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</sheets>
  <definedNames>
    <definedName name="Asama">'2019'!$B$2</definedName>
    <definedName name="AsamaAd">'2019'!$C$2</definedName>
    <definedName name="ButceYil">'2019'!$B$1</definedName>
    <definedName name="SatirBaslik">'2019'!$A$17:$B$26</definedName>
    <definedName name="SutunBaslik">'2019'!$D$1:$O$5</definedName>
    <definedName name="TeklifYil">'2019'!$B$5</definedName>
    <definedName name="_xlnm.Print_Area" localSheetId="0">'2019'!$B$1:$P$68</definedName>
  </definedNames>
  <calcPr fullCalcOnLoad="1"/>
</workbook>
</file>

<file path=xl/sharedStrings.xml><?xml version="1.0" encoding="utf-8"?>
<sst xmlns="http://schemas.openxmlformats.org/spreadsheetml/2006/main" count="425" uniqueCount="129">
  <si>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</si>
  <si>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</si>
  <si>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</si>
  <si>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</si>
  <si>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</si>
  <si>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</si>
  <si>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</si>
  <si>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</si>
  <si>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</si>
  <si>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</si>
  <si>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</si>
  <si>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</si>
  <si>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</si>
  <si>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</si>
  <si>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</si>
  <si>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</si>
  <si>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</si>
  <si>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</si>
  <si>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</si>
  <si>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</si>
  <si>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</si>
  <si>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</si>
  <si>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</si>
  <si>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</si>
  <si>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</si>
  <si>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</si>
  <si>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</si>
  <si>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</si>
  <si>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</si>
  <si>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</si>
  <si>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</si>
  <si>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</si>
  <si>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</si>
  <si>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</si>
  <si>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</si>
  <si>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</si>
  <si>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</si>
  <si>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</si>
  <si>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</si>
  <si>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</si>
  <si>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</si>
  <si>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</si>
  <si>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</si>
  <si>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</si>
  <si>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</si>
  <si>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</si>
  <si>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</si>
  <si>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</si>
  <si>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</si>
  <si>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</si>
  <si>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</si>
  <si>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</si>
  <si>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2019</t>
  </si>
  <si>
    <t>Cumhurbaşkanı Teklifi</t>
  </si>
  <si>
    <t>3</t>
  </si>
  <si>
    <t>01.75</t>
  </si>
  <si>
    <t>01.76</t>
  </si>
  <si>
    <t>01.77</t>
  </si>
  <si>
    <t>01.78</t>
  </si>
  <si>
    <t>01.79</t>
  </si>
  <si>
    <t>01.80</t>
  </si>
  <si>
    <t>01.81</t>
  </si>
  <si>
    <t>10.81</t>
  </si>
  <si>
    <t>10.82</t>
  </si>
  <si>
    <t>10.83</t>
  </si>
  <si>
    <t>10.85</t>
  </si>
  <si>
    <t>10.86</t>
  </si>
  <si>
    <t>11</t>
  </si>
  <si>
    <t>11.75</t>
  </si>
  <si>
    <t>12</t>
  </si>
  <si>
    <t>12.76</t>
  </si>
  <si>
    <t>12.77</t>
  </si>
  <si>
    <t>13</t>
  </si>
  <si>
    <t>15</t>
  </si>
  <si>
    <t>20</t>
  </si>
  <si>
    <t>21</t>
  </si>
  <si>
    <t>23</t>
  </si>
  <si>
    <t>24</t>
  </si>
  <si>
    <t>24.75</t>
  </si>
  <si>
    <t>26</t>
  </si>
  <si>
    <t>27</t>
  </si>
  <si>
    <t>27.75</t>
  </si>
  <si>
    <t>29</t>
  </si>
  <si>
    <t>30</t>
  </si>
  <si>
    <t>30.75</t>
  </si>
  <si>
    <t>31</t>
  </si>
  <si>
    <t>34</t>
  </si>
  <si>
    <t>CUMHURBAŞKANLIĞI</t>
  </si>
  <si>
    <t>MİLLİ İSTİHBARAT TEŞKİLATI BAŞKANLIĞI</t>
  </si>
  <si>
    <t>MİLLİ GÜVENLİK KURULU GENEL SEKRETERLİĞİ</t>
  </si>
  <si>
    <t>DİYANET İŞLERİ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</si>
  <si>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</si>
  <si>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</si>
  <si>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</si>
  <si>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</si>
  <si>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TÜRKİYE BÜYÜK MİLLET MECLİSİ</t>
  </si>
  <si>
    <t>ANAYASA MAHKEMESİ</t>
  </si>
  <si>
    <t>YARGITAY</t>
  </si>
  <si>
    <t>DANIŞTAY</t>
  </si>
  <si>
    <t>SAYIŞTAY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</si>
  <si>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</si>
  <si>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</si>
  <si>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</si>
  <si>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</si>
  <si>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</si>
  <si>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</si>
  <si>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</si>
  <si>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AFET VE ACİL DURUM YÖNETİMİ BAŞKANLIĞI</t>
  </si>
  <si>
    <t>DIŞİŞLERİ BAKANLIĞI</t>
  </si>
  <si>
    <t>AVRUPA BİRLİĞİ BAŞKANLIĞI</t>
  </si>
  <si>
    <t>HAZİNE VE MALİYE BAKANLIĞI</t>
  </si>
  <si>
    <t>GELİR İDARESİ BAŞKANLIĞI</t>
  </si>
  <si>
    <t>TÜRKİYE İSTATİSTİK KURUMU</t>
  </si>
  <si>
    <t>MİLLİ EĞİTİM BAKANLIĞI</t>
  </si>
  <si>
    <t>SAĞLIK BAKANLIĞI</t>
  </si>
  <si>
    <t>ENERJİ VE TABİİ KAYNAKLAR BAKANLIĞI</t>
  </si>
  <si>
    <t>KÜLTÜR VE TURİZM BAKANLIĞI</t>
  </si>
  <si>
    <t>HAKİMLER VE SAVCILAR KURULU</t>
  </si>
  <si>
    <t>AİLE, ÇALIŞMA VE SOSYAL HİZMETLER BAKANLIĞI</t>
  </si>
  <si>
    <t>DEVLET PERSONEL BAŞKANLIĞI</t>
  </si>
  <si>
    <t>SANAYİ VE TEKNOLOJİ BAKANLIĞI</t>
  </si>
  <si>
    <t>ÇEVRE VE ŞEHİRCİLİK BAKANLIĞI</t>
  </si>
  <si>
    <t>TAPU VE KADASTRO GENEL MÜDÜRLÜĞÜ</t>
  </si>
  <si>
    <t>GENÇLİK VE SPOR BAKANLIĞI</t>
  </si>
  <si>
    <t>TARIM VE ORMAN BAKANLIĞI</t>
  </si>
  <si>
    <t>METEOROLOJİ GENEL MÜDÜRLÜĞÜ</t>
  </si>
  <si>
    <t>TİCARET BAKANLIĞI</t>
  </si>
  <si>
    <t>ULAŞTIRMA VE ALTYAPI BAKANLIĞI</t>
  </si>
  <si>
    <t>2019  YILI MERKEZİ YÖNETİM BÜTÇE KANUNU İCMALİ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</si>
</sst>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zoomScale="80" zoomScaleNormal="80" workbookViewId="0" topLeftCell="E10">
      <selection activeCell="H14" sqref="H14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84.125" style="7" customWidth="1"/>
    <col min="6" max="6" width="26.375" style="7" customWidth="1"/>
    <col min="7" max="7" width="26.125" style="7" customWidth="1"/>
    <col min="8" max="8" width="24.75390625" style="7" customWidth="1"/>
    <col min="9" max="9" width="25.25390625" style="7" customWidth="1"/>
    <col min="10" max="11" width="22.375" style="7" bestFit="1" customWidth="1"/>
    <col min="12" max="12" width="24.25390625" style="7" customWidth="1"/>
    <col min="13" max="13" width="23.625" style="7" customWidth="1"/>
    <col min="14" max="15" width="26.25390625" style="7" customWidth="1"/>
    <col min="16" max="16" width="29.625" style="7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2019</v>
      </c>
      <c r="F2" s="7" t="str">
        <f t="shared" si="0"/>
        <v>2019</v>
      </c>
      <c r="G2" s="7" t="str">
        <f t="shared" si="0"/>
        <v>2019</v>
      </c>
      <c r="H2" s="7" t="str">
        <f t="shared" si="0"/>
        <v>2019</v>
      </c>
      <c r="I2" s="7" t="str">
        <f t="shared" si="0"/>
        <v>2019</v>
      </c>
      <c r="J2" s="7" t="str">
        <f t="shared" si="0"/>
        <v>2019</v>
      </c>
      <c r="K2" s="7" t="str">
        <f t="shared" si="0"/>
        <v>2019</v>
      </c>
      <c r="L2" s="7" t="str">
        <f t="shared" si="0"/>
        <v>2019</v>
      </c>
      <c r="M2" s="7" t="str">
        <f t="shared" si="0"/>
        <v>2019</v>
      </c>
      <c r="N2" s="7" t="str">
        <f t="shared" si="0"/>
        <v>2019</v>
      </c>
      <c r="O2" s="7" t="str">
        <f t="shared" si="0"/>
        <v>2019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2019</v>
      </c>
      <c r="G3" s="7" t="str">
        <f t="shared" si="1"/>
        <v>2019</v>
      </c>
      <c r="H3" s="7" t="str">
        <f t="shared" si="1"/>
        <v>2019</v>
      </c>
      <c r="I3" s="7" t="str">
        <f t="shared" si="1"/>
        <v>2019</v>
      </c>
      <c r="J3" s="7" t="str">
        <f t="shared" si="1"/>
        <v>2019</v>
      </c>
      <c r="K3" s="7" t="str">
        <f t="shared" si="1"/>
        <v>2019</v>
      </c>
      <c r="L3" s="7" t="str">
        <f t="shared" si="1"/>
        <v>2019</v>
      </c>
      <c r="M3" s="7" t="str">
        <f t="shared" si="1"/>
        <v>2019</v>
      </c>
      <c r="N3" s="7" t="str">
        <f t="shared" si="1"/>
        <v>2019</v>
      </c>
      <c r="O3" s="7" t="str">
        <f t="shared" si="1"/>
        <v>2019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3</v>
      </c>
      <c r="F4" s="9" t="str">
        <f t="shared" si="2"/>
        <v>3</v>
      </c>
      <c r="G4" s="9" t="str">
        <f t="shared" si="2"/>
        <v>3</v>
      </c>
      <c r="H4" s="9" t="str">
        <f t="shared" si="2"/>
        <v>3</v>
      </c>
      <c r="I4" s="9" t="str">
        <f t="shared" si="2"/>
        <v>3</v>
      </c>
      <c r="J4" s="9" t="str">
        <f t="shared" si="2"/>
        <v>3</v>
      </c>
      <c r="K4" s="9" t="str">
        <f t="shared" si="2"/>
        <v>3</v>
      </c>
      <c r="L4" s="9" t="str">
        <f t="shared" si="2"/>
        <v>3</v>
      </c>
      <c r="M4" s="9" t="str">
        <f t="shared" si="2"/>
        <v>3</v>
      </c>
      <c r="N4" s="9" t="str">
        <f t="shared" si="2"/>
        <v>3</v>
      </c>
      <c r="O4" s="9" t="str">
        <f t="shared" si="2"/>
        <v>3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">
        <v>128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 t="s">
        <v>11</v>
      </c>
      <c r="G15" s="18" t="s">
        <v>12</v>
      </c>
      <c r="H15" s="18" t="s">
        <v>13</v>
      </c>
      <c r="I15" s="18" t="s">
        <v>14</v>
      </c>
      <c r="J15" s="18" t="s">
        <v>15</v>
      </c>
      <c r="K15" s="18" t="s">
        <v>16</v>
      </c>
      <c r="L15" s="18" t="s">
        <v>17</v>
      </c>
      <c r="M15" s="18" t="s">
        <v>18</v>
      </c>
      <c r="N15" s="18" t="s">
        <v>19</v>
      </c>
      <c r="O15" s="18" t="s">
        <v>20</v>
      </c>
      <c r="P15" s="51" t="s">
        <v>25</v>
      </c>
    </row>
    <row r="16" spans="3:16" ht="59.2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87</v>
      </c>
      <c r="F18" s="36">
        <v>2518899000</v>
      </c>
      <c r="G18" s="37">
        <v>0</v>
      </c>
      <c r="H18" s="37">
        <v>0</v>
      </c>
      <c r="I18" s="37">
        <v>150000000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150000000</v>
      </c>
      <c r="P18" s="38">
        <f aca="true" t="shared" si="3" ref="P18:P58">O18+N18+M18+L18+K18+J18+I18+H18+G18+F18</f>
        <v>2818899000</v>
      </c>
    </row>
    <row r="19" spans="2:16" ht="19.5" customHeight="1">
      <c r="B19" s="25" t="s">
        <v>55</v>
      </c>
      <c r="C19" s="5" t="s">
        <v>1</v>
      </c>
      <c r="E19" s="26" t="s">
        <v>88</v>
      </c>
      <c r="F19" s="36">
        <v>0</v>
      </c>
      <c r="G19" s="37">
        <v>0</v>
      </c>
      <c r="H19" s="37">
        <v>2157761000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3"/>
        <v>2157761000</v>
      </c>
    </row>
    <row r="20" spans="2:16" ht="19.5" customHeight="1">
      <c r="B20" s="25" t="s">
        <v>56</v>
      </c>
      <c r="C20" s="5" t="s">
        <v>1</v>
      </c>
      <c r="E20" s="26" t="s">
        <v>89</v>
      </c>
      <c r="F20" s="36">
        <v>32341000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32341000</v>
      </c>
    </row>
    <row r="21" spans="2:16" ht="19.5" customHeight="1">
      <c r="B21" s="25" t="s">
        <v>57</v>
      </c>
      <c r="C21" s="5" t="s">
        <v>1</v>
      </c>
      <c r="E21" s="26" t="s">
        <v>90</v>
      </c>
      <c r="F21" s="36">
        <v>62901000</v>
      </c>
      <c r="G21" s="37">
        <v>156000</v>
      </c>
      <c r="H21" s="37">
        <v>0</v>
      </c>
      <c r="I21" s="37">
        <v>0</v>
      </c>
      <c r="J21" s="37">
        <v>0</v>
      </c>
      <c r="K21" s="37">
        <v>0</v>
      </c>
      <c r="L21" s="37">
        <v>1849000</v>
      </c>
      <c r="M21" s="37">
        <v>10379661000</v>
      </c>
      <c r="N21" s="37">
        <v>1412000</v>
      </c>
      <c r="O21" s="37">
        <v>0</v>
      </c>
      <c r="P21" s="38">
        <f t="shared" si="3"/>
        <v>10445979000</v>
      </c>
    </row>
    <row r="22" spans="2:16" ht="19.5" customHeight="1">
      <c r="B22" s="25" t="s">
        <v>58</v>
      </c>
      <c r="C22" s="5" t="s">
        <v>1</v>
      </c>
      <c r="E22" s="26" t="s">
        <v>91</v>
      </c>
      <c r="F22" s="36">
        <v>91211000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f t="shared" si="3"/>
        <v>91211000</v>
      </c>
    </row>
    <row r="23" spans="2:16" ht="19.5" customHeight="1">
      <c r="B23" s="25" t="s">
        <v>59</v>
      </c>
      <c r="C23" s="5" t="s">
        <v>1</v>
      </c>
      <c r="E23" s="26" t="s">
        <v>92</v>
      </c>
      <c r="F23" s="36">
        <v>95766000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24761000</v>
      </c>
      <c r="N23" s="37">
        <v>0</v>
      </c>
      <c r="O23" s="37">
        <v>0</v>
      </c>
      <c r="P23" s="38">
        <f t="shared" si="3"/>
        <v>120527000</v>
      </c>
    </row>
    <row r="24" spans="2:16" ht="19.5" customHeight="1">
      <c r="B24" s="25" t="s">
        <v>60</v>
      </c>
      <c r="C24" s="5" t="s">
        <v>1</v>
      </c>
      <c r="E24" s="26" t="s">
        <v>93</v>
      </c>
      <c r="F24" s="36">
        <v>215387000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45197000</v>
      </c>
      <c r="O24" s="37">
        <v>0</v>
      </c>
      <c r="P24" s="38">
        <f t="shared" si="3"/>
        <v>260584000</v>
      </c>
    </row>
    <row r="25" spans="2:16" ht="19.5" customHeight="1">
      <c r="B25" s="25" t="s">
        <v>61</v>
      </c>
      <c r="C25" s="5" t="s">
        <v>1</v>
      </c>
      <c r="E25" s="26" t="s">
        <v>94</v>
      </c>
      <c r="F25" s="36">
        <v>42885000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301646000</v>
      </c>
      <c r="N25" s="37">
        <v>0</v>
      </c>
      <c r="O25" s="37">
        <v>0</v>
      </c>
      <c r="P25" s="38">
        <f t="shared" si="3"/>
        <v>344531000</v>
      </c>
    </row>
    <row r="26" spans="2:16" ht="19.5" customHeight="1">
      <c r="B26" s="25" t="s">
        <v>12</v>
      </c>
      <c r="C26" s="5" t="s">
        <v>1</v>
      </c>
      <c r="E26" s="26" t="s">
        <v>95</v>
      </c>
      <c r="F26" s="36">
        <v>1816147000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50000</v>
      </c>
      <c r="P26" s="38">
        <f t="shared" si="3"/>
        <v>1816197000</v>
      </c>
    </row>
    <row r="27" spans="2:16" ht="19.5" customHeight="1">
      <c r="B27" s="25" t="s">
        <v>13</v>
      </c>
      <c r="C27" s="5" t="s">
        <v>1</v>
      </c>
      <c r="E27" s="26" t="s">
        <v>96</v>
      </c>
      <c r="F27" s="36">
        <v>18163000</v>
      </c>
      <c r="G27" s="37">
        <v>0</v>
      </c>
      <c r="H27" s="37">
        <v>51796000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f t="shared" si="3"/>
        <v>69959000</v>
      </c>
    </row>
    <row r="28" spans="2:16" ht="19.5" customHeight="1">
      <c r="B28" s="25" t="s">
        <v>14</v>
      </c>
      <c r="C28" s="5" t="s">
        <v>1</v>
      </c>
      <c r="E28" s="26" t="s">
        <v>97</v>
      </c>
      <c r="F28" s="36">
        <v>72925000</v>
      </c>
      <c r="G28" s="37">
        <v>0</v>
      </c>
      <c r="H28" s="37">
        <v>522668000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f t="shared" si="3"/>
        <v>595593000</v>
      </c>
    </row>
    <row r="29" spans="2:16" ht="19.5" customHeight="1">
      <c r="B29" s="25" t="s">
        <v>15</v>
      </c>
      <c r="C29" s="5" t="s">
        <v>1</v>
      </c>
      <c r="E29" s="26" t="s">
        <v>98</v>
      </c>
      <c r="F29" s="36">
        <v>49339000</v>
      </c>
      <c r="G29" s="37">
        <v>0</v>
      </c>
      <c r="H29" s="37">
        <v>132981000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f t="shared" si="3"/>
        <v>182320000</v>
      </c>
    </row>
    <row r="30" spans="2:16" ht="19.5" customHeight="1">
      <c r="B30" s="25" t="s">
        <v>16</v>
      </c>
      <c r="C30" s="5" t="s">
        <v>1</v>
      </c>
      <c r="E30" s="26" t="s">
        <v>99</v>
      </c>
      <c r="F30" s="36">
        <v>75836000</v>
      </c>
      <c r="G30" s="37">
        <v>150000</v>
      </c>
      <c r="H30" s="37">
        <v>284392000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7000000</v>
      </c>
      <c r="O30" s="37">
        <v>0</v>
      </c>
      <c r="P30" s="38">
        <f t="shared" si="3"/>
        <v>367378000</v>
      </c>
    </row>
    <row r="31" spans="2:16" ht="19.5" customHeight="1">
      <c r="B31" s="25" t="s">
        <v>18</v>
      </c>
      <c r="C31" s="5" t="s">
        <v>1</v>
      </c>
      <c r="E31" s="26" t="s">
        <v>100</v>
      </c>
      <c r="F31" s="36">
        <v>2106882000</v>
      </c>
      <c r="G31" s="37">
        <v>210000</v>
      </c>
      <c r="H31" s="37">
        <v>15928897000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18035989000</v>
      </c>
    </row>
    <row r="32" spans="2:16" ht="19.5" customHeight="1">
      <c r="B32" s="25" t="s">
        <v>19</v>
      </c>
      <c r="C32" s="5" t="s">
        <v>1</v>
      </c>
      <c r="E32" s="26" t="s">
        <v>101</v>
      </c>
      <c r="F32" s="36">
        <v>392200000</v>
      </c>
      <c r="G32" s="37">
        <v>46057732000</v>
      </c>
      <c r="H32" s="37">
        <v>0</v>
      </c>
      <c r="I32" s="37">
        <v>0</v>
      </c>
      <c r="J32" s="37">
        <v>0</v>
      </c>
      <c r="K32" s="37">
        <v>10861000</v>
      </c>
      <c r="L32" s="37">
        <v>0</v>
      </c>
      <c r="M32" s="37">
        <v>0</v>
      </c>
      <c r="N32" s="37">
        <v>0</v>
      </c>
      <c r="O32" s="37">
        <v>1510000</v>
      </c>
      <c r="P32" s="38">
        <f t="shared" si="3"/>
        <v>46462303000</v>
      </c>
    </row>
    <row r="33" spans="2:16" ht="19.5" customHeight="1">
      <c r="B33" s="25" t="s">
        <v>20</v>
      </c>
      <c r="C33" s="5" t="s">
        <v>1</v>
      </c>
      <c r="E33" s="26" t="s">
        <v>102</v>
      </c>
      <c r="F33" s="36">
        <v>5545976000</v>
      </c>
      <c r="G33" s="37">
        <v>2650275000</v>
      </c>
      <c r="H33" s="37">
        <v>25015000</v>
      </c>
      <c r="I33" s="37">
        <v>0</v>
      </c>
      <c r="J33" s="37">
        <v>0</v>
      </c>
      <c r="K33" s="37">
        <v>350900000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3"/>
        <v>8572166000</v>
      </c>
    </row>
    <row r="34" spans="2:16" ht="19.5" customHeight="1">
      <c r="B34" s="25" t="s">
        <v>62</v>
      </c>
      <c r="C34" s="5" t="s">
        <v>1</v>
      </c>
      <c r="E34" s="26" t="s">
        <v>103</v>
      </c>
      <c r="F34" s="36">
        <v>283000</v>
      </c>
      <c r="G34" s="37">
        <v>0</v>
      </c>
      <c r="H34" s="37">
        <v>19602519000</v>
      </c>
      <c r="I34" s="37">
        <v>0</v>
      </c>
      <c r="J34" s="37">
        <v>0</v>
      </c>
      <c r="K34" s="37">
        <v>1329000</v>
      </c>
      <c r="L34" s="37">
        <v>0</v>
      </c>
      <c r="M34" s="37">
        <v>0</v>
      </c>
      <c r="N34" s="37">
        <v>2000</v>
      </c>
      <c r="O34" s="37">
        <v>0</v>
      </c>
      <c r="P34" s="38">
        <f t="shared" si="3"/>
        <v>19604133000</v>
      </c>
    </row>
    <row r="35" spans="2:16" ht="19.5" customHeight="1">
      <c r="B35" s="25" t="s">
        <v>63</v>
      </c>
      <c r="C35" s="5" t="s">
        <v>1</v>
      </c>
      <c r="E35" s="26" t="s">
        <v>104</v>
      </c>
      <c r="F35" s="36">
        <v>508518200</v>
      </c>
      <c r="G35" s="37">
        <v>0</v>
      </c>
      <c r="H35" s="37">
        <v>32012019800</v>
      </c>
      <c r="I35" s="37">
        <v>0</v>
      </c>
      <c r="J35" s="37">
        <v>0</v>
      </c>
      <c r="K35" s="37">
        <v>0</v>
      </c>
      <c r="L35" s="37">
        <v>7764000</v>
      </c>
      <c r="M35" s="37">
        <v>0</v>
      </c>
      <c r="N35" s="37">
        <v>1147945000</v>
      </c>
      <c r="O35" s="37">
        <v>0</v>
      </c>
      <c r="P35" s="38">
        <f t="shared" si="3"/>
        <v>33676247000</v>
      </c>
    </row>
    <row r="36" spans="2:16" ht="19.5" customHeight="1">
      <c r="B36" s="25" t="s">
        <v>64</v>
      </c>
      <c r="C36" s="5" t="s">
        <v>1</v>
      </c>
      <c r="E36" s="26" t="s">
        <v>105</v>
      </c>
      <c r="F36" s="36">
        <v>0</v>
      </c>
      <c r="G36" s="37">
        <v>0</v>
      </c>
      <c r="H36" s="37">
        <v>869313000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f t="shared" si="3"/>
        <v>869313000</v>
      </c>
    </row>
    <row r="37" spans="2:16" ht="19.5" customHeight="1">
      <c r="B37" s="25" t="s">
        <v>65</v>
      </c>
      <c r="C37" s="5" t="s">
        <v>1</v>
      </c>
      <c r="E37" s="26" t="s">
        <v>106</v>
      </c>
      <c r="F37" s="36">
        <v>0</v>
      </c>
      <c r="G37" s="37">
        <v>0</v>
      </c>
      <c r="H37" s="37">
        <v>983016000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1324525000</v>
      </c>
      <c r="P37" s="38">
        <f t="shared" si="3"/>
        <v>2307541000</v>
      </c>
    </row>
    <row r="38" spans="2:16" ht="19.5" customHeight="1">
      <c r="B38" s="25" t="s">
        <v>66</v>
      </c>
      <c r="C38" s="5" t="s">
        <v>1</v>
      </c>
      <c r="E38" s="26" t="s">
        <v>107</v>
      </c>
      <c r="F38" s="36">
        <v>31464000</v>
      </c>
      <c r="G38" s="37">
        <v>72897000</v>
      </c>
      <c r="H38" s="37">
        <v>0</v>
      </c>
      <c r="I38" s="37">
        <v>22227000</v>
      </c>
      <c r="J38" s="37">
        <v>0</v>
      </c>
      <c r="K38" s="37">
        <v>0</v>
      </c>
      <c r="L38" s="37">
        <v>0</v>
      </c>
      <c r="M38" s="37">
        <v>0</v>
      </c>
      <c r="N38" s="37">
        <v>1738000</v>
      </c>
      <c r="O38" s="37">
        <v>1278345000</v>
      </c>
      <c r="P38" s="38">
        <f t="shared" si="3"/>
        <v>1406671000</v>
      </c>
    </row>
    <row r="39" spans="2:16" ht="19.5" customHeight="1">
      <c r="B39" s="25" t="s">
        <v>67</v>
      </c>
      <c r="C39" s="5" t="s">
        <v>1</v>
      </c>
      <c r="E39" s="26" t="s">
        <v>108</v>
      </c>
      <c r="F39" s="36">
        <v>4209190000</v>
      </c>
      <c r="G39" s="37">
        <v>96000</v>
      </c>
      <c r="H39" s="37">
        <v>17500000</v>
      </c>
      <c r="I39" s="37">
        <v>0</v>
      </c>
      <c r="J39" s="37">
        <v>0</v>
      </c>
      <c r="K39" s="37">
        <v>0</v>
      </c>
      <c r="L39" s="37">
        <v>0</v>
      </c>
      <c r="M39" s="37">
        <v>167924000</v>
      </c>
      <c r="N39" s="37">
        <v>222774000</v>
      </c>
      <c r="O39" s="37">
        <v>18276000</v>
      </c>
      <c r="P39" s="38">
        <f t="shared" si="3"/>
        <v>4635760000</v>
      </c>
    </row>
    <row r="40" spans="2:16" ht="19.5" customHeight="1">
      <c r="B40" s="25" t="s">
        <v>68</v>
      </c>
      <c r="C40" s="5" t="s">
        <v>1</v>
      </c>
      <c r="E40" s="26" t="s">
        <v>109</v>
      </c>
      <c r="F40" s="36">
        <v>560728000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8">
        <f t="shared" si="3"/>
        <v>560728000</v>
      </c>
    </row>
    <row r="41" spans="2:16" ht="19.5" customHeight="1">
      <c r="B41" s="25" t="s">
        <v>69</v>
      </c>
      <c r="C41" s="5" t="s">
        <v>1</v>
      </c>
      <c r="E41" s="26" t="s">
        <v>110</v>
      </c>
      <c r="F41" s="36">
        <v>283535573000</v>
      </c>
      <c r="G41" s="37">
        <v>0</v>
      </c>
      <c r="H41" s="37">
        <v>233779000</v>
      </c>
      <c r="I41" s="37">
        <v>16367055000</v>
      </c>
      <c r="J41" s="37">
        <v>0</v>
      </c>
      <c r="K41" s="37">
        <v>3524315000</v>
      </c>
      <c r="L41" s="37">
        <v>0</v>
      </c>
      <c r="M41" s="37">
        <v>0</v>
      </c>
      <c r="N41" s="37">
        <v>3201000</v>
      </c>
      <c r="O41" s="37">
        <v>116193344000</v>
      </c>
      <c r="P41" s="38">
        <f t="shared" si="3"/>
        <v>419857267000</v>
      </c>
    </row>
    <row r="42" spans="2:16" ht="19.5" customHeight="1">
      <c r="B42" s="25" t="s">
        <v>70</v>
      </c>
      <c r="C42" s="5" t="s">
        <v>1</v>
      </c>
      <c r="E42" s="26" t="s">
        <v>111</v>
      </c>
      <c r="F42" s="36">
        <v>3769709000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685000</v>
      </c>
      <c r="P42" s="38">
        <f t="shared" si="3"/>
        <v>3770394000</v>
      </c>
    </row>
    <row r="43" spans="2:16" ht="19.5" customHeight="1">
      <c r="B43" s="25" t="s">
        <v>71</v>
      </c>
      <c r="C43" s="5" t="s">
        <v>1</v>
      </c>
      <c r="E43" s="26" t="s">
        <v>112</v>
      </c>
      <c r="F43" s="36">
        <v>408907000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f t="shared" si="3"/>
        <v>408907000</v>
      </c>
    </row>
    <row r="44" spans="2:16" ht="19.5" customHeight="1">
      <c r="B44" s="25" t="s">
        <v>72</v>
      </c>
      <c r="C44" s="5" t="s">
        <v>1</v>
      </c>
      <c r="E44" s="26" t="s">
        <v>113</v>
      </c>
      <c r="F44" s="36">
        <v>7755682000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477500000</v>
      </c>
      <c r="N44" s="37">
        <v>105579831000</v>
      </c>
      <c r="O44" s="37">
        <v>0</v>
      </c>
      <c r="P44" s="38">
        <f t="shared" si="3"/>
        <v>113813013000</v>
      </c>
    </row>
    <row r="45" spans="2:16" ht="19.5" customHeight="1">
      <c r="B45" s="25" t="s">
        <v>73</v>
      </c>
      <c r="C45" s="5" t="s">
        <v>1</v>
      </c>
      <c r="E45" s="26" t="s">
        <v>114</v>
      </c>
      <c r="F45" s="36">
        <v>1074338000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47362938000</v>
      </c>
      <c r="M45" s="37">
        <v>0</v>
      </c>
      <c r="N45" s="37">
        <v>0</v>
      </c>
      <c r="O45" s="37">
        <v>0</v>
      </c>
      <c r="P45" s="38">
        <f t="shared" si="3"/>
        <v>48437276000</v>
      </c>
    </row>
    <row r="46" spans="2:16" ht="19.5" customHeight="1">
      <c r="B46" s="25" t="s">
        <v>74</v>
      </c>
      <c r="C46" s="5" t="s">
        <v>1</v>
      </c>
      <c r="E46" s="26" t="s">
        <v>115</v>
      </c>
      <c r="F46" s="36">
        <v>869648000</v>
      </c>
      <c r="G46" s="37">
        <v>0</v>
      </c>
      <c r="H46" s="37">
        <v>0</v>
      </c>
      <c r="I46" s="37">
        <v>225246000</v>
      </c>
      <c r="J46" s="37">
        <v>0</v>
      </c>
      <c r="K46" s="37">
        <v>1768714000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2863608000</v>
      </c>
    </row>
    <row r="47" spans="2:16" ht="19.5" customHeight="1">
      <c r="B47" s="25" t="s">
        <v>75</v>
      </c>
      <c r="C47" s="5" t="s">
        <v>1</v>
      </c>
      <c r="E47" s="26" t="s">
        <v>116</v>
      </c>
      <c r="F47" s="36">
        <v>1591289000</v>
      </c>
      <c r="G47" s="37">
        <v>516000</v>
      </c>
      <c r="H47" s="37">
        <v>0</v>
      </c>
      <c r="I47" s="37">
        <v>1360762000</v>
      </c>
      <c r="J47" s="37">
        <v>0</v>
      </c>
      <c r="K47" s="37">
        <v>0</v>
      </c>
      <c r="L47" s="37">
        <v>18000</v>
      </c>
      <c r="M47" s="37">
        <v>2712116000</v>
      </c>
      <c r="N47" s="37">
        <v>0</v>
      </c>
      <c r="O47" s="37">
        <v>0</v>
      </c>
      <c r="P47" s="38">
        <f t="shared" si="3"/>
        <v>5664701000</v>
      </c>
    </row>
    <row r="48" spans="2:16" ht="19.5" customHeight="1">
      <c r="B48" s="25" t="s">
        <v>76</v>
      </c>
      <c r="C48" s="5" t="s">
        <v>1</v>
      </c>
      <c r="E48" s="26" t="s">
        <v>117</v>
      </c>
      <c r="F48" s="36">
        <v>0</v>
      </c>
      <c r="G48" s="37">
        <v>0</v>
      </c>
      <c r="H48" s="37">
        <v>76849000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76849000</v>
      </c>
    </row>
    <row r="49" spans="2:16" ht="19.5" customHeight="1">
      <c r="B49" s="25" t="s">
        <v>77</v>
      </c>
      <c r="C49" s="5" t="s">
        <v>1</v>
      </c>
      <c r="E49" s="26" t="s">
        <v>118</v>
      </c>
      <c r="F49" s="36">
        <v>329013000</v>
      </c>
      <c r="G49" s="37">
        <v>0</v>
      </c>
      <c r="H49" s="37">
        <v>0</v>
      </c>
      <c r="I49" s="37">
        <v>745398000</v>
      </c>
      <c r="J49" s="37">
        <v>0</v>
      </c>
      <c r="K49" s="37">
        <v>0</v>
      </c>
      <c r="L49" s="37">
        <v>0</v>
      </c>
      <c r="M49" s="37">
        <v>0</v>
      </c>
      <c r="N49" s="37">
        <v>140000</v>
      </c>
      <c r="O49" s="37">
        <v>102017250000</v>
      </c>
      <c r="P49" s="38">
        <f t="shared" si="3"/>
        <v>103091801000</v>
      </c>
    </row>
    <row r="50" spans="2:16" ht="19.5" customHeight="1">
      <c r="B50" s="25" t="s">
        <v>78</v>
      </c>
      <c r="C50" s="5" t="s">
        <v>1</v>
      </c>
      <c r="E50" s="26" t="s">
        <v>119</v>
      </c>
      <c r="F50" s="36">
        <v>36004000</v>
      </c>
      <c r="G50" s="37">
        <v>6000</v>
      </c>
      <c r="H50" s="37">
        <v>10000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t="shared" si="3"/>
        <v>36020000</v>
      </c>
    </row>
    <row r="51" spans="2:16" ht="19.5" customHeight="1">
      <c r="B51" s="25" t="s">
        <v>79</v>
      </c>
      <c r="C51" s="5" t="s">
        <v>1</v>
      </c>
      <c r="E51" s="26" t="s">
        <v>120</v>
      </c>
      <c r="F51" s="36">
        <v>5999826000</v>
      </c>
      <c r="G51" s="37">
        <v>3440000</v>
      </c>
      <c r="H51" s="37">
        <v>0</v>
      </c>
      <c r="I51" s="37">
        <v>1781484000</v>
      </c>
      <c r="J51" s="37">
        <v>0</v>
      </c>
      <c r="K51" s="37">
        <v>0</v>
      </c>
      <c r="L51" s="37">
        <v>43000</v>
      </c>
      <c r="M51" s="37">
        <v>0</v>
      </c>
      <c r="N51" s="37">
        <v>0</v>
      </c>
      <c r="O51" s="37">
        <v>0</v>
      </c>
      <c r="P51" s="38">
        <f t="shared" si="3"/>
        <v>7784793000</v>
      </c>
    </row>
    <row r="52" spans="2:16" ht="19.5" customHeight="1">
      <c r="B52" s="25" t="s">
        <v>80</v>
      </c>
      <c r="C52" s="5" t="s">
        <v>1</v>
      </c>
      <c r="E52" s="26" t="s">
        <v>121</v>
      </c>
      <c r="F52" s="36">
        <v>399874000</v>
      </c>
      <c r="G52" s="37">
        <v>296000</v>
      </c>
      <c r="H52" s="37">
        <v>0</v>
      </c>
      <c r="I52" s="37">
        <v>982309000</v>
      </c>
      <c r="J52" s="37">
        <v>386380000</v>
      </c>
      <c r="K52" s="37">
        <v>803078000</v>
      </c>
      <c r="L52" s="37">
        <v>849000</v>
      </c>
      <c r="M52" s="37">
        <v>0</v>
      </c>
      <c r="N52" s="37">
        <v>0</v>
      </c>
      <c r="O52" s="37">
        <v>500000</v>
      </c>
      <c r="P52" s="38">
        <f t="shared" si="3"/>
        <v>2573286000</v>
      </c>
    </row>
    <row r="53" spans="2:16" ht="19.5" customHeight="1">
      <c r="B53" s="25" t="s">
        <v>81</v>
      </c>
      <c r="C53" s="5" t="s">
        <v>1</v>
      </c>
      <c r="E53" s="26" t="s">
        <v>122</v>
      </c>
      <c r="F53" s="36">
        <v>1113689000</v>
      </c>
      <c r="G53" s="37">
        <v>172000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8">
        <f t="shared" si="3"/>
        <v>1113861000</v>
      </c>
    </row>
    <row r="54" spans="2:16" ht="19.5" customHeight="1">
      <c r="B54" s="25" t="s">
        <v>82</v>
      </c>
      <c r="C54" s="5" t="s">
        <v>1</v>
      </c>
      <c r="E54" s="26" t="s">
        <v>123</v>
      </c>
      <c r="F54" s="36">
        <v>103064000</v>
      </c>
      <c r="G54" s="37">
        <v>685000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2140934000</v>
      </c>
      <c r="N54" s="37">
        <v>14229998000</v>
      </c>
      <c r="O54" s="37">
        <v>0</v>
      </c>
      <c r="P54" s="38">
        <f t="shared" si="3"/>
        <v>16474681000</v>
      </c>
    </row>
    <row r="55" spans="2:16" ht="19.5" customHeight="1">
      <c r="B55" s="25" t="s">
        <v>83</v>
      </c>
      <c r="C55" s="5" t="s">
        <v>1</v>
      </c>
      <c r="E55" s="26" t="s">
        <v>124</v>
      </c>
      <c r="F55" s="36">
        <v>10294754000</v>
      </c>
      <c r="G55" s="37">
        <v>0</v>
      </c>
      <c r="H55" s="37">
        <v>0</v>
      </c>
      <c r="I55" s="37">
        <v>23116316000</v>
      </c>
      <c r="J55" s="37">
        <v>139135000</v>
      </c>
      <c r="K55" s="37">
        <v>0</v>
      </c>
      <c r="L55" s="37">
        <v>119900000</v>
      </c>
      <c r="M55" s="37">
        <v>0</v>
      </c>
      <c r="N55" s="37">
        <v>55423000</v>
      </c>
      <c r="O55" s="37">
        <v>18250000</v>
      </c>
      <c r="P55" s="38">
        <f t="shared" si="3"/>
        <v>33743778000</v>
      </c>
    </row>
    <row r="56" spans="2:16" ht="19.5" customHeight="1">
      <c r="B56" s="25" t="s">
        <v>84</v>
      </c>
      <c r="C56" s="5" t="s">
        <v>1</v>
      </c>
      <c r="E56" s="26" t="s">
        <v>125</v>
      </c>
      <c r="F56" s="36">
        <v>416498000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252000</v>
      </c>
      <c r="M56" s="37">
        <v>0</v>
      </c>
      <c r="N56" s="37">
        <v>0</v>
      </c>
      <c r="O56" s="37">
        <v>0</v>
      </c>
      <c r="P56" s="38">
        <f t="shared" si="3"/>
        <v>416750000</v>
      </c>
    </row>
    <row r="57" spans="2:16" ht="19.5" customHeight="1">
      <c r="B57" s="25" t="s">
        <v>85</v>
      </c>
      <c r="C57" s="5" t="s">
        <v>1</v>
      </c>
      <c r="E57" s="26" t="s">
        <v>126</v>
      </c>
      <c r="F57" s="36">
        <v>448455000</v>
      </c>
      <c r="G57" s="37">
        <v>0</v>
      </c>
      <c r="H57" s="37">
        <v>53899000</v>
      </c>
      <c r="I57" s="37">
        <v>5191219000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8">
        <f t="shared" si="3"/>
        <v>5693573000</v>
      </c>
    </row>
    <row r="58" spans="2:16" ht="19.5" customHeight="1">
      <c r="B58" s="25" t="s">
        <v>86</v>
      </c>
      <c r="C58" s="5" t="s">
        <v>1</v>
      </c>
      <c r="E58" s="26" t="s">
        <v>127</v>
      </c>
      <c r="F58" s="36">
        <v>14209467000</v>
      </c>
      <c r="G58" s="37">
        <v>1235000</v>
      </c>
      <c r="H58" s="37">
        <v>0</v>
      </c>
      <c r="I58" s="37">
        <v>13559741000</v>
      </c>
      <c r="J58" s="37">
        <v>0</v>
      </c>
      <c r="K58" s="37">
        <v>0</v>
      </c>
      <c r="L58" s="37">
        <v>333000</v>
      </c>
      <c r="M58" s="37">
        <v>0</v>
      </c>
      <c r="N58" s="37">
        <v>0</v>
      </c>
      <c r="O58" s="37">
        <v>150000</v>
      </c>
      <c r="P58" s="38">
        <f t="shared" si="3"/>
        <v>27770926000</v>
      </c>
    </row>
    <row r="59" spans="1:16" ht="18.75" customHeight="1" hidden="1">
      <c r="A59" s="5" t="s">
        <v>37</v>
      </c>
      <c r="B59" s="25" t="s">
        <v>1</v>
      </c>
      <c r="C59" s="5" t="s">
        <v>1</v>
      </c>
      <c r="E59" s="27" t="s">
        <v>1</v>
      </c>
      <c r="F59" s="39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40" t="s">
        <v>1</v>
      </c>
      <c r="P59" s="41" t="s">
        <v>1</v>
      </c>
    </row>
    <row r="60" spans="1:16" ht="11.25" customHeight="1">
      <c r="A60" s="10" t="s">
        <v>37</v>
      </c>
      <c r="B60" s="28" t="s">
        <v>1</v>
      </c>
      <c r="C60" s="10" t="s">
        <v>1</v>
      </c>
      <c r="E60" s="29" t="s">
        <v>1</v>
      </c>
      <c r="F60" s="42" t="s">
        <v>1</v>
      </c>
      <c r="G60" s="42" t="s">
        <v>1</v>
      </c>
      <c r="H60" s="42" t="s">
        <v>1</v>
      </c>
      <c r="I60" s="42" t="s">
        <v>1</v>
      </c>
      <c r="J60" s="42" t="s">
        <v>1</v>
      </c>
      <c r="K60" s="42" t="s">
        <v>1</v>
      </c>
      <c r="L60" s="42" t="s">
        <v>1</v>
      </c>
      <c r="M60" s="42" t="s">
        <v>1</v>
      </c>
      <c r="N60" s="42" t="s">
        <v>1</v>
      </c>
      <c r="O60" s="42" t="s">
        <v>1</v>
      </c>
      <c r="P60" s="42" t="s">
        <v>1</v>
      </c>
    </row>
    <row r="61" spans="1:16" ht="24.75" customHeight="1">
      <c r="A61" s="30" t="s">
        <v>1</v>
      </c>
      <c r="B61" s="31" t="s">
        <v>38</v>
      </c>
      <c r="C61" s="32" t="s">
        <v>1</v>
      </c>
      <c r="D61" s="32" t="s">
        <v>1</v>
      </c>
      <c r="E61" s="33" t="s">
        <v>39</v>
      </c>
      <c r="F61" s="43">
        <v>350802831200</v>
      </c>
      <c r="G61" s="44">
        <v>48787866000</v>
      </c>
      <c r="H61" s="44">
        <v>72952414800</v>
      </c>
      <c r="I61" s="44">
        <v>63501757000</v>
      </c>
      <c r="J61" s="44">
        <v>525515000</v>
      </c>
      <c r="K61" s="44">
        <v>6459197000</v>
      </c>
      <c r="L61" s="44">
        <v>47493946000</v>
      </c>
      <c r="M61" s="44">
        <v>16204542000</v>
      </c>
      <c r="N61" s="45">
        <v>121294661000</v>
      </c>
      <c r="O61" s="46">
        <v>221002885000</v>
      </c>
      <c r="P61" s="47">
        <f>SUM($F$61:$O$61)</f>
        <v>949025615000</v>
      </c>
    </row>
    <row r="62" spans="1:16" ht="24.75" customHeight="1">
      <c r="A62" s="30" t="s">
        <v>1</v>
      </c>
      <c r="B62" s="31" t="s">
        <v>40</v>
      </c>
      <c r="C62" s="32" t="s">
        <v>1</v>
      </c>
      <c r="D62" s="32" t="s">
        <v>1</v>
      </c>
      <c r="E62" s="33" t="s">
        <v>41</v>
      </c>
      <c r="F62" s="43">
        <v>7934631500</v>
      </c>
      <c r="G62" s="44">
        <v>89080000</v>
      </c>
      <c r="H62" s="44">
        <v>1089137000</v>
      </c>
      <c r="I62" s="44">
        <v>31482811500</v>
      </c>
      <c r="J62" s="44">
        <v>21374000</v>
      </c>
      <c r="K62" s="44">
        <v>1379978000</v>
      </c>
      <c r="L62" s="44">
        <v>3191764000</v>
      </c>
      <c r="M62" s="44">
        <v>1386753000</v>
      </c>
      <c r="N62" s="45">
        <v>27103479000</v>
      </c>
      <c r="O62" s="48">
        <v>92840000</v>
      </c>
      <c r="P62" s="47">
        <f>SUM($F$62:$O$62)</f>
        <v>73771848000</v>
      </c>
    </row>
    <row r="63" spans="1:16" ht="24.75" customHeight="1">
      <c r="A63" s="30" t="s">
        <v>1</v>
      </c>
      <c r="B63" s="31" t="s">
        <v>42</v>
      </c>
      <c r="C63" s="32" t="s">
        <v>1</v>
      </c>
      <c r="D63" s="32" t="s">
        <v>1</v>
      </c>
      <c r="E63" s="33" t="s">
        <v>43</v>
      </c>
      <c r="F63" s="43">
        <v>605737500</v>
      </c>
      <c r="G63" s="44">
        <v>280000</v>
      </c>
      <c r="H63" s="44">
        <v>104966500</v>
      </c>
      <c r="I63" s="44">
        <v>5746602000</v>
      </c>
      <c r="J63" s="44">
        <v>0</v>
      </c>
      <c r="K63" s="44">
        <v>0</v>
      </c>
      <c r="L63" s="44">
        <v>0</v>
      </c>
      <c r="M63" s="44">
        <v>79194000</v>
      </c>
      <c r="N63" s="45">
        <v>0</v>
      </c>
      <c r="O63" s="48">
        <v>202000</v>
      </c>
      <c r="P63" s="47">
        <f>SUM($F$63:$O$63)</f>
        <v>6536982000</v>
      </c>
    </row>
    <row r="64" spans="1:16" ht="24.75" customHeight="1">
      <c r="A64" s="30" t="s">
        <v>44</v>
      </c>
      <c r="B64" s="31" t="s">
        <v>1</v>
      </c>
      <c r="C64" s="32" t="s">
        <v>1</v>
      </c>
      <c r="D64" s="32" t="s">
        <v>1</v>
      </c>
      <c r="E64" s="33" t="s">
        <v>45</v>
      </c>
      <c r="F64" s="43">
        <f aca="true" t="shared" si="4" ref="F64:O64">F63+F62+F61</f>
        <v>359343200200</v>
      </c>
      <c r="G64" s="44">
        <f t="shared" si="4"/>
        <v>48877226000</v>
      </c>
      <c r="H64" s="44">
        <f t="shared" si="4"/>
        <v>74146518300</v>
      </c>
      <c r="I64" s="44">
        <f t="shared" si="4"/>
        <v>100731170500</v>
      </c>
      <c r="J64" s="44">
        <f t="shared" si="4"/>
        <v>546889000</v>
      </c>
      <c r="K64" s="44">
        <f t="shared" si="4"/>
        <v>7839175000</v>
      </c>
      <c r="L64" s="44">
        <f t="shared" si="4"/>
        <v>50685710000</v>
      </c>
      <c r="M64" s="44">
        <f t="shared" si="4"/>
        <v>17670489000</v>
      </c>
      <c r="N64" s="44">
        <f t="shared" si="4"/>
        <v>148398140000</v>
      </c>
      <c r="O64" s="46">
        <f t="shared" si="4"/>
        <v>221095927000</v>
      </c>
      <c r="P64" s="47">
        <f>SUM($F$64:$O$64)</f>
        <v>1029334445000</v>
      </c>
    </row>
    <row r="65" spans="1:17" ht="24.75" customHeight="1">
      <c r="A65" s="3" t="s">
        <v>46</v>
      </c>
      <c r="B65" s="28" t="s">
        <v>1</v>
      </c>
      <c r="C65" s="32" t="s">
        <v>1</v>
      </c>
      <c r="D65" s="32" t="s">
        <v>1</v>
      </c>
      <c r="E65" s="33" t="s">
        <v>47</v>
      </c>
      <c r="F65" s="43">
        <v>63821547000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6">
        <v>0</v>
      </c>
      <c r="P65" s="49">
        <f>SUM($F$65:$O$65)</f>
        <v>63821547000</v>
      </c>
      <c r="Q65" s="34" t="s">
        <v>1</v>
      </c>
    </row>
    <row r="66" spans="1:17" ht="24.75" customHeight="1">
      <c r="A66" s="3" t="s">
        <v>48</v>
      </c>
      <c r="B66" s="28" t="s">
        <v>1</v>
      </c>
      <c r="C66" s="32" t="s">
        <v>1</v>
      </c>
      <c r="D66" s="32" t="s">
        <v>1</v>
      </c>
      <c r="E66" s="33" t="s">
        <v>49</v>
      </c>
      <c r="F66" s="43">
        <v>154801000</v>
      </c>
      <c r="G66" s="44">
        <v>0</v>
      </c>
      <c r="H66" s="44">
        <v>0</v>
      </c>
      <c r="I66" s="44">
        <v>4382414000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6">
        <v>0</v>
      </c>
      <c r="P66" s="50">
        <f>SUM($F$66:$O$66)</f>
        <v>4537215000</v>
      </c>
      <c r="Q66" s="34" t="s">
        <v>1</v>
      </c>
    </row>
    <row r="67" spans="1:16" ht="33.75" customHeight="1" hidden="1">
      <c r="A67" s="3" t="s">
        <v>44</v>
      </c>
      <c r="B67" s="28" t="s">
        <v>1</v>
      </c>
      <c r="C67" s="32" t="s">
        <v>1</v>
      </c>
      <c r="D67" s="32" t="s">
        <v>1</v>
      </c>
      <c r="E67" s="35" t="s">
        <v>50</v>
      </c>
      <c r="F67" s="43">
        <f aca="true" t="shared" si="5" ref="F67:P67">F64-F65</f>
        <v>295521653200</v>
      </c>
      <c r="G67" s="44">
        <f t="shared" si="5"/>
        <v>48877226000</v>
      </c>
      <c r="H67" s="44">
        <f t="shared" si="5"/>
        <v>74146518300</v>
      </c>
      <c r="I67" s="44">
        <f t="shared" si="5"/>
        <v>100731170500</v>
      </c>
      <c r="J67" s="44">
        <f t="shared" si="5"/>
        <v>546889000</v>
      </c>
      <c r="K67" s="44">
        <f t="shared" si="5"/>
        <v>7839175000</v>
      </c>
      <c r="L67" s="44">
        <f t="shared" si="5"/>
        <v>50685710000</v>
      </c>
      <c r="M67" s="44">
        <f t="shared" si="5"/>
        <v>17670489000</v>
      </c>
      <c r="N67" s="44">
        <f t="shared" si="5"/>
        <v>148398140000</v>
      </c>
      <c r="O67" s="46">
        <f t="shared" si="5"/>
        <v>221095927000</v>
      </c>
      <c r="P67" s="47">
        <f t="shared" si="5"/>
        <v>965512898000</v>
      </c>
    </row>
    <row r="68" spans="1:16" ht="31.5" customHeight="1">
      <c r="A68" s="31" t="s">
        <v>44</v>
      </c>
      <c r="B68" s="28" t="s">
        <v>1</v>
      </c>
      <c r="C68" s="32" t="s">
        <v>1</v>
      </c>
      <c r="D68" s="32" t="s">
        <v>1</v>
      </c>
      <c r="E68" s="35" t="s">
        <v>51</v>
      </c>
      <c r="F68" s="43">
        <f aca="true" t="shared" si="6" ref="F68:P68">F64-(F65+F66)</f>
        <v>295366852200</v>
      </c>
      <c r="G68" s="44">
        <f t="shared" si="6"/>
        <v>48877226000</v>
      </c>
      <c r="H68" s="44">
        <f t="shared" si="6"/>
        <v>74146518300</v>
      </c>
      <c r="I68" s="44">
        <f t="shared" si="6"/>
        <v>96348756500</v>
      </c>
      <c r="J68" s="44">
        <f t="shared" si="6"/>
        <v>546889000</v>
      </c>
      <c r="K68" s="44">
        <f t="shared" si="6"/>
        <v>7839175000</v>
      </c>
      <c r="L68" s="44">
        <f t="shared" si="6"/>
        <v>50685710000</v>
      </c>
      <c r="M68" s="44">
        <f t="shared" si="6"/>
        <v>17670489000</v>
      </c>
      <c r="N68" s="44">
        <f t="shared" si="6"/>
        <v>148398140000</v>
      </c>
      <c r="O68" s="46">
        <f t="shared" si="6"/>
        <v>221095927000</v>
      </c>
      <c r="P68" s="47">
        <f t="shared" si="6"/>
        <v>960975683000</v>
      </c>
    </row>
    <row r="69" spans="1:3" ht="30" customHeight="1">
      <c r="A69" s="4" t="s">
        <v>1</v>
      </c>
      <c r="B69" s="28" t="s">
        <v>1</v>
      </c>
      <c r="C69" s="4" t="s">
        <v>1</v>
      </c>
    </row>
    <row r="70" ht="30" customHeight="1" hidden="1">
      <c r="B70" s="28" t="s">
        <v>1</v>
      </c>
    </row>
    <row r="71" ht="30" customHeight="1" hidden="1">
      <c r="B71" s="28" t="s">
        <v>1</v>
      </c>
    </row>
    <row r="72" ht="30" customHeight="1" hidden="1">
      <c r="B72" s="28" t="s">
        <v>1</v>
      </c>
    </row>
    <row r="73" ht="30" customHeight="1" hidden="1">
      <c r="B73" s="28" t="s">
        <v>1</v>
      </c>
    </row>
    <row r="74" ht="30" customHeight="1">
      <c r="B74" s="28" t="s">
        <v>1</v>
      </c>
    </row>
    <row r="75" ht="30" customHeight="1">
      <c r="B75" s="28" t="s">
        <v>1</v>
      </c>
    </row>
    <row r="76" ht="30" customHeight="1">
      <c r="B76" s="28" t="s">
        <v>1</v>
      </c>
    </row>
    <row r="77" ht="30" customHeight="1">
      <c r="B77" s="28" t="s">
        <v>1</v>
      </c>
    </row>
    <row r="78" ht="30" customHeight="1">
      <c r="B78" s="28" t="s">
        <v>1</v>
      </c>
    </row>
    <row r="79" ht="34.5" customHeight="1">
      <c r="B79" s="28" t="s">
        <v>1</v>
      </c>
    </row>
    <row r="80" ht="15">
      <c r="B80" s="28" t="s">
        <v>1</v>
      </c>
    </row>
    <row r="81" ht="15">
      <c r="B81" s="28" t="s">
        <v>1</v>
      </c>
    </row>
    <row r="82" ht="15">
      <c r="B82" s="28" t="s">
        <v>1</v>
      </c>
    </row>
    <row r="83" ht="15">
      <c r="B83" s="28" t="s">
        <v>1</v>
      </c>
    </row>
    <row r="84" ht="15">
      <c r="B84" s="28" t="s">
        <v>1</v>
      </c>
    </row>
    <row r="85" ht="15">
      <c r="B85" s="28" t="s">
        <v>1</v>
      </c>
    </row>
    <row r="86" ht="15">
      <c r="B86" s="28" t="s">
        <v>1</v>
      </c>
    </row>
    <row r="87" ht="15">
      <c r="B87" s="28" t="s">
        <v>1</v>
      </c>
    </row>
    <row r="88" ht="15">
      <c r="B88" s="28" t="s">
        <v>1</v>
      </c>
    </row>
    <row r="89" ht="30" customHeight="1">
      <c r="B89" s="28" t="s">
        <v>1</v>
      </c>
    </row>
    <row r="90" ht="30" customHeight="1">
      <c r="B90" s="28" t="s">
        <v>1</v>
      </c>
    </row>
    <row r="91" ht="30" customHeight="1">
      <c r="B91" s="28" t="s">
        <v>1</v>
      </c>
    </row>
    <row r="92" ht="30" customHeight="1">
      <c r="B92" s="28" t="s">
        <v>1</v>
      </c>
    </row>
    <row r="93" ht="30" customHeight="1">
      <c r="B93" s="28" t="s">
        <v>1</v>
      </c>
    </row>
    <row r="94" ht="30" customHeight="1">
      <c r="B94" s="28" t="s">
        <v>1</v>
      </c>
    </row>
    <row r="95" ht="30" customHeight="1">
      <c r="B95" s="31" t="s">
        <v>1</v>
      </c>
    </row>
    <row r="96" ht="30" customHeight="1">
      <c r="B96" s="28" t="s">
        <v>1</v>
      </c>
    </row>
    <row r="97" ht="30" customHeight="1">
      <c r="B97" s="31" t="s">
        <v>1</v>
      </c>
    </row>
    <row r="98" ht="30" customHeight="1">
      <c r="B98" s="31" t="s">
        <v>1</v>
      </c>
    </row>
    <row r="99" ht="30" customHeight="1">
      <c r="B99" s="31" t="s">
        <v>1</v>
      </c>
    </row>
    <row r="100" ht="34.5" customHeight="1">
      <c r="B100" s="28" t="s">
        <v>1</v>
      </c>
    </row>
    <row r="101" ht="15">
      <c r="B101" s="28" t="s">
        <v>1</v>
      </c>
    </row>
    <row r="102" ht="15">
      <c r="B102" s="28" t="s">
        <v>1</v>
      </c>
    </row>
    <row r="103" ht="15">
      <c r="B103" s="28" t="s">
        <v>1</v>
      </c>
    </row>
    <row r="104" ht="15">
      <c r="B104" s="28" t="s">
        <v>1</v>
      </c>
    </row>
    <row r="105" ht="15">
      <c r="B105" s="28" t="s">
        <v>1</v>
      </c>
    </row>
    <row r="106" ht="15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39" r:id="rId1"/>
  <rowBreaks count="3" manualBreakCount="3">
    <brk id="59" max="255" man="1"/>
    <brk id="80" max="255" man="1"/>
    <brk id="101" max="255" man="1"/>
  </rowBreaks>
  <ignoredErrors>
    <ignoredError sqref="F15:O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2019-01-16T09:01:14Z</cp:lastPrinted>
  <dcterms:created xsi:type="dcterms:W3CDTF">2018-10-16T18:44:09Z</dcterms:created>
  <dcterms:modified xsi:type="dcterms:W3CDTF">2019-01-16T09:01:17Z</dcterms:modified>
  <cp:category/>
  <cp:version/>
  <cp:contentType/>
  <cp:contentStatus/>
</cp:coreProperties>
</file>