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0" sheetId="1" r:id="rId1"/>
    <sheet name="2011" sheetId="2" r:id="rId2"/>
    <sheet name="2012" sheetId="3" r:id="rId3"/>
  </sheets>
  <definedNames>
    <definedName name="Asama">'2010'!$B$2</definedName>
    <definedName name="AsamaAd">'2010'!$C$2</definedName>
    <definedName name="AyAd">'2010'!$C$4</definedName>
    <definedName name="AyNo">'2010'!$B$4</definedName>
    <definedName name="ButceYil">'2010'!$B$1</definedName>
    <definedName name="SatirBaslik">'2010'!$A$15:$B$24</definedName>
    <definedName name="SutunBaslik">'2010'!$D$1:$N$5</definedName>
    <definedName name="TeklifYil">'2010'!$B$5</definedName>
    <definedName name="_xlnm.Print_Area" localSheetId="1">'2011'!$A$2:$K$68</definedName>
    <definedName name="_xlnm.Print_Area" localSheetId="2">'2012'!$B$1:$L$67</definedName>
  </definedNames>
  <calcPr fullCalcOnLoad="1"/>
</workbook>
</file>

<file path=xl/sharedStrings.xml><?xml version="1.0" encoding="utf-8"?>
<sst xmlns="http://schemas.openxmlformats.org/spreadsheetml/2006/main" count="608" uniqueCount="177">
  <si>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</si>
  <si>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</si>
  <si>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</si>
  <si>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</si>
  <si>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</si>
  <si>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</si>
  <si>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</si>
  <si>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</si>
  <si>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</si>
  <si>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</si>
  <si>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</si>
  <si>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</si>
  <si>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</si>
  <si>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</si>
  <si>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</si>
  <si>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</si>
  <si>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</si>
  <si>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</si>
  <si>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</si>
  <si>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</si>
  <si>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</si>
  <si>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</si>
  <si>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</si>
  <si>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</si>
  <si>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</si>
  <si>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</si>
  <si>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</si>
  <si>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</si>
  <si>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</si>
  <si>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</si>
  <si>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</si>
  <si>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</si>
  <si>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</si>
  <si>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</si>
  <si>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</si>
  <si>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</si>
  <si>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</si>
  <si>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</si>
  <si>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</si>
  <si>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</si>
  <si>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</si>
  <si>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</si>
  <si>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</si>
  <si>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</si>
  <si>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</si>
  <si>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</si>
  <si>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</si>
  <si>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</si>
  <si>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</si>
  <si>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</si>
  <si>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2010</t>
  </si>
  <si>
    <t>1</t>
  </si>
  <si>
    <t>Kanun</t>
  </si>
  <si>
    <t>5</t>
  </si>
  <si>
    <t>Ocak</t>
  </si>
  <si>
    <t>07.75</t>
  </si>
  <si>
    <t>07.76</t>
  </si>
  <si>
    <t>07.77</t>
  </si>
  <si>
    <t>07.78</t>
  </si>
  <si>
    <t>07.79</t>
  </si>
  <si>
    <t>07.81</t>
  </si>
  <si>
    <t>07.82</t>
  </si>
  <si>
    <t>07.83</t>
  </si>
  <si>
    <t>07.84</t>
  </si>
  <si>
    <t>07.85</t>
  </si>
  <si>
    <t>07.86</t>
  </si>
  <si>
    <t>07.87</t>
  </si>
  <si>
    <t>07.88</t>
  </si>
  <si>
    <t>07.89</t>
  </si>
  <si>
    <t>07.90</t>
  </si>
  <si>
    <t>07.93</t>
  </si>
  <si>
    <t>07.95</t>
  </si>
  <si>
    <t>07.96</t>
  </si>
  <si>
    <t>10</t>
  </si>
  <si>
    <t>10.81</t>
  </si>
  <si>
    <t>10.82</t>
  </si>
  <si>
    <t>10.83</t>
  </si>
  <si>
    <t>10.84</t>
  </si>
  <si>
    <t>11</t>
  </si>
  <si>
    <t>12</t>
  </si>
  <si>
    <t>12.76</t>
  </si>
  <si>
    <t>13</t>
  </si>
  <si>
    <t>14</t>
  </si>
  <si>
    <t>14.81</t>
  </si>
  <si>
    <t>15</t>
  </si>
  <si>
    <t>16</t>
  </si>
  <si>
    <t>16.81</t>
  </si>
  <si>
    <t>16.91</t>
  </si>
  <si>
    <t>17</t>
  </si>
  <si>
    <t>17.91</t>
  </si>
  <si>
    <t>18</t>
  </si>
  <si>
    <t>19</t>
  </si>
  <si>
    <t>20</t>
  </si>
  <si>
    <t>20.92</t>
  </si>
  <si>
    <t>21</t>
  </si>
  <si>
    <t>22</t>
  </si>
  <si>
    <t>22.81</t>
  </si>
  <si>
    <t>22.92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</si>
  <si>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</si>
  <si>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</si>
  <si>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</si>
  <si>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</si>
  <si>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</si>
  <si>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</si>
  <si>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</si>
  <si>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</si>
  <si>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</si>
  <si>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</si>
  <si>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</si>
  <si>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</si>
  <si>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</si>
  <si>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</si>
  <si>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</si>
  <si>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 xml:space="preserve">GÜMRÜK MÜSTEŞARLIĞI 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</si>
  <si>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</si>
  <si>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</si>
  <si>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</si>
  <si>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</si>
  <si>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 GENEL MÜDÜRLÜĞÜ</t>
  </si>
  <si>
    <t>SOSYAL YARDIMLAŞMA VE DAYANIŞMA GENEL MÜDÜRLÜĞÜ</t>
  </si>
  <si>
    <t>SOSYAL HİZMETLER VE ÇOCUK ESİRGEME KURUMU GENEL MÜDÜRLÜĞÜ</t>
  </si>
  <si>
    <t>AVRUPA BİRLİĞİ GENEL SEKRETERLİĞİ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</si>
  <si>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</si>
  <si>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</si>
  <si>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</si>
  <si>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</si>
  <si>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</si>
  <si>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</si>
  <si>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</si>
  <si>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</si>
  <si>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</si>
  <si>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</si>
  <si>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</si>
  <si>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</si>
  <si>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</si>
  <si>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</si>
  <si>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>SAĞLIK BAKANLIĞI</t>
  </si>
  <si>
    <t>ULAŞTIRMA BAKANLIĞI</t>
  </si>
  <si>
    <t>DENİZCİLİK MÜSTEŞARLIĞI</t>
  </si>
  <si>
    <t xml:space="preserve">KARAYOLLARI GENEL MÜDÜRLÜĞÜ </t>
  </si>
  <si>
    <t>TARIM VE KÖYİŞLERİ BAKANLIĞI</t>
  </si>
  <si>
    <t xml:space="preserve">TARIM REFORMU GENEL MÜDÜRLÜĞÜ </t>
  </si>
  <si>
    <t>ÇALIŞMA VE SOSYAL GÜVENLİK BAKANLIĞI</t>
  </si>
  <si>
    <t>SANAYİ VE TİCARET BAKANLIĞI</t>
  </si>
  <si>
    <t>ENERJİ VE TABİİ KAYNAKLAR BAKANLIĞI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</si>
  <si>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</si>
  <si>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</si>
  <si>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</si>
  <si>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</si>
  <si>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 xml:space="preserve">DEVLET SU İŞLERİ GENEL MÜDÜRLÜĞÜ </t>
  </si>
  <si>
    <t>( TL )</t>
  </si>
  <si>
    <t>PERSONEL GİDERLERİ</t>
  </si>
  <si>
    <t>SOS. GÜV. DEV. PRİMİ GİD.</t>
  </si>
  <si>
    <t>MAL VE HİZMET ALIM GİD.</t>
  </si>
  <si>
    <t>CARİ        TRANSFER</t>
  </si>
  <si>
    <t>SERMAYE TRANSFERİ</t>
  </si>
  <si>
    <t>BORÇ    VERME</t>
  </si>
  <si>
    <t>YEDEK   ÖDENEK</t>
  </si>
  <si>
    <t>MİLLİ GÜVENLİK KURULU GENEL SEKRETERLİĞİ</t>
  </si>
  <si>
    <t>GÜMRÜK MÜSTEŞARLIĞI</t>
  </si>
  <si>
    <t>EMNİYET GENEL MÜDÜRLÜĞÜ</t>
  </si>
  <si>
    <t>SAHİL GÜVENLİK KOMUTANLIĞI</t>
  </si>
  <si>
    <t>KARAYOLLARI GENEL MÜDÜRLÜĞÜ</t>
  </si>
  <si>
    <t>TARIM REFORMU GENEL MÜDÜRLÜĞÜ</t>
  </si>
  <si>
    <t>DEVLET SU İŞLERİ GENEL MÜDÜRLÜĞÜ</t>
  </si>
  <si>
    <t>GENEL BÜTÇELİ KURUMLAR   (I SAYILI CETVEL)</t>
  </si>
  <si>
    <t>ÖZEL BÜTÇELİ KURUMLAR     (II SAYILI CETVEL)</t>
  </si>
  <si>
    <t>DÜZENLEYİCİ VE DEN. KURUMLAR   (III SAYILI CETVEL)</t>
  </si>
  <si>
    <t>I + II + III SAYILI CETVELE TABİ KURUMLAR TOPLAMI</t>
  </si>
  <si>
    <t>ÖZEL BÜTÇELERE HAZİNE YARDIMI</t>
  </si>
  <si>
    <t>MERKEZİ YÖNETİM BÜTÇESİ TOPLAMI  (HAZİNE YARDIMLARI HARİÇ, GELİRDEN AYRILAN PAY DAHİL)</t>
  </si>
  <si>
    <t>MERKEZİ YÖNETİM BÜTÇESİ TOPLAMI  (HAZİNE YARDIMLARI VE GELİRDEN AYRILAN PAY HARİÇ)</t>
  </si>
  <si>
    <t>BORÇ           VERME</t>
  </si>
  <si>
    <t>güner/merkezi yönetim teslim(oto-2009)</t>
  </si>
  <si>
    <t>2010 YILI MERKEZİ YÖNETİM BÜTÇE KANUNU İCMALİ</t>
  </si>
  <si>
    <t xml:space="preserve"> (I) SAYILI CETVEL - GENEL BÜTÇELİ  İDARELER 2011 YILI BÜTÇE GİDER TAHMİNLERİ </t>
  </si>
  <si>
    <t xml:space="preserve"> (I) SAYILI CETVEL - GENEL BÜTÇELİ  İDARELER 2012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</si>
</sst>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11"/>
      <name val="Arial"/>
      <family val="0"/>
    </font>
    <font>
      <sz val="11"/>
      <name val="Tahoma"/>
      <family val="2"/>
    </font>
    <font>
      <b/>
      <sz val="11"/>
      <name val="Arial"/>
      <family val="0"/>
    </font>
    <font>
      <b/>
      <sz val="11"/>
      <color indexed="9"/>
      <name val="Tahoma"/>
      <family val="2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double"/>
      <right style="medium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7" fillId="0" borderId="0">
      <alignment/>
      <protection/>
    </xf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6" fillId="3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47" applyFill="1">
      <alignment/>
      <protection/>
    </xf>
    <xf numFmtId="0" fontId="8" fillId="0" borderId="0" xfId="47" applyFont="1" applyFill="1" applyAlignment="1">
      <alignment horizontal="center"/>
      <protection/>
    </xf>
    <xf numFmtId="49" fontId="10" fillId="0" borderId="0" xfId="47" applyNumberFormat="1" applyFont="1" applyFill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2" fillId="0" borderId="0" xfId="47" applyFont="1" applyFill="1">
      <alignment/>
      <protection/>
    </xf>
    <xf numFmtId="0" fontId="13" fillId="0" borderId="17" xfId="47" applyFont="1" applyBorder="1" applyAlignment="1">
      <alignment horizontal="left" indent="1"/>
      <protection/>
    </xf>
    <xf numFmtId="3" fontId="13" fillId="0" borderId="18" xfId="47" applyNumberFormat="1" applyFont="1" applyFill="1" applyBorder="1" applyAlignment="1">
      <alignment horizontal="right" wrapText="1"/>
      <protection/>
    </xf>
    <xf numFmtId="3" fontId="13" fillId="0" borderId="19" xfId="47" applyNumberFormat="1" applyFont="1" applyFill="1" applyBorder="1" applyAlignment="1">
      <alignment horizontal="right" wrapText="1"/>
      <protection/>
    </xf>
    <xf numFmtId="0" fontId="13" fillId="0" borderId="20" xfId="47" applyFont="1" applyBorder="1" applyAlignment="1">
      <alignment horizontal="left" indent="1"/>
      <protection/>
    </xf>
    <xf numFmtId="3" fontId="13" fillId="0" borderId="21" xfId="47" applyNumberFormat="1" applyFont="1" applyFill="1" applyBorder="1" applyAlignment="1">
      <alignment horizontal="right" wrapText="1"/>
      <protection/>
    </xf>
    <xf numFmtId="3" fontId="13" fillId="0" borderId="22" xfId="47" applyNumberFormat="1" applyFont="1" applyFill="1" applyBorder="1" applyAlignment="1">
      <alignment horizontal="right" wrapText="1"/>
      <protection/>
    </xf>
    <xf numFmtId="3" fontId="13" fillId="0" borderId="21" xfId="47" applyNumberFormat="1" applyFont="1" applyFill="1" applyBorder="1">
      <alignment/>
      <protection/>
    </xf>
    <xf numFmtId="3" fontId="13" fillId="0" borderId="23" xfId="47" applyNumberFormat="1" applyFont="1" applyFill="1" applyBorder="1">
      <alignment/>
      <protection/>
    </xf>
    <xf numFmtId="3" fontId="13" fillId="0" borderId="22" xfId="47" applyNumberFormat="1" applyFont="1" applyFill="1" applyBorder="1">
      <alignment/>
      <protection/>
    </xf>
    <xf numFmtId="0" fontId="13" fillId="0" borderId="24" xfId="47" applyFont="1" applyBorder="1" applyAlignment="1">
      <alignment horizontal="left" indent="1"/>
      <protection/>
    </xf>
    <xf numFmtId="0" fontId="8" fillId="0" borderId="25" xfId="47" applyFont="1" applyFill="1" applyBorder="1">
      <alignment/>
      <protection/>
    </xf>
    <xf numFmtId="3" fontId="8" fillId="0" borderId="25" xfId="47" applyNumberFormat="1" applyFont="1" applyFill="1" applyBorder="1">
      <alignment/>
      <protection/>
    </xf>
    <xf numFmtId="0" fontId="14" fillId="0" borderId="0" xfId="47" applyFont="1" applyFill="1">
      <alignment/>
      <protection/>
    </xf>
    <xf numFmtId="0" fontId="8" fillId="0" borderId="26" xfId="47" applyFont="1" applyFill="1" applyBorder="1" applyAlignment="1">
      <alignment horizontal="left" indent="1"/>
      <protection/>
    </xf>
    <xf numFmtId="3" fontId="8" fillId="0" borderId="27" xfId="47" applyNumberFormat="1" applyFont="1" applyFill="1" applyBorder="1">
      <alignment/>
      <protection/>
    </xf>
    <xf numFmtId="3" fontId="8" fillId="0" borderId="28" xfId="47" applyNumberFormat="1" applyFont="1" applyFill="1" applyBorder="1">
      <alignment/>
      <protection/>
    </xf>
    <xf numFmtId="3" fontId="8" fillId="0" borderId="29" xfId="47" applyNumberFormat="1" applyFont="1" applyFill="1" applyBorder="1">
      <alignment/>
      <protection/>
    </xf>
    <xf numFmtId="0" fontId="8" fillId="0" borderId="30" xfId="47" applyFont="1" applyFill="1" applyBorder="1" applyAlignment="1">
      <alignment horizontal="left" indent="1"/>
      <protection/>
    </xf>
    <xf numFmtId="3" fontId="8" fillId="0" borderId="31" xfId="47" applyNumberFormat="1" applyFont="1" applyFill="1" applyBorder="1">
      <alignment/>
      <protection/>
    </xf>
    <xf numFmtId="3" fontId="8" fillId="0" borderId="32" xfId="47" applyNumberFormat="1" applyFont="1" applyFill="1" applyBorder="1">
      <alignment/>
      <protection/>
    </xf>
    <xf numFmtId="3" fontId="8" fillId="0" borderId="33" xfId="47" applyNumberFormat="1" applyFont="1" applyFill="1" applyBorder="1">
      <alignment/>
      <protection/>
    </xf>
    <xf numFmtId="0" fontId="8" fillId="0" borderId="30" xfId="47" applyFont="1" applyBorder="1" applyAlignment="1">
      <alignment horizontal="left" indent="1"/>
      <protection/>
    </xf>
    <xf numFmtId="3" fontId="8" fillId="0" borderId="32" xfId="47" applyNumberFormat="1" applyFont="1" applyFill="1" applyBorder="1" applyAlignment="1">
      <alignment horizontal="left" indent="1"/>
      <protection/>
    </xf>
    <xf numFmtId="0" fontId="8" fillId="0" borderId="30" xfId="47" applyFont="1" applyFill="1" applyBorder="1" applyAlignment="1">
      <alignment horizontal="left" wrapText="1" indent="1"/>
      <protection/>
    </xf>
    <xf numFmtId="0" fontId="8" fillId="0" borderId="34" xfId="47" applyFont="1" applyBorder="1" applyAlignment="1">
      <alignment horizontal="left" wrapText="1" indent="1"/>
      <protection/>
    </xf>
    <xf numFmtId="3" fontId="8" fillId="0" borderId="35" xfId="47" applyNumberFormat="1" applyFont="1" applyFill="1" applyBorder="1">
      <alignment/>
      <protection/>
    </xf>
    <xf numFmtId="3" fontId="8" fillId="0" borderId="36" xfId="47" applyNumberFormat="1" applyFont="1" applyFill="1" applyBorder="1">
      <alignment/>
      <protection/>
    </xf>
    <xf numFmtId="3" fontId="8" fillId="0" borderId="37" xfId="47" applyNumberFormat="1" applyFont="1" applyFill="1" applyBorder="1">
      <alignment/>
      <protection/>
    </xf>
    <xf numFmtId="22" fontId="12" fillId="0" borderId="0" xfId="47" applyNumberFormat="1" applyFont="1" applyFill="1">
      <alignment/>
      <protection/>
    </xf>
    <xf numFmtId="22" fontId="14" fillId="0" borderId="0" xfId="47" applyNumberFormat="1" applyFont="1" applyFill="1">
      <alignment/>
      <protection/>
    </xf>
    <xf numFmtId="3" fontId="14" fillId="0" borderId="0" xfId="47" applyNumberFormat="1" applyFont="1" applyFill="1">
      <alignment/>
      <protection/>
    </xf>
    <xf numFmtId="0" fontId="14" fillId="0" borderId="0" xfId="47" applyFont="1" applyFill="1">
      <alignment/>
      <protection/>
    </xf>
    <xf numFmtId="0" fontId="7" fillId="0" borderId="0" xfId="47" applyFill="1" applyAlignment="1">
      <alignment horizontal="center"/>
      <protection/>
    </xf>
    <xf numFmtId="0" fontId="13" fillId="0" borderId="0" xfId="47" applyFont="1" applyFill="1" applyAlignment="1">
      <alignment horizontal="center"/>
      <protection/>
    </xf>
    <xf numFmtId="0" fontId="8" fillId="0" borderId="0" xfId="47" applyFont="1" applyFill="1" applyAlignment="1">
      <alignment horizontal="center"/>
      <protection/>
    </xf>
    <xf numFmtId="49" fontId="15" fillId="0" borderId="0" xfId="47" applyNumberFormat="1" applyFont="1" applyFill="1" applyAlignment="1">
      <alignment horizontal="center"/>
      <protection/>
    </xf>
    <xf numFmtId="0" fontId="13" fillId="0" borderId="0" xfId="47" applyFont="1" applyFill="1">
      <alignment/>
      <protection/>
    </xf>
    <xf numFmtId="49" fontId="13" fillId="0" borderId="0" xfId="47" applyNumberFormat="1" applyFont="1" applyAlignment="1">
      <alignment horizontal="center" vertical="center"/>
      <protection/>
    </xf>
    <xf numFmtId="0" fontId="13" fillId="0" borderId="17" xfId="47" applyFont="1" applyBorder="1" applyAlignment="1">
      <alignment horizontal="left" indent="1"/>
      <protection/>
    </xf>
    <xf numFmtId="0" fontId="13" fillId="0" borderId="20" xfId="47" applyFont="1" applyBorder="1" applyAlignment="1">
      <alignment horizontal="left" indent="1"/>
      <protection/>
    </xf>
    <xf numFmtId="3" fontId="13" fillId="0" borderId="21" xfId="47" applyNumberFormat="1" applyFont="1" applyFill="1" applyBorder="1">
      <alignment/>
      <protection/>
    </xf>
    <xf numFmtId="3" fontId="13" fillId="0" borderId="23" xfId="47" applyNumberFormat="1" applyFont="1" applyFill="1" applyBorder="1">
      <alignment/>
      <protection/>
    </xf>
    <xf numFmtId="3" fontId="13" fillId="0" borderId="22" xfId="47" applyNumberFormat="1" applyFont="1" applyFill="1" applyBorder="1">
      <alignment/>
      <protection/>
    </xf>
    <xf numFmtId="0" fontId="13" fillId="0" borderId="24" xfId="47" applyFont="1" applyBorder="1" applyAlignment="1">
      <alignment horizontal="left" indent="1"/>
      <protection/>
    </xf>
    <xf numFmtId="0" fontId="16" fillId="0" borderId="0" xfId="47" applyFont="1" applyFill="1" applyAlignment="1">
      <alignment horizontal="center"/>
      <protection/>
    </xf>
    <xf numFmtId="0" fontId="17" fillId="0" borderId="25" xfId="47" applyFont="1" applyFill="1" applyBorder="1">
      <alignment/>
      <protection/>
    </xf>
    <xf numFmtId="3" fontId="17" fillId="0" borderId="25" xfId="47" applyNumberFormat="1" applyFont="1" applyFill="1" applyBorder="1">
      <alignment/>
      <protection/>
    </xf>
    <xf numFmtId="0" fontId="16" fillId="0" borderId="0" xfId="47" applyFont="1" applyFill="1">
      <alignment/>
      <protection/>
    </xf>
    <xf numFmtId="0" fontId="8" fillId="0" borderId="26" xfId="47" applyFont="1" applyFill="1" applyBorder="1" applyAlignment="1">
      <alignment horizontal="left" indent="1"/>
      <protection/>
    </xf>
    <xf numFmtId="0" fontId="8" fillId="0" borderId="30" xfId="47" applyFont="1" applyFill="1" applyBorder="1" applyAlignment="1">
      <alignment horizontal="left" indent="1"/>
      <protection/>
    </xf>
    <xf numFmtId="0" fontId="8" fillId="0" borderId="38" xfId="47" applyFont="1" applyBorder="1" applyAlignment="1">
      <alignment horizontal="left" indent="1"/>
      <protection/>
    </xf>
    <xf numFmtId="3" fontId="8" fillId="0" borderId="39" xfId="47" applyNumberFormat="1" applyFont="1" applyFill="1" applyBorder="1">
      <alignment/>
      <protection/>
    </xf>
    <xf numFmtId="3" fontId="8" fillId="0" borderId="40" xfId="47" applyNumberFormat="1" applyFont="1" applyFill="1" applyBorder="1">
      <alignment/>
      <protection/>
    </xf>
    <xf numFmtId="3" fontId="8" fillId="0" borderId="41" xfId="47" applyNumberFormat="1" applyFont="1" applyFill="1" applyBorder="1">
      <alignment/>
      <protection/>
    </xf>
    <xf numFmtId="0" fontId="12" fillId="0" borderId="0" xfId="47" applyFont="1" applyFill="1" applyAlignment="1">
      <alignment horizontal="center"/>
      <protection/>
    </xf>
    <xf numFmtId="0" fontId="8" fillId="0" borderId="42" xfId="47" applyFont="1" applyBorder="1" applyAlignment="1">
      <alignment horizontal="left" wrapText="1" indent="1"/>
      <protection/>
    </xf>
    <xf numFmtId="3" fontId="8" fillId="0" borderId="43" xfId="47" applyNumberFormat="1" applyFont="1" applyFill="1" applyBorder="1">
      <alignment/>
      <protection/>
    </xf>
    <xf numFmtId="3" fontId="8" fillId="0" borderId="44" xfId="47" applyNumberFormat="1" applyFont="1" applyFill="1" applyBorder="1">
      <alignment/>
      <protection/>
    </xf>
    <xf numFmtId="3" fontId="8" fillId="0" borderId="45" xfId="47" applyNumberFormat="1" applyFont="1" applyFill="1" applyBorder="1">
      <alignment/>
      <protection/>
    </xf>
    <xf numFmtId="22" fontId="7" fillId="0" borderId="0" xfId="47" applyNumberFormat="1" applyFill="1">
      <alignment/>
      <protection/>
    </xf>
    <xf numFmtId="0" fontId="14" fillId="0" borderId="0" xfId="47" applyFont="1" applyFill="1" applyAlignment="1">
      <alignment horizontal="center"/>
      <protection/>
    </xf>
    <xf numFmtId="22" fontId="7" fillId="0" borderId="0" xfId="47" applyNumberFormat="1" applyFill="1" applyAlignment="1">
      <alignment horizontal="left" indent="1"/>
      <protection/>
    </xf>
    <xf numFmtId="0" fontId="18" fillId="0" borderId="0" xfId="47" applyFont="1" applyFill="1" applyBorder="1" applyAlignment="1">
      <alignment horizontal="left" indent="1"/>
      <protection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8" xfId="47" applyFont="1" applyFill="1" applyBorder="1" applyAlignment="1">
      <alignment horizontal="center" wrapText="1"/>
      <protection/>
    </xf>
    <xf numFmtId="0" fontId="8" fillId="0" borderId="48" xfId="47" applyFont="1" applyFill="1" applyBorder="1" applyAlignment="1">
      <alignment horizontal="center" wrapText="1"/>
      <protection/>
    </xf>
    <xf numFmtId="0" fontId="8" fillId="0" borderId="29" xfId="47" applyFont="1" applyFill="1" applyBorder="1" applyAlignment="1">
      <alignment horizontal="center" wrapText="1"/>
      <protection/>
    </xf>
    <xf numFmtId="0" fontId="8" fillId="0" borderId="49" xfId="47" applyFont="1" applyFill="1" applyBorder="1" applyAlignment="1">
      <alignment horizontal="center" wrapText="1"/>
      <protection/>
    </xf>
    <xf numFmtId="0" fontId="8" fillId="0" borderId="26" xfId="47" applyFont="1" applyFill="1" applyBorder="1" applyAlignment="1">
      <alignment horizontal="center"/>
      <protection/>
    </xf>
    <xf numFmtId="0" fontId="8" fillId="0" borderId="50" xfId="47" applyFont="1" applyFill="1" applyBorder="1" applyAlignment="1">
      <alignment horizontal="center"/>
      <protection/>
    </xf>
    <xf numFmtId="0" fontId="9" fillId="0" borderId="0" xfId="47" applyFont="1" applyFill="1" applyAlignment="1">
      <alignment horizontal="center"/>
      <protection/>
    </xf>
    <xf numFmtId="0" fontId="8" fillId="0" borderId="28" xfId="47" applyFont="1" applyFill="1" applyBorder="1" applyAlignment="1">
      <alignment horizontal="center" wrapText="1"/>
      <protection/>
    </xf>
    <xf numFmtId="0" fontId="8" fillId="0" borderId="48" xfId="47" applyFont="1" applyFill="1" applyBorder="1" applyAlignment="1">
      <alignment horizontal="center" wrapText="1"/>
      <protection/>
    </xf>
    <xf numFmtId="0" fontId="8" fillId="0" borderId="29" xfId="47" applyFont="1" applyFill="1" applyBorder="1" applyAlignment="1">
      <alignment horizontal="center" wrapText="1"/>
      <protection/>
    </xf>
    <xf numFmtId="0" fontId="8" fillId="0" borderId="49" xfId="47" applyFont="1" applyFill="1" applyBorder="1" applyAlignment="1">
      <alignment horizontal="center" wrapText="1"/>
      <protection/>
    </xf>
    <xf numFmtId="0" fontId="8" fillId="0" borderId="26" xfId="47" applyFont="1" applyFill="1" applyBorder="1" applyAlignment="1">
      <alignment horizontal="center"/>
      <protection/>
    </xf>
    <xf numFmtId="0" fontId="8" fillId="0" borderId="50" xfId="47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workbookViewId="0" topLeftCell="E49">
      <selection activeCell="E9" sqref="E9:O9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8" width="19.75390625" style="12" bestFit="1" customWidth="1"/>
    <col min="9" max="9" width="18.875" style="12" bestFit="1" customWidth="1"/>
    <col min="10" max="10" width="20.75390625" style="12" bestFit="1" customWidth="1"/>
    <col min="11" max="11" width="19.375" style="12" customWidth="1"/>
    <col min="12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2010</v>
      </c>
      <c r="F2" s="13" t="str">
        <f t="shared" si="0"/>
        <v>2010</v>
      </c>
      <c r="G2" s="13" t="str">
        <f t="shared" si="0"/>
        <v>2010</v>
      </c>
      <c r="H2" s="13" t="str">
        <f t="shared" si="0"/>
        <v>2010</v>
      </c>
      <c r="I2" s="13" t="str">
        <f t="shared" si="0"/>
        <v>2010</v>
      </c>
      <c r="J2" s="13" t="str">
        <f t="shared" si="0"/>
        <v>2010</v>
      </c>
      <c r="K2" s="13" t="str">
        <f t="shared" si="0"/>
        <v>2010</v>
      </c>
      <c r="L2" s="13" t="str">
        <f t="shared" si="0"/>
        <v>2010</v>
      </c>
      <c r="M2" s="13" t="str">
        <f t="shared" si="0"/>
        <v>2010</v>
      </c>
      <c r="N2" s="13" t="str">
        <f t="shared" si="0"/>
        <v>2010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2010</v>
      </c>
      <c r="G3" s="13" t="str">
        <f t="shared" si="1"/>
        <v>2010</v>
      </c>
      <c r="H3" s="13" t="str">
        <f t="shared" si="1"/>
        <v>2010</v>
      </c>
      <c r="I3" s="13" t="str">
        <f t="shared" si="1"/>
        <v>2010</v>
      </c>
      <c r="J3" s="13" t="str">
        <f t="shared" si="1"/>
        <v>2010</v>
      </c>
      <c r="K3" s="13" t="str">
        <f t="shared" si="1"/>
        <v>2010</v>
      </c>
      <c r="L3" s="13" t="str">
        <f t="shared" si="1"/>
        <v>2010</v>
      </c>
      <c r="M3" s="13" t="str">
        <f t="shared" si="1"/>
        <v>2010</v>
      </c>
      <c r="N3" s="13" t="str">
        <f t="shared" si="1"/>
        <v>2010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5</v>
      </c>
      <c r="G4" s="13" t="str">
        <f t="shared" si="2"/>
        <v>5</v>
      </c>
      <c r="H4" s="13" t="str">
        <f t="shared" si="2"/>
        <v>5</v>
      </c>
      <c r="I4" s="13" t="str">
        <f t="shared" si="2"/>
        <v>5</v>
      </c>
      <c r="J4" s="13" t="str">
        <f t="shared" si="2"/>
        <v>5</v>
      </c>
      <c r="K4" s="13" t="str">
        <f t="shared" si="2"/>
        <v>5</v>
      </c>
      <c r="L4" s="13" t="str">
        <f t="shared" si="2"/>
        <v>5</v>
      </c>
      <c r="M4" s="13" t="str">
        <f t="shared" si="2"/>
        <v>5</v>
      </c>
      <c r="N4" s="13" t="str">
        <f t="shared" si="2"/>
        <v>5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107" t="str">
        <f>TeklifYil&amp;" "&amp;A7</f>
        <v>2010 YILI MERKEZİ YÖNETİM BÜTÇE KANUNU İCMALİ</v>
      </c>
      <c r="F9" s="107" t="s">
        <v>1</v>
      </c>
      <c r="G9" s="107" t="s">
        <v>1</v>
      </c>
      <c r="H9" s="107" t="s">
        <v>1</v>
      </c>
      <c r="I9" s="107" t="s">
        <v>1</v>
      </c>
      <c r="J9" s="107" t="s">
        <v>1</v>
      </c>
      <c r="K9" s="107" t="s">
        <v>1</v>
      </c>
      <c r="L9" s="107" t="s">
        <v>1</v>
      </c>
      <c r="M9" s="107" t="s">
        <v>1</v>
      </c>
      <c r="N9" s="107" t="s">
        <v>1</v>
      </c>
      <c r="O9" s="107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107" t="s">
        <v>23</v>
      </c>
      <c r="F10" s="107" t="s">
        <v>1</v>
      </c>
      <c r="G10" s="107" t="s">
        <v>1</v>
      </c>
      <c r="H10" s="107" t="s">
        <v>1</v>
      </c>
      <c r="I10" s="107" t="s">
        <v>1</v>
      </c>
      <c r="J10" s="107" t="s">
        <v>1</v>
      </c>
      <c r="K10" s="107" t="s">
        <v>1</v>
      </c>
      <c r="L10" s="107" t="s">
        <v>1</v>
      </c>
      <c r="M10" s="107" t="s">
        <v>1</v>
      </c>
      <c r="N10" s="107" t="s">
        <v>1</v>
      </c>
      <c r="O10" s="107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108" t="s">
        <v>24</v>
      </c>
      <c r="F11" s="108" t="s">
        <v>1</v>
      </c>
      <c r="G11" s="108" t="s">
        <v>1</v>
      </c>
      <c r="H11" s="108" t="s">
        <v>1</v>
      </c>
      <c r="I11" s="108" t="s">
        <v>1</v>
      </c>
      <c r="J11" s="108" t="s">
        <v>1</v>
      </c>
      <c r="K11" s="108" t="s">
        <v>1</v>
      </c>
      <c r="L11" s="108" t="s">
        <v>1</v>
      </c>
      <c r="M11" s="108" t="s">
        <v>1</v>
      </c>
      <c r="N11" s="108" t="s">
        <v>1</v>
      </c>
      <c r="O11" s="108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103" t="s">
        <v>25</v>
      </c>
      <c r="F13" s="105" t="s">
        <v>26</v>
      </c>
      <c r="G13" s="105" t="s">
        <v>27</v>
      </c>
      <c r="H13" s="105" t="s">
        <v>28</v>
      </c>
      <c r="I13" s="105" t="s">
        <v>29</v>
      </c>
      <c r="J13" s="105" t="s">
        <v>30</v>
      </c>
      <c r="K13" s="105" t="s">
        <v>31</v>
      </c>
      <c r="L13" s="105" t="s">
        <v>32</v>
      </c>
      <c r="M13" s="105" t="s">
        <v>33</v>
      </c>
      <c r="N13" s="105" t="s">
        <v>34</v>
      </c>
      <c r="O13" s="105" t="s">
        <v>35</v>
      </c>
    </row>
    <row r="14" spans="4:15" ht="27.75" customHeight="1">
      <c r="D14" s="9" t="s">
        <v>1</v>
      </c>
      <c r="E14" s="104" t="s">
        <v>1</v>
      </c>
      <c r="F14" s="106" t="s">
        <v>1</v>
      </c>
      <c r="G14" s="106" t="s">
        <v>1</v>
      </c>
      <c r="H14" s="106" t="s">
        <v>1</v>
      </c>
      <c r="I14" s="106" t="s">
        <v>1</v>
      </c>
      <c r="J14" s="106" t="s">
        <v>1</v>
      </c>
      <c r="K14" s="106" t="s">
        <v>1</v>
      </c>
      <c r="L14" s="106" t="s">
        <v>1</v>
      </c>
      <c r="M14" s="106" t="s">
        <v>1</v>
      </c>
      <c r="N14" s="106" t="s">
        <v>1</v>
      </c>
      <c r="O14" s="106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98</v>
      </c>
      <c r="F16" s="22">
        <v>28876000</v>
      </c>
      <c r="G16" s="22">
        <v>2843000</v>
      </c>
      <c r="H16" s="22">
        <v>15994000</v>
      </c>
      <c r="I16" s="22">
        <v>0</v>
      </c>
      <c r="J16" s="22">
        <v>958000</v>
      </c>
      <c r="K16" s="22">
        <v>23829000</v>
      </c>
      <c r="L16" s="22">
        <v>0</v>
      </c>
      <c r="M16" s="22">
        <v>0</v>
      </c>
      <c r="N16" s="22">
        <v>0</v>
      </c>
      <c r="O16" s="23">
        <f aca="true" t="shared" si="3" ref="O16:O47">N16+M16+L16+K16+J16+I16+H16+G16+F16</f>
        <v>72500000</v>
      </c>
    </row>
    <row r="17" spans="2:15" ht="16.5" customHeight="1">
      <c r="B17" s="21" t="s">
        <v>14</v>
      </c>
      <c r="C17" s="14" t="s">
        <v>1</v>
      </c>
      <c r="E17" s="3" t="s">
        <v>99</v>
      </c>
      <c r="F17" s="22">
        <v>262504000</v>
      </c>
      <c r="G17" s="22">
        <v>23400000</v>
      </c>
      <c r="H17" s="22">
        <v>73900000</v>
      </c>
      <c r="I17" s="22">
        <v>0</v>
      </c>
      <c r="J17" s="22">
        <v>53615000</v>
      </c>
      <c r="K17" s="22">
        <v>55314000</v>
      </c>
      <c r="L17" s="22">
        <v>0</v>
      </c>
      <c r="M17" s="22">
        <v>0</v>
      </c>
      <c r="N17" s="22">
        <v>0</v>
      </c>
      <c r="O17" s="23">
        <f t="shared" si="3"/>
        <v>468733000</v>
      </c>
    </row>
    <row r="18" spans="2:15" ht="16.5" customHeight="1">
      <c r="B18" s="21" t="s">
        <v>15</v>
      </c>
      <c r="C18" s="14" t="s">
        <v>1</v>
      </c>
      <c r="E18" s="3" t="s">
        <v>100</v>
      </c>
      <c r="F18" s="22">
        <v>4522000</v>
      </c>
      <c r="G18" s="22">
        <v>694000</v>
      </c>
      <c r="H18" s="22">
        <v>3903000</v>
      </c>
      <c r="I18" s="22">
        <v>0</v>
      </c>
      <c r="J18" s="22">
        <v>49000</v>
      </c>
      <c r="K18" s="22">
        <v>7000000</v>
      </c>
      <c r="L18" s="22">
        <v>0</v>
      </c>
      <c r="M18" s="22">
        <v>0</v>
      </c>
      <c r="N18" s="22">
        <v>0</v>
      </c>
      <c r="O18" s="23">
        <f t="shared" si="3"/>
        <v>16168000</v>
      </c>
    </row>
    <row r="19" spans="2:15" ht="16.5" customHeight="1">
      <c r="B19" s="21" t="s">
        <v>16</v>
      </c>
      <c r="C19" s="14" t="s">
        <v>1</v>
      </c>
      <c r="E19" s="3" t="s">
        <v>101</v>
      </c>
      <c r="F19" s="22">
        <v>40912000</v>
      </c>
      <c r="G19" s="22">
        <v>6408000</v>
      </c>
      <c r="H19" s="22">
        <v>5902000</v>
      </c>
      <c r="I19" s="22">
        <v>0</v>
      </c>
      <c r="J19" s="22">
        <v>459000</v>
      </c>
      <c r="K19" s="22">
        <v>14665000</v>
      </c>
      <c r="L19" s="22">
        <v>0</v>
      </c>
      <c r="M19" s="22">
        <v>0</v>
      </c>
      <c r="N19" s="22">
        <v>0</v>
      </c>
      <c r="O19" s="23">
        <f t="shared" si="3"/>
        <v>68346000</v>
      </c>
    </row>
    <row r="20" spans="2:15" ht="16.5" customHeight="1">
      <c r="B20" s="21" t="s">
        <v>17</v>
      </c>
      <c r="C20" s="14" t="s">
        <v>1</v>
      </c>
      <c r="E20" s="3" t="s">
        <v>102</v>
      </c>
      <c r="F20" s="22">
        <v>34913000</v>
      </c>
      <c r="G20" s="22">
        <v>4696000</v>
      </c>
      <c r="H20" s="22">
        <v>3884000</v>
      </c>
      <c r="I20" s="22">
        <v>0</v>
      </c>
      <c r="J20" s="22">
        <v>232000</v>
      </c>
      <c r="K20" s="22">
        <v>40000000</v>
      </c>
      <c r="L20" s="22">
        <v>0</v>
      </c>
      <c r="M20" s="22">
        <v>0</v>
      </c>
      <c r="N20" s="22">
        <v>0</v>
      </c>
      <c r="O20" s="23">
        <f t="shared" si="3"/>
        <v>83725000</v>
      </c>
    </row>
    <row r="21" spans="2:15" ht="16.5" customHeight="1">
      <c r="B21" s="21" t="s">
        <v>18</v>
      </c>
      <c r="C21" s="14" t="s">
        <v>1</v>
      </c>
      <c r="E21" s="3" t="s">
        <v>103</v>
      </c>
      <c r="F21" s="22">
        <v>71665400</v>
      </c>
      <c r="G21" s="22">
        <v>9584000</v>
      </c>
      <c r="H21" s="22">
        <v>27670920</v>
      </c>
      <c r="I21" s="22">
        <v>0</v>
      </c>
      <c r="J21" s="22">
        <v>462290</v>
      </c>
      <c r="K21" s="22">
        <v>10990000</v>
      </c>
      <c r="L21" s="22">
        <v>0</v>
      </c>
      <c r="M21" s="22">
        <v>0</v>
      </c>
      <c r="N21" s="22">
        <v>0</v>
      </c>
      <c r="O21" s="23">
        <f t="shared" si="3"/>
        <v>120372610</v>
      </c>
    </row>
    <row r="22" spans="2:15" ht="16.5" customHeight="1">
      <c r="B22" s="21" t="s">
        <v>19</v>
      </c>
      <c r="C22" s="14" t="s">
        <v>1</v>
      </c>
      <c r="E22" s="3" t="s">
        <v>104</v>
      </c>
      <c r="F22" s="22">
        <v>64436000</v>
      </c>
      <c r="G22" s="22">
        <v>8248000</v>
      </c>
      <c r="H22" s="22">
        <v>238209000</v>
      </c>
      <c r="I22" s="22">
        <v>0</v>
      </c>
      <c r="J22" s="22">
        <v>2433872000</v>
      </c>
      <c r="K22" s="22">
        <v>129783000</v>
      </c>
      <c r="L22" s="22">
        <v>1129202000</v>
      </c>
      <c r="M22" s="22">
        <v>0</v>
      </c>
      <c r="N22" s="22">
        <v>0</v>
      </c>
      <c r="O22" s="23">
        <f t="shared" si="3"/>
        <v>4003750000</v>
      </c>
    </row>
    <row r="23" spans="2:15" ht="16.5" customHeight="1">
      <c r="B23" s="21" t="s">
        <v>55</v>
      </c>
      <c r="C23" s="14" t="s">
        <v>1</v>
      </c>
      <c r="E23" s="3" t="s">
        <v>105</v>
      </c>
      <c r="F23" s="22">
        <v>379729000</v>
      </c>
      <c r="G23" s="22">
        <v>44391000</v>
      </c>
      <c r="H23" s="22">
        <v>59359000</v>
      </c>
      <c r="I23" s="22">
        <v>0</v>
      </c>
      <c r="J23" s="22">
        <v>0</v>
      </c>
      <c r="K23" s="22">
        <v>40000000</v>
      </c>
      <c r="L23" s="22">
        <v>0</v>
      </c>
      <c r="M23" s="22">
        <v>0</v>
      </c>
      <c r="N23" s="22">
        <v>0</v>
      </c>
      <c r="O23" s="23">
        <f t="shared" si="3"/>
        <v>523479000</v>
      </c>
    </row>
    <row r="24" spans="2:15" ht="16.5" customHeight="1">
      <c r="B24" s="21" t="s">
        <v>56</v>
      </c>
      <c r="C24" s="14" t="s">
        <v>1</v>
      </c>
      <c r="E24" s="3" t="s">
        <v>106</v>
      </c>
      <c r="F24" s="22">
        <v>9402000</v>
      </c>
      <c r="G24" s="22">
        <v>1000000</v>
      </c>
      <c r="H24" s="22">
        <v>1621000</v>
      </c>
      <c r="I24" s="22">
        <v>0</v>
      </c>
      <c r="J24" s="22">
        <v>0</v>
      </c>
      <c r="K24" s="22">
        <v>400000</v>
      </c>
      <c r="L24" s="22">
        <v>0</v>
      </c>
      <c r="M24" s="22">
        <v>0</v>
      </c>
      <c r="N24" s="22">
        <v>0</v>
      </c>
      <c r="O24" s="23">
        <f t="shared" si="3"/>
        <v>12423000</v>
      </c>
    </row>
    <row r="25" spans="2:15" ht="16.5" customHeight="1">
      <c r="B25" s="21" t="s">
        <v>57</v>
      </c>
      <c r="C25" s="14" t="s">
        <v>1</v>
      </c>
      <c r="E25" s="3" t="s">
        <v>107</v>
      </c>
      <c r="F25" s="22">
        <v>11340000</v>
      </c>
      <c r="G25" s="22">
        <v>1707000</v>
      </c>
      <c r="H25" s="22">
        <v>52051000</v>
      </c>
      <c r="I25" s="22">
        <v>0</v>
      </c>
      <c r="J25" s="22">
        <v>77000</v>
      </c>
      <c r="K25" s="22">
        <v>2000000</v>
      </c>
      <c r="L25" s="22">
        <v>0</v>
      </c>
      <c r="M25" s="22">
        <v>0</v>
      </c>
      <c r="N25" s="22">
        <v>0</v>
      </c>
      <c r="O25" s="23">
        <f t="shared" si="3"/>
        <v>67175000</v>
      </c>
    </row>
    <row r="26" spans="2:15" ht="16.5" customHeight="1">
      <c r="B26" s="21" t="s">
        <v>58</v>
      </c>
      <c r="C26" s="14" t="s">
        <v>1</v>
      </c>
      <c r="E26" s="3" t="s">
        <v>108</v>
      </c>
      <c r="F26" s="22">
        <v>8260000</v>
      </c>
      <c r="G26" s="22">
        <v>1093000</v>
      </c>
      <c r="H26" s="22">
        <v>1788000</v>
      </c>
      <c r="I26" s="22">
        <v>0</v>
      </c>
      <c r="J26" s="22">
        <v>60000</v>
      </c>
      <c r="K26" s="22">
        <v>1000000</v>
      </c>
      <c r="L26" s="22">
        <v>0</v>
      </c>
      <c r="M26" s="22">
        <v>0</v>
      </c>
      <c r="N26" s="22">
        <v>0</v>
      </c>
      <c r="O26" s="23">
        <f t="shared" si="3"/>
        <v>12201000</v>
      </c>
    </row>
    <row r="27" spans="2:15" ht="16.5" customHeight="1">
      <c r="B27" s="21" t="s">
        <v>59</v>
      </c>
      <c r="C27" s="14" t="s">
        <v>1</v>
      </c>
      <c r="E27" s="3" t="s">
        <v>109</v>
      </c>
      <c r="F27" s="22">
        <v>11833000</v>
      </c>
      <c r="G27" s="22">
        <v>1007000</v>
      </c>
      <c r="H27" s="22">
        <v>1796000</v>
      </c>
      <c r="I27" s="22">
        <v>0</v>
      </c>
      <c r="J27" s="22">
        <v>23000</v>
      </c>
      <c r="K27" s="22">
        <v>207000</v>
      </c>
      <c r="L27" s="22">
        <v>0</v>
      </c>
      <c r="M27" s="22">
        <v>0</v>
      </c>
      <c r="N27" s="22">
        <v>0</v>
      </c>
      <c r="O27" s="23">
        <f t="shared" si="3"/>
        <v>14866000</v>
      </c>
    </row>
    <row r="28" spans="2:15" ht="16.5" customHeight="1">
      <c r="B28" s="21" t="s">
        <v>60</v>
      </c>
      <c r="C28" s="14" t="s">
        <v>1</v>
      </c>
      <c r="E28" s="3" t="s">
        <v>110</v>
      </c>
      <c r="F28" s="22">
        <v>29942000</v>
      </c>
      <c r="G28" s="22">
        <v>3350000</v>
      </c>
      <c r="H28" s="22">
        <v>8318000</v>
      </c>
      <c r="I28" s="22">
        <v>0</v>
      </c>
      <c r="J28" s="22">
        <v>83892000</v>
      </c>
      <c r="K28" s="22">
        <v>20500000</v>
      </c>
      <c r="L28" s="22">
        <v>723538000</v>
      </c>
      <c r="M28" s="22">
        <v>0</v>
      </c>
      <c r="N28" s="22">
        <v>0</v>
      </c>
      <c r="O28" s="23">
        <f t="shared" si="3"/>
        <v>869540000</v>
      </c>
    </row>
    <row r="29" spans="2:15" ht="16.5" customHeight="1">
      <c r="B29" s="21" t="s">
        <v>61</v>
      </c>
      <c r="C29" s="14" t="s">
        <v>1</v>
      </c>
      <c r="E29" s="3" t="s">
        <v>111</v>
      </c>
      <c r="F29" s="22">
        <v>69389000</v>
      </c>
      <c r="G29" s="22">
        <v>8313000</v>
      </c>
      <c r="H29" s="22">
        <v>319389000</v>
      </c>
      <c r="I29" s="22">
        <v>56750000000</v>
      </c>
      <c r="J29" s="22">
        <v>6782036000</v>
      </c>
      <c r="K29" s="22">
        <v>18500000</v>
      </c>
      <c r="L29" s="22">
        <v>225000000</v>
      </c>
      <c r="M29" s="22">
        <v>4749250000</v>
      </c>
      <c r="N29" s="22">
        <v>0</v>
      </c>
      <c r="O29" s="23">
        <f t="shared" si="3"/>
        <v>68921877000</v>
      </c>
    </row>
    <row r="30" spans="2:15" ht="16.5" customHeight="1">
      <c r="B30" s="21" t="s">
        <v>62</v>
      </c>
      <c r="C30" s="14" t="s">
        <v>1</v>
      </c>
      <c r="E30" s="3" t="s">
        <v>112</v>
      </c>
      <c r="F30" s="22">
        <v>82631000</v>
      </c>
      <c r="G30" s="22">
        <v>8939000</v>
      </c>
      <c r="H30" s="22">
        <v>16969000</v>
      </c>
      <c r="I30" s="22">
        <v>0</v>
      </c>
      <c r="J30" s="22">
        <v>8240500</v>
      </c>
      <c r="K30" s="22">
        <v>8200000</v>
      </c>
      <c r="L30" s="22">
        <v>0</v>
      </c>
      <c r="M30" s="22">
        <v>0</v>
      </c>
      <c r="N30" s="22">
        <v>0</v>
      </c>
      <c r="O30" s="23">
        <f t="shared" si="3"/>
        <v>124979500</v>
      </c>
    </row>
    <row r="31" spans="2:15" ht="16.5" customHeight="1">
      <c r="B31" s="21" t="s">
        <v>63</v>
      </c>
      <c r="C31" s="14" t="s">
        <v>1</v>
      </c>
      <c r="E31" s="3" t="s">
        <v>113</v>
      </c>
      <c r="F31" s="22">
        <v>155349000</v>
      </c>
      <c r="G31" s="22">
        <v>38792000</v>
      </c>
      <c r="H31" s="22">
        <v>23326000</v>
      </c>
      <c r="I31" s="22">
        <v>0</v>
      </c>
      <c r="J31" s="22">
        <v>1120000</v>
      </c>
      <c r="K31" s="22">
        <v>68000000</v>
      </c>
      <c r="L31" s="22">
        <v>0</v>
      </c>
      <c r="M31" s="22">
        <v>0</v>
      </c>
      <c r="N31" s="22">
        <v>0</v>
      </c>
      <c r="O31" s="23">
        <f t="shared" si="3"/>
        <v>286587000</v>
      </c>
    </row>
    <row r="32" spans="2:15" ht="16.5" customHeight="1">
      <c r="B32" s="21" t="s">
        <v>64</v>
      </c>
      <c r="C32" s="14" t="s">
        <v>1</v>
      </c>
      <c r="E32" s="3" t="s">
        <v>114</v>
      </c>
      <c r="F32" s="22">
        <v>78517000</v>
      </c>
      <c r="G32" s="22">
        <v>12245000</v>
      </c>
      <c r="H32" s="22">
        <v>16039000</v>
      </c>
      <c r="I32" s="22">
        <v>0</v>
      </c>
      <c r="J32" s="22">
        <v>312000</v>
      </c>
      <c r="K32" s="22">
        <v>5700000</v>
      </c>
      <c r="L32" s="22">
        <v>0</v>
      </c>
      <c r="M32" s="22">
        <v>0</v>
      </c>
      <c r="N32" s="22">
        <v>0</v>
      </c>
      <c r="O32" s="23">
        <f t="shared" si="3"/>
        <v>112813000</v>
      </c>
    </row>
    <row r="33" spans="2:15" ht="16.5" customHeight="1">
      <c r="B33" s="21" t="s">
        <v>65</v>
      </c>
      <c r="C33" s="14" t="s">
        <v>1</v>
      </c>
      <c r="E33" s="3" t="s">
        <v>115</v>
      </c>
      <c r="F33" s="22">
        <v>2135383000</v>
      </c>
      <c r="G33" s="22">
        <v>412642000</v>
      </c>
      <c r="H33" s="22">
        <v>77805000</v>
      </c>
      <c r="I33" s="22">
        <v>0</v>
      </c>
      <c r="J33" s="22">
        <v>4700000</v>
      </c>
      <c r="K33" s="22">
        <v>20000000</v>
      </c>
      <c r="L33" s="22">
        <v>0</v>
      </c>
      <c r="M33" s="22">
        <v>0</v>
      </c>
      <c r="N33" s="22">
        <v>0</v>
      </c>
      <c r="O33" s="23">
        <f t="shared" si="3"/>
        <v>2650530000</v>
      </c>
    </row>
    <row r="34" spans="2:15" ht="16.5" customHeight="1">
      <c r="B34" s="21" t="s">
        <v>66</v>
      </c>
      <c r="C34" s="14" t="s">
        <v>1</v>
      </c>
      <c r="E34" s="3" t="s">
        <v>116</v>
      </c>
      <c r="F34" s="22">
        <v>2826000</v>
      </c>
      <c r="G34" s="22">
        <v>579000</v>
      </c>
      <c r="H34" s="22">
        <v>1715000</v>
      </c>
      <c r="I34" s="22">
        <v>0</v>
      </c>
      <c r="J34" s="22">
        <v>33000</v>
      </c>
      <c r="K34" s="22">
        <v>500000</v>
      </c>
      <c r="L34" s="22">
        <v>0</v>
      </c>
      <c r="M34" s="22">
        <v>0</v>
      </c>
      <c r="N34" s="22">
        <v>0</v>
      </c>
      <c r="O34" s="23">
        <f t="shared" si="3"/>
        <v>5653000</v>
      </c>
    </row>
    <row r="35" spans="2:15" ht="16.5" customHeight="1">
      <c r="B35" s="21" t="s">
        <v>67</v>
      </c>
      <c r="C35" s="14" t="s">
        <v>1</v>
      </c>
      <c r="E35" s="3" t="s">
        <v>117</v>
      </c>
      <c r="F35" s="22">
        <v>2657000</v>
      </c>
      <c r="G35" s="22">
        <v>331000</v>
      </c>
      <c r="H35" s="22">
        <v>1426000</v>
      </c>
      <c r="I35" s="22">
        <v>0</v>
      </c>
      <c r="J35" s="22">
        <v>15000</v>
      </c>
      <c r="K35" s="22">
        <v>1500000</v>
      </c>
      <c r="L35" s="22">
        <v>0</v>
      </c>
      <c r="M35" s="22">
        <v>0</v>
      </c>
      <c r="N35" s="22">
        <v>0</v>
      </c>
      <c r="O35" s="23">
        <f t="shared" si="3"/>
        <v>5929000</v>
      </c>
    </row>
    <row r="36" spans="2:15" ht="16.5" customHeight="1">
      <c r="B36" s="21" t="s">
        <v>68</v>
      </c>
      <c r="C36" s="14" t="s">
        <v>1</v>
      </c>
      <c r="E36" s="3" t="s">
        <v>118</v>
      </c>
      <c r="F36" s="22">
        <v>1901000</v>
      </c>
      <c r="G36" s="22">
        <v>250000</v>
      </c>
      <c r="H36" s="22">
        <v>1742000</v>
      </c>
      <c r="I36" s="22">
        <v>0</v>
      </c>
      <c r="J36" s="22">
        <v>7000</v>
      </c>
      <c r="K36" s="22">
        <v>800000</v>
      </c>
      <c r="L36" s="22">
        <v>0</v>
      </c>
      <c r="M36" s="22">
        <v>0</v>
      </c>
      <c r="N36" s="22">
        <v>0</v>
      </c>
      <c r="O36" s="23">
        <f t="shared" si="3"/>
        <v>4700000</v>
      </c>
    </row>
    <row r="37" spans="2:15" ht="16.5" customHeight="1">
      <c r="B37" s="21" t="s">
        <v>69</v>
      </c>
      <c r="C37" s="14" t="s">
        <v>1</v>
      </c>
      <c r="E37" s="3" t="s">
        <v>119</v>
      </c>
      <c r="F37" s="22">
        <v>2647000</v>
      </c>
      <c r="G37" s="22">
        <v>356000</v>
      </c>
      <c r="H37" s="22">
        <v>1909000</v>
      </c>
      <c r="I37" s="22">
        <v>0</v>
      </c>
      <c r="J37" s="22">
        <v>21000</v>
      </c>
      <c r="K37" s="22">
        <v>7000000</v>
      </c>
      <c r="L37" s="22">
        <v>0</v>
      </c>
      <c r="M37" s="22">
        <v>0</v>
      </c>
      <c r="N37" s="22">
        <v>0</v>
      </c>
      <c r="O37" s="23">
        <f t="shared" si="3"/>
        <v>11933000</v>
      </c>
    </row>
    <row r="38" spans="2:15" ht="16.5" customHeight="1">
      <c r="B38" s="21" t="s">
        <v>70</v>
      </c>
      <c r="C38" s="14" t="s">
        <v>1</v>
      </c>
      <c r="E38" s="3" t="s">
        <v>120</v>
      </c>
      <c r="F38" s="22">
        <v>227019000</v>
      </c>
      <c r="G38" s="22">
        <v>41996000</v>
      </c>
      <c r="H38" s="22">
        <v>428951000</v>
      </c>
      <c r="I38" s="22">
        <v>0</v>
      </c>
      <c r="J38" s="22">
        <v>1595321000</v>
      </c>
      <c r="K38" s="22">
        <v>81015000</v>
      </c>
      <c r="L38" s="22">
        <v>0</v>
      </c>
      <c r="M38" s="22">
        <v>0</v>
      </c>
      <c r="N38" s="22">
        <v>0</v>
      </c>
      <c r="O38" s="23">
        <f t="shared" si="3"/>
        <v>2374302000</v>
      </c>
    </row>
    <row r="39" spans="2:15" ht="16.5" customHeight="1">
      <c r="B39" s="21" t="s">
        <v>71</v>
      </c>
      <c r="C39" s="14" t="s">
        <v>1</v>
      </c>
      <c r="E39" s="3" t="s">
        <v>121</v>
      </c>
      <c r="F39" s="22">
        <v>2472000</v>
      </c>
      <c r="G39" s="22">
        <v>302000</v>
      </c>
      <c r="H39" s="22">
        <v>16119000</v>
      </c>
      <c r="I39" s="22">
        <v>0</v>
      </c>
      <c r="J39" s="22">
        <v>438000</v>
      </c>
      <c r="K39" s="22">
        <v>2125000</v>
      </c>
      <c r="L39" s="22">
        <v>0</v>
      </c>
      <c r="M39" s="22">
        <v>0</v>
      </c>
      <c r="N39" s="22">
        <v>0</v>
      </c>
      <c r="O39" s="23">
        <f t="shared" si="3"/>
        <v>21456000</v>
      </c>
    </row>
    <row r="40" spans="2:15" ht="16.5" customHeight="1">
      <c r="B40" s="21" t="s">
        <v>72</v>
      </c>
      <c r="C40" s="14" t="s">
        <v>1</v>
      </c>
      <c r="E40" s="3" t="s">
        <v>122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3">
        <f t="shared" si="3"/>
        <v>0</v>
      </c>
    </row>
    <row r="41" spans="2:15" ht="16.5" customHeight="1">
      <c r="B41" s="21" t="s">
        <v>20</v>
      </c>
      <c r="C41" s="14" t="s">
        <v>1</v>
      </c>
      <c r="E41" s="3" t="s">
        <v>123</v>
      </c>
      <c r="F41" s="22">
        <v>2213020000</v>
      </c>
      <c r="G41" s="22">
        <v>351266000</v>
      </c>
      <c r="H41" s="22">
        <v>479650000</v>
      </c>
      <c r="I41" s="22">
        <v>0</v>
      </c>
      <c r="J41" s="22">
        <v>101880000</v>
      </c>
      <c r="K41" s="22">
        <v>284050000</v>
      </c>
      <c r="L41" s="22">
        <v>354000000</v>
      </c>
      <c r="M41" s="22">
        <v>0</v>
      </c>
      <c r="N41" s="22">
        <v>0</v>
      </c>
      <c r="O41" s="23">
        <f t="shared" si="3"/>
        <v>3783866000</v>
      </c>
    </row>
    <row r="42" spans="2:15" ht="16.5" customHeight="1">
      <c r="B42" s="21" t="s">
        <v>21</v>
      </c>
      <c r="C42" s="14" t="s">
        <v>1</v>
      </c>
      <c r="E42" s="3" t="s">
        <v>124</v>
      </c>
      <c r="F42" s="22">
        <v>6438135000</v>
      </c>
      <c r="G42" s="22">
        <v>1276022000</v>
      </c>
      <c r="H42" s="22">
        <v>7187799000</v>
      </c>
      <c r="I42" s="22">
        <v>0</v>
      </c>
      <c r="J42" s="22">
        <v>168590000</v>
      </c>
      <c r="K42" s="22">
        <v>47688000</v>
      </c>
      <c r="L42" s="22">
        <v>0</v>
      </c>
      <c r="M42" s="22">
        <v>0</v>
      </c>
      <c r="N42" s="22">
        <v>0</v>
      </c>
      <c r="O42" s="23">
        <f t="shared" si="3"/>
        <v>15118234000</v>
      </c>
    </row>
    <row r="43" spans="2:15" ht="16.5" customHeight="1">
      <c r="B43" s="21" t="s">
        <v>73</v>
      </c>
      <c r="C43" s="14" t="s">
        <v>1</v>
      </c>
      <c r="E43" s="3" t="s">
        <v>125</v>
      </c>
      <c r="F43" s="22">
        <v>1154065000</v>
      </c>
      <c r="G43" s="22">
        <v>99822000</v>
      </c>
      <c r="H43" s="22">
        <v>244808000</v>
      </c>
      <c r="I43" s="22">
        <v>0</v>
      </c>
      <c r="J43" s="22">
        <v>705654000</v>
      </c>
      <c r="K43" s="22">
        <v>165458000</v>
      </c>
      <c r="L43" s="22">
        <v>93659000</v>
      </c>
      <c r="M43" s="22">
        <v>0</v>
      </c>
      <c r="N43" s="22">
        <v>0</v>
      </c>
      <c r="O43" s="23">
        <f t="shared" si="3"/>
        <v>2463466000</v>
      </c>
    </row>
    <row r="44" spans="2:15" ht="16.5" customHeight="1">
      <c r="B44" s="21" t="s">
        <v>74</v>
      </c>
      <c r="C44" s="14" t="s">
        <v>1</v>
      </c>
      <c r="E44" s="3" t="s">
        <v>126</v>
      </c>
      <c r="F44" s="22">
        <v>2135780000</v>
      </c>
      <c r="G44" s="22">
        <v>349596000</v>
      </c>
      <c r="H44" s="22">
        <v>1303708000</v>
      </c>
      <c r="I44" s="22">
        <v>0</v>
      </c>
      <c r="J44" s="22">
        <v>2947000</v>
      </c>
      <c r="K44" s="22">
        <v>106500000</v>
      </c>
      <c r="L44" s="22">
        <v>0</v>
      </c>
      <c r="M44" s="22">
        <v>0</v>
      </c>
      <c r="N44" s="22">
        <v>0</v>
      </c>
      <c r="O44" s="23">
        <f t="shared" si="3"/>
        <v>3898531000</v>
      </c>
    </row>
    <row r="45" spans="2:15" ht="16.5" customHeight="1">
      <c r="B45" s="21" t="s">
        <v>75</v>
      </c>
      <c r="C45" s="14" t="s">
        <v>1</v>
      </c>
      <c r="E45" s="3" t="s">
        <v>127</v>
      </c>
      <c r="F45" s="22">
        <v>6201294000</v>
      </c>
      <c r="G45" s="22">
        <v>1343162000</v>
      </c>
      <c r="H45" s="22">
        <v>720380000</v>
      </c>
      <c r="I45" s="22">
        <v>0</v>
      </c>
      <c r="J45" s="22">
        <v>2559000</v>
      </c>
      <c r="K45" s="22">
        <v>321000000</v>
      </c>
      <c r="L45" s="22">
        <v>0</v>
      </c>
      <c r="M45" s="22">
        <v>0</v>
      </c>
      <c r="N45" s="22">
        <v>0</v>
      </c>
      <c r="O45" s="23">
        <f t="shared" si="3"/>
        <v>8588395000</v>
      </c>
    </row>
    <row r="46" spans="2:15" ht="16.5" customHeight="1">
      <c r="B46" s="21" t="s">
        <v>76</v>
      </c>
      <c r="C46" s="14" t="s">
        <v>1</v>
      </c>
      <c r="E46" s="3" t="s">
        <v>128</v>
      </c>
      <c r="F46" s="22">
        <v>95094000</v>
      </c>
      <c r="G46" s="22">
        <v>17506000</v>
      </c>
      <c r="H46" s="22">
        <v>111332000</v>
      </c>
      <c r="I46" s="22">
        <v>0</v>
      </c>
      <c r="J46" s="22">
        <v>2050000</v>
      </c>
      <c r="K46" s="22">
        <v>50000000</v>
      </c>
      <c r="L46" s="22">
        <v>0</v>
      </c>
      <c r="M46" s="22">
        <v>0</v>
      </c>
      <c r="N46" s="22">
        <v>0</v>
      </c>
      <c r="O46" s="23">
        <f t="shared" si="3"/>
        <v>275982000</v>
      </c>
    </row>
    <row r="47" spans="2:15" ht="16.5" customHeight="1">
      <c r="B47" s="21" t="s">
        <v>77</v>
      </c>
      <c r="C47" s="14" t="s">
        <v>1</v>
      </c>
      <c r="E47" s="3" t="s">
        <v>129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3">
        <f t="shared" si="3"/>
        <v>0</v>
      </c>
    </row>
    <row r="48" spans="2:15" ht="16.5" customHeight="1">
      <c r="B48" s="21" t="s">
        <v>78</v>
      </c>
      <c r="C48" s="14" t="s">
        <v>1</v>
      </c>
      <c r="E48" s="3" t="s">
        <v>130</v>
      </c>
      <c r="F48" s="22">
        <v>358595000</v>
      </c>
      <c r="G48" s="22">
        <v>30712000</v>
      </c>
      <c r="H48" s="22">
        <v>154435000</v>
      </c>
      <c r="I48" s="22">
        <v>0</v>
      </c>
      <c r="J48" s="22">
        <v>240945000</v>
      </c>
      <c r="K48" s="22">
        <v>135000000</v>
      </c>
      <c r="L48" s="22">
        <v>0</v>
      </c>
      <c r="M48" s="22">
        <v>450000</v>
      </c>
      <c r="N48" s="22">
        <v>0</v>
      </c>
      <c r="O48" s="23">
        <f aca="true" t="shared" si="4" ref="O48:O67">N48+M48+L48+K48+J48+I48+H48+G48+F48</f>
        <v>920137000</v>
      </c>
    </row>
    <row r="49" spans="2:15" ht="16.5" customHeight="1">
      <c r="B49" s="21" t="s">
        <v>79</v>
      </c>
      <c r="C49" s="14" t="s">
        <v>1</v>
      </c>
      <c r="E49" s="3" t="s">
        <v>131</v>
      </c>
      <c r="F49" s="22">
        <v>626491000</v>
      </c>
      <c r="G49" s="22">
        <v>109246000</v>
      </c>
      <c r="H49" s="22">
        <v>189298568</v>
      </c>
      <c r="I49" s="22">
        <v>0</v>
      </c>
      <c r="J49" s="22">
        <v>54194200510</v>
      </c>
      <c r="K49" s="22">
        <v>47000000</v>
      </c>
      <c r="L49" s="22">
        <v>2439643000</v>
      </c>
      <c r="M49" s="22">
        <v>0</v>
      </c>
      <c r="N49" s="22">
        <v>2153165922</v>
      </c>
      <c r="O49" s="23">
        <f t="shared" si="4"/>
        <v>59759045000</v>
      </c>
    </row>
    <row r="50" spans="2:15" ht="16.5" customHeight="1">
      <c r="B50" s="21" t="s">
        <v>80</v>
      </c>
      <c r="C50" s="14" t="s">
        <v>1</v>
      </c>
      <c r="E50" s="3" t="s">
        <v>132</v>
      </c>
      <c r="F50" s="22">
        <v>1136555000</v>
      </c>
      <c r="G50" s="22">
        <v>190499000</v>
      </c>
      <c r="H50" s="22">
        <v>176265000</v>
      </c>
      <c r="I50" s="22">
        <v>0</v>
      </c>
      <c r="J50" s="22">
        <v>9975000</v>
      </c>
      <c r="K50" s="22">
        <v>55630000</v>
      </c>
      <c r="L50" s="22">
        <v>0</v>
      </c>
      <c r="M50" s="22">
        <v>0</v>
      </c>
      <c r="N50" s="22">
        <v>0</v>
      </c>
      <c r="O50" s="23">
        <f t="shared" si="4"/>
        <v>1568924000</v>
      </c>
    </row>
    <row r="51" spans="2:15" ht="16.5" customHeight="1">
      <c r="B51" s="21" t="s">
        <v>81</v>
      </c>
      <c r="C51" s="14" t="s">
        <v>1</v>
      </c>
      <c r="E51" s="3" t="s">
        <v>133</v>
      </c>
      <c r="F51" s="22">
        <v>19984011000</v>
      </c>
      <c r="G51" s="22">
        <v>3405144000</v>
      </c>
      <c r="H51" s="22">
        <v>2145023000</v>
      </c>
      <c r="I51" s="22">
        <v>0</v>
      </c>
      <c r="J51" s="22">
        <v>901107000</v>
      </c>
      <c r="K51" s="22">
        <v>1472827000</v>
      </c>
      <c r="L51" s="22">
        <v>329300000</v>
      </c>
      <c r="M51" s="22">
        <v>0</v>
      </c>
      <c r="N51" s="22">
        <v>0</v>
      </c>
      <c r="O51" s="23">
        <f t="shared" si="4"/>
        <v>28237412000</v>
      </c>
    </row>
    <row r="52" spans="2:15" ht="16.5" customHeight="1">
      <c r="B52" s="21" t="s">
        <v>82</v>
      </c>
      <c r="C52" s="14" t="s">
        <v>1</v>
      </c>
      <c r="E52" s="3" t="s">
        <v>134</v>
      </c>
      <c r="F52" s="22">
        <v>334329000</v>
      </c>
      <c r="G52" s="22">
        <v>61502000</v>
      </c>
      <c r="H52" s="22">
        <v>36621000</v>
      </c>
      <c r="I52" s="22">
        <v>0</v>
      </c>
      <c r="J52" s="22">
        <v>60589000</v>
      </c>
      <c r="K52" s="22">
        <v>173485000</v>
      </c>
      <c r="L52" s="22">
        <v>4291000</v>
      </c>
      <c r="M52" s="22">
        <v>103629000</v>
      </c>
      <c r="N52" s="22">
        <v>0</v>
      </c>
      <c r="O52" s="23">
        <f t="shared" si="4"/>
        <v>774446000</v>
      </c>
    </row>
    <row r="53" spans="2:15" ht="16.5" customHeight="1">
      <c r="B53" s="21" t="s">
        <v>83</v>
      </c>
      <c r="C53" s="14" t="s">
        <v>1</v>
      </c>
      <c r="E53" s="3" t="s">
        <v>135</v>
      </c>
      <c r="F53" s="22">
        <v>285993000</v>
      </c>
      <c r="G53" s="22">
        <v>66280000</v>
      </c>
      <c r="H53" s="22">
        <v>15781000</v>
      </c>
      <c r="I53" s="22">
        <v>0</v>
      </c>
      <c r="J53" s="22">
        <v>2355000</v>
      </c>
      <c r="K53" s="22">
        <v>105300000</v>
      </c>
      <c r="L53" s="22">
        <v>0</v>
      </c>
      <c r="M53" s="22">
        <v>0</v>
      </c>
      <c r="N53" s="22">
        <v>0</v>
      </c>
      <c r="O53" s="23">
        <f t="shared" si="4"/>
        <v>475709000</v>
      </c>
    </row>
    <row r="54" spans="2:15" ht="16.5" customHeight="1">
      <c r="B54" s="21" t="s">
        <v>84</v>
      </c>
      <c r="C54" s="14" t="s">
        <v>1</v>
      </c>
      <c r="E54" s="3" t="s">
        <v>136</v>
      </c>
      <c r="F54" s="22">
        <v>5268713000</v>
      </c>
      <c r="G54" s="22">
        <v>1222761000</v>
      </c>
      <c r="H54" s="22">
        <v>6586428000</v>
      </c>
      <c r="I54" s="22">
        <v>0</v>
      </c>
      <c r="J54" s="22">
        <v>11406000</v>
      </c>
      <c r="K54" s="22">
        <v>851915000</v>
      </c>
      <c r="L54" s="22">
        <v>973000</v>
      </c>
      <c r="M54" s="22">
        <v>0</v>
      </c>
      <c r="N54" s="22">
        <v>0</v>
      </c>
      <c r="O54" s="23">
        <f t="shared" si="4"/>
        <v>13942196000</v>
      </c>
    </row>
    <row r="55" spans="2:15" ht="16.5" customHeight="1">
      <c r="B55" s="21" t="s">
        <v>85</v>
      </c>
      <c r="C55" s="14" t="s">
        <v>1</v>
      </c>
      <c r="E55" s="3" t="s">
        <v>137</v>
      </c>
      <c r="F55" s="22">
        <v>60239000</v>
      </c>
      <c r="G55" s="22">
        <v>11563000</v>
      </c>
      <c r="H55" s="22">
        <v>10644000</v>
      </c>
      <c r="I55" s="22">
        <v>0</v>
      </c>
      <c r="J55" s="22">
        <v>74306000</v>
      </c>
      <c r="K55" s="22">
        <v>1568150000</v>
      </c>
      <c r="L55" s="22">
        <v>68000000</v>
      </c>
      <c r="M55" s="22">
        <v>0</v>
      </c>
      <c r="N55" s="22">
        <v>0</v>
      </c>
      <c r="O55" s="23">
        <f t="shared" si="4"/>
        <v>1792902000</v>
      </c>
    </row>
    <row r="56" spans="2:15" ht="16.5" customHeight="1">
      <c r="B56" s="21" t="s">
        <v>86</v>
      </c>
      <c r="C56" s="14" t="s">
        <v>1</v>
      </c>
      <c r="E56" s="3" t="s">
        <v>138</v>
      </c>
      <c r="F56" s="22">
        <v>39839000</v>
      </c>
      <c r="G56" s="22">
        <v>6167000</v>
      </c>
      <c r="H56" s="22">
        <v>4943000</v>
      </c>
      <c r="I56" s="22">
        <v>0</v>
      </c>
      <c r="J56" s="22">
        <v>935000</v>
      </c>
      <c r="K56" s="22">
        <v>31625000</v>
      </c>
      <c r="L56" s="22">
        <v>0</v>
      </c>
      <c r="M56" s="22">
        <v>0</v>
      </c>
      <c r="N56" s="22">
        <v>0</v>
      </c>
      <c r="O56" s="23">
        <f t="shared" si="4"/>
        <v>83509000</v>
      </c>
    </row>
    <row r="57" spans="2:15" ht="16.5" customHeight="1">
      <c r="B57" s="21" t="s">
        <v>87</v>
      </c>
      <c r="C57" s="14" t="s">
        <v>1</v>
      </c>
      <c r="E57" s="3" t="s">
        <v>139</v>
      </c>
      <c r="F57" s="22">
        <v>777692000</v>
      </c>
      <c r="G57" s="22">
        <v>138336000</v>
      </c>
      <c r="H57" s="22">
        <v>999383000</v>
      </c>
      <c r="I57" s="22">
        <v>0</v>
      </c>
      <c r="J57" s="22">
        <v>640000</v>
      </c>
      <c r="K57" s="22">
        <v>3073000000</v>
      </c>
      <c r="L57" s="22">
        <v>0</v>
      </c>
      <c r="M57" s="22">
        <v>0</v>
      </c>
      <c r="N57" s="22">
        <v>0</v>
      </c>
      <c r="O57" s="23">
        <f t="shared" si="4"/>
        <v>4989051000</v>
      </c>
    </row>
    <row r="58" spans="2:15" ht="16.5" customHeight="1">
      <c r="B58" s="21" t="s">
        <v>88</v>
      </c>
      <c r="C58" s="14" t="s">
        <v>1</v>
      </c>
      <c r="E58" s="3" t="s">
        <v>140</v>
      </c>
      <c r="F58" s="22">
        <v>1152675000</v>
      </c>
      <c r="G58" s="22">
        <v>227300000</v>
      </c>
      <c r="H58" s="22">
        <v>126540000</v>
      </c>
      <c r="I58" s="22">
        <v>0</v>
      </c>
      <c r="J58" s="22">
        <v>5689490000</v>
      </c>
      <c r="K58" s="22">
        <v>186774000</v>
      </c>
      <c r="L58" s="22">
        <v>118325000</v>
      </c>
      <c r="M58" s="22">
        <v>138963000</v>
      </c>
      <c r="N58" s="22">
        <v>0</v>
      </c>
      <c r="O58" s="23">
        <f t="shared" si="4"/>
        <v>7640067000</v>
      </c>
    </row>
    <row r="59" spans="2:15" ht="16.5" customHeight="1">
      <c r="B59" s="21" t="s">
        <v>89</v>
      </c>
      <c r="C59" s="14" t="s">
        <v>1</v>
      </c>
      <c r="E59" s="3" t="s">
        <v>141</v>
      </c>
      <c r="F59" s="22">
        <v>21241000</v>
      </c>
      <c r="G59" s="22">
        <v>4005000</v>
      </c>
      <c r="H59" s="22">
        <v>2522000</v>
      </c>
      <c r="I59" s="22">
        <v>0</v>
      </c>
      <c r="J59" s="22">
        <v>140000</v>
      </c>
      <c r="K59" s="22">
        <v>198315000</v>
      </c>
      <c r="L59" s="22">
        <v>0</v>
      </c>
      <c r="M59" s="22">
        <v>0</v>
      </c>
      <c r="N59" s="22">
        <v>0</v>
      </c>
      <c r="O59" s="23">
        <f t="shared" si="4"/>
        <v>226223000</v>
      </c>
    </row>
    <row r="60" spans="2:15" ht="16.5" customHeight="1">
      <c r="B60" s="21" t="s">
        <v>90</v>
      </c>
      <c r="C60" s="14" t="s">
        <v>1</v>
      </c>
      <c r="E60" s="3" t="s">
        <v>142</v>
      </c>
      <c r="F60" s="22">
        <v>79488000</v>
      </c>
      <c r="G60" s="22">
        <v>13400000</v>
      </c>
      <c r="H60" s="22">
        <v>15590000</v>
      </c>
      <c r="I60" s="22">
        <v>0</v>
      </c>
      <c r="J60" s="22">
        <v>35962500000</v>
      </c>
      <c r="K60" s="22">
        <v>4225000</v>
      </c>
      <c r="L60" s="22">
        <v>66476000</v>
      </c>
      <c r="M60" s="22">
        <v>0</v>
      </c>
      <c r="N60" s="22">
        <v>0</v>
      </c>
      <c r="O60" s="23">
        <f t="shared" si="4"/>
        <v>36141679000</v>
      </c>
    </row>
    <row r="61" spans="2:15" ht="16.5" customHeight="1">
      <c r="B61" s="21" t="s">
        <v>91</v>
      </c>
      <c r="C61" s="14" t="s">
        <v>1</v>
      </c>
      <c r="E61" s="3" t="s">
        <v>143</v>
      </c>
      <c r="F61" s="22">
        <v>90597000</v>
      </c>
      <c r="G61" s="22">
        <v>16114000</v>
      </c>
      <c r="H61" s="22">
        <v>18399000</v>
      </c>
      <c r="I61" s="22">
        <v>0</v>
      </c>
      <c r="J61" s="22">
        <v>240144000</v>
      </c>
      <c r="K61" s="22">
        <v>28820000</v>
      </c>
      <c r="L61" s="22">
        <v>86925000</v>
      </c>
      <c r="M61" s="22">
        <v>190110000</v>
      </c>
      <c r="N61" s="22">
        <v>0</v>
      </c>
      <c r="O61" s="23">
        <f t="shared" si="4"/>
        <v>671109000</v>
      </c>
    </row>
    <row r="62" spans="2:15" ht="16.5" customHeight="1">
      <c r="B62" s="21" t="s">
        <v>92</v>
      </c>
      <c r="C62" s="14" t="s">
        <v>1</v>
      </c>
      <c r="E62" s="3" t="s">
        <v>144</v>
      </c>
      <c r="F62" s="22">
        <v>19053000</v>
      </c>
      <c r="G62" s="22">
        <v>3779000</v>
      </c>
      <c r="H62" s="22">
        <v>16859000</v>
      </c>
      <c r="I62" s="22">
        <v>0</v>
      </c>
      <c r="J62" s="22">
        <v>188747000</v>
      </c>
      <c r="K62" s="22">
        <v>30196000</v>
      </c>
      <c r="L62" s="22">
        <v>151200000</v>
      </c>
      <c r="M62" s="22">
        <v>38500000</v>
      </c>
      <c r="N62" s="22">
        <v>0</v>
      </c>
      <c r="O62" s="23">
        <f t="shared" si="4"/>
        <v>448334000</v>
      </c>
    </row>
    <row r="63" spans="2:15" ht="16.5" customHeight="1">
      <c r="B63" s="21" t="s">
        <v>93</v>
      </c>
      <c r="C63" s="14" t="s">
        <v>1</v>
      </c>
      <c r="E63" s="3" t="s">
        <v>145</v>
      </c>
      <c r="F63" s="22">
        <v>3041000</v>
      </c>
      <c r="G63" s="22">
        <v>621000</v>
      </c>
      <c r="H63" s="22">
        <v>1429000</v>
      </c>
      <c r="I63" s="22">
        <v>0</v>
      </c>
      <c r="J63" s="22">
        <v>40000</v>
      </c>
      <c r="K63" s="22">
        <v>400000</v>
      </c>
      <c r="L63" s="22">
        <v>0</v>
      </c>
      <c r="M63" s="22">
        <v>0</v>
      </c>
      <c r="N63" s="22">
        <v>0</v>
      </c>
      <c r="O63" s="23">
        <f t="shared" si="4"/>
        <v>5531000</v>
      </c>
    </row>
    <row r="64" spans="2:15" ht="16.5" customHeight="1">
      <c r="B64" s="21" t="s">
        <v>94</v>
      </c>
      <c r="C64" s="14" t="s">
        <v>1</v>
      </c>
      <c r="E64" s="3" t="s">
        <v>146</v>
      </c>
      <c r="F64" s="22">
        <v>293631000</v>
      </c>
      <c r="G64" s="22">
        <v>50527000</v>
      </c>
      <c r="H64" s="22">
        <v>196370000</v>
      </c>
      <c r="I64" s="22">
        <v>0</v>
      </c>
      <c r="J64" s="22">
        <v>268208000</v>
      </c>
      <c r="K64" s="22">
        <v>178500000</v>
      </c>
      <c r="L64" s="22">
        <v>122222000</v>
      </c>
      <c r="M64" s="22">
        <v>10000000</v>
      </c>
      <c r="N64" s="22">
        <v>0</v>
      </c>
      <c r="O64" s="23">
        <f t="shared" si="4"/>
        <v>1119458000</v>
      </c>
    </row>
    <row r="65" spans="2:15" ht="16.5" customHeight="1">
      <c r="B65" s="21" t="s">
        <v>95</v>
      </c>
      <c r="C65" s="14" t="s">
        <v>1</v>
      </c>
      <c r="E65" s="3" t="s">
        <v>147</v>
      </c>
      <c r="F65" s="22">
        <v>309460000</v>
      </c>
      <c r="G65" s="22">
        <v>64649000</v>
      </c>
      <c r="H65" s="22">
        <v>30459000</v>
      </c>
      <c r="I65" s="22">
        <v>0</v>
      </c>
      <c r="J65" s="22">
        <v>568155000</v>
      </c>
      <c r="K65" s="22">
        <v>181393000</v>
      </c>
      <c r="L65" s="22">
        <v>230107000</v>
      </c>
      <c r="M65" s="22">
        <v>50188000</v>
      </c>
      <c r="N65" s="22">
        <v>0</v>
      </c>
      <c r="O65" s="23">
        <f t="shared" si="4"/>
        <v>1434411000</v>
      </c>
    </row>
    <row r="66" spans="2:15" ht="16.5" customHeight="1">
      <c r="B66" s="21" t="s">
        <v>96</v>
      </c>
      <c r="C66" s="14" t="s">
        <v>1</v>
      </c>
      <c r="E66" s="3" t="s">
        <v>148</v>
      </c>
      <c r="F66" s="22">
        <v>64043000</v>
      </c>
      <c r="G66" s="22">
        <v>14153000</v>
      </c>
      <c r="H66" s="22">
        <v>8911000</v>
      </c>
      <c r="I66" s="22">
        <v>0</v>
      </c>
      <c r="J66" s="22">
        <v>16200000</v>
      </c>
      <c r="K66" s="22">
        <v>16389000</v>
      </c>
      <c r="L66" s="22">
        <v>0</v>
      </c>
      <c r="M66" s="22">
        <v>0</v>
      </c>
      <c r="N66" s="22">
        <v>0</v>
      </c>
      <c r="O66" s="23">
        <f t="shared" si="4"/>
        <v>119696000</v>
      </c>
    </row>
    <row r="67" spans="2:15" ht="16.5" customHeight="1">
      <c r="B67" s="21" t="s">
        <v>97</v>
      </c>
      <c r="C67" s="14" t="s">
        <v>1</v>
      </c>
      <c r="E67" s="3" t="s">
        <v>149</v>
      </c>
      <c r="F67" s="22">
        <v>916076000</v>
      </c>
      <c r="G67" s="22">
        <v>173079000</v>
      </c>
      <c r="H67" s="22">
        <v>181304000</v>
      </c>
      <c r="I67" s="22">
        <v>0</v>
      </c>
      <c r="J67" s="22">
        <v>1130000</v>
      </c>
      <c r="K67" s="22">
        <v>5260768000</v>
      </c>
      <c r="L67" s="22">
        <v>42697000</v>
      </c>
      <c r="M67" s="22">
        <v>0</v>
      </c>
      <c r="N67" s="22">
        <v>0</v>
      </c>
      <c r="O67" s="23">
        <f t="shared" si="4"/>
        <v>6575054000</v>
      </c>
    </row>
    <row r="68" spans="1:15" ht="19.5" customHeight="1" hidden="1">
      <c r="A68" s="12" t="s">
        <v>37</v>
      </c>
      <c r="B68" s="21" t="s">
        <v>1</v>
      </c>
      <c r="E68" s="24" t="s">
        <v>1</v>
      </c>
      <c r="F68" s="25" t="s">
        <v>1</v>
      </c>
      <c r="G68" s="25" t="s">
        <v>1</v>
      </c>
      <c r="H68" s="25" t="s">
        <v>1</v>
      </c>
      <c r="I68" s="25" t="s">
        <v>1</v>
      </c>
      <c r="J68" s="25" t="s">
        <v>1</v>
      </c>
      <c r="K68" s="25" t="s">
        <v>1</v>
      </c>
      <c r="L68" s="25" t="s">
        <v>1</v>
      </c>
      <c r="M68" s="25" t="s">
        <v>1</v>
      </c>
      <c r="N68" s="25" t="s">
        <v>1</v>
      </c>
      <c r="O68" s="26">
        <f>SUM($F$68:$N$68)</f>
        <v>0</v>
      </c>
    </row>
    <row r="69" spans="1:15" ht="12" customHeight="1">
      <c r="A69" s="27" t="s">
        <v>5</v>
      </c>
      <c r="E69" s="28" t="s">
        <v>1</v>
      </c>
      <c r="F69" s="29" t="s">
        <v>1</v>
      </c>
      <c r="G69" s="29" t="s">
        <v>1</v>
      </c>
      <c r="H69" s="29" t="s">
        <v>1</v>
      </c>
      <c r="I69" s="29" t="s">
        <v>1</v>
      </c>
      <c r="J69" s="29" t="s">
        <v>1</v>
      </c>
      <c r="K69" s="29" t="s">
        <v>1</v>
      </c>
      <c r="L69" s="29" t="s">
        <v>1</v>
      </c>
      <c r="M69" s="29" t="s">
        <v>1</v>
      </c>
      <c r="N69" s="29" t="s">
        <v>1</v>
      </c>
      <c r="O69" s="30" t="s">
        <v>1</v>
      </c>
    </row>
    <row r="70" spans="1:15" ht="22.5" customHeight="1">
      <c r="A70" s="27" t="s">
        <v>1</v>
      </c>
      <c r="B70" s="31" t="s">
        <v>38</v>
      </c>
      <c r="E70" s="4" t="s">
        <v>39</v>
      </c>
      <c r="F70" s="32">
        <v>53778275400</v>
      </c>
      <c r="G70" s="32">
        <v>9880377000</v>
      </c>
      <c r="H70" s="32">
        <v>22364667488</v>
      </c>
      <c r="I70" s="32">
        <v>56750000000</v>
      </c>
      <c r="J70" s="32">
        <v>110380835300</v>
      </c>
      <c r="K70" s="32">
        <v>15133436000</v>
      </c>
      <c r="L70" s="32">
        <v>6185558000</v>
      </c>
      <c r="M70" s="32">
        <v>5281090000</v>
      </c>
      <c r="N70" s="32">
        <v>2153165922</v>
      </c>
      <c r="O70" s="20">
        <f>SUM($F$70:$N$70)</f>
        <v>281907405110</v>
      </c>
    </row>
    <row r="71" spans="1:15" ht="22.5" customHeight="1">
      <c r="A71" s="27" t="s">
        <v>1</v>
      </c>
      <c r="B71" s="31" t="s">
        <v>40</v>
      </c>
      <c r="E71" s="4" t="s">
        <v>41</v>
      </c>
      <c r="F71" s="32">
        <v>6327347000</v>
      </c>
      <c r="G71" s="32">
        <v>1203317000</v>
      </c>
      <c r="H71" s="32">
        <v>2594615000</v>
      </c>
      <c r="I71" s="32">
        <v>0</v>
      </c>
      <c r="J71" s="32">
        <v>1506249100</v>
      </c>
      <c r="K71" s="32">
        <v>3662229000</v>
      </c>
      <c r="L71" s="32">
        <v>884366000</v>
      </c>
      <c r="M71" s="32">
        <v>1621772000</v>
      </c>
      <c r="N71" s="32">
        <v>0</v>
      </c>
      <c r="O71" s="20">
        <f>SUM($F$71:$N$71)</f>
        <v>17799895100</v>
      </c>
    </row>
    <row r="72" spans="1:15" ht="22.5" customHeight="1">
      <c r="A72" s="27" t="s">
        <v>1</v>
      </c>
      <c r="B72" s="31" t="s">
        <v>42</v>
      </c>
      <c r="E72" s="4" t="s">
        <v>43</v>
      </c>
      <c r="F72" s="32">
        <v>243399218</v>
      </c>
      <c r="G72" s="32">
        <v>26118460</v>
      </c>
      <c r="H72" s="32">
        <v>230662622</v>
      </c>
      <c r="I72" s="32">
        <v>50500</v>
      </c>
      <c r="J72" s="32">
        <v>1320296082</v>
      </c>
      <c r="K72" s="32">
        <v>128760200</v>
      </c>
      <c r="L72" s="32">
        <v>0</v>
      </c>
      <c r="M72" s="32">
        <v>0</v>
      </c>
      <c r="N72" s="32">
        <v>0</v>
      </c>
      <c r="O72" s="20">
        <f>SUM($F$72:$N$72)</f>
        <v>1949287082</v>
      </c>
    </row>
    <row r="73" spans="1:15" ht="22.5" customHeight="1">
      <c r="A73" s="27" t="s">
        <v>5</v>
      </c>
      <c r="B73" s="31" t="s">
        <v>1</v>
      </c>
      <c r="E73" s="4" t="s">
        <v>44</v>
      </c>
      <c r="F73" s="32">
        <f aca="true" t="shared" si="5" ref="F73:N73">F72+F71+F70</f>
        <v>60349021618</v>
      </c>
      <c r="G73" s="32">
        <f t="shared" si="5"/>
        <v>11109812460</v>
      </c>
      <c r="H73" s="32">
        <f t="shared" si="5"/>
        <v>25189945110</v>
      </c>
      <c r="I73" s="32">
        <f t="shared" si="5"/>
        <v>56750050500</v>
      </c>
      <c r="J73" s="32">
        <f t="shared" si="5"/>
        <v>113207380482</v>
      </c>
      <c r="K73" s="32">
        <f t="shared" si="5"/>
        <v>18924425200</v>
      </c>
      <c r="L73" s="32">
        <f t="shared" si="5"/>
        <v>7069924000</v>
      </c>
      <c r="M73" s="32">
        <f t="shared" si="5"/>
        <v>6902862000</v>
      </c>
      <c r="N73" s="32">
        <f t="shared" si="5"/>
        <v>2153165922</v>
      </c>
      <c r="O73" s="20">
        <f>SUM($F$73:$N$73)</f>
        <v>301656587292</v>
      </c>
    </row>
    <row r="74" spans="1:15" ht="22.5" customHeight="1">
      <c r="A74" s="7" t="s">
        <v>45</v>
      </c>
      <c r="B74" s="21" t="s">
        <v>1</v>
      </c>
      <c r="E74" s="4" t="s">
        <v>46</v>
      </c>
      <c r="F74" s="32">
        <v>0</v>
      </c>
      <c r="G74" s="32">
        <v>0</v>
      </c>
      <c r="H74" s="32">
        <v>0</v>
      </c>
      <c r="I74" s="32">
        <v>0</v>
      </c>
      <c r="J74" s="32">
        <v>9745775400</v>
      </c>
      <c r="K74" s="32">
        <v>0</v>
      </c>
      <c r="L74" s="32">
        <v>3640710000</v>
      </c>
      <c r="M74" s="32">
        <v>0</v>
      </c>
      <c r="N74" s="32">
        <v>0</v>
      </c>
      <c r="O74" s="20">
        <f>SUM($F$74:$N$74)</f>
        <v>13386485400</v>
      </c>
    </row>
    <row r="75" spans="1:15" ht="22.5" customHeight="1">
      <c r="A75" s="7" t="s">
        <v>47</v>
      </c>
      <c r="B75" s="21" t="s">
        <v>1</v>
      </c>
      <c r="E75" s="4" t="s">
        <v>48</v>
      </c>
      <c r="F75" s="32">
        <v>0</v>
      </c>
      <c r="G75" s="32">
        <v>0</v>
      </c>
      <c r="H75" s="32">
        <v>0</v>
      </c>
      <c r="I75" s="32">
        <v>0</v>
      </c>
      <c r="J75" s="32">
        <v>1288798082</v>
      </c>
      <c r="K75" s="32">
        <v>0</v>
      </c>
      <c r="L75" s="32">
        <v>0</v>
      </c>
      <c r="M75" s="32">
        <v>0</v>
      </c>
      <c r="N75" s="32">
        <v>0</v>
      </c>
      <c r="O75" s="20">
        <f>SUM($F$75:$N$75)</f>
        <v>1288798082</v>
      </c>
    </row>
    <row r="76" spans="1:15" ht="31.5" customHeight="1">
      <c r="A76" s="31" t="s">
        <v>5</v>
      </c>
      <c r="B76" s="21" t="s">
        <v>1</v>
      </c>
      <c r="E76" s="5" t="s">
        <v>49</v>
      </c>
      <c r="F76" s="32">
        <f aca="true" t="shared" si="6" ref="F76:N76">F73-(F74+F75)</f>
        <v>60349021618</v>
      </c>
      <c r="G76" s="32">
        <f t="shared" si="6"/>
        <v>11109812460</v>
      </c>
      <c r="H76" s="32">
        <f t="shared" si="6"/>
        <v>25189945110</v>
      </c>
      <c r="I76" s="32">
        <f t="shared" si="6"/>
        <v>56750050500</v>
      </c>
      <c r="J76" s="32">
        <f t="shared" si="6"/>
        <v>102172807000</v>
      </c>
      <c r="K76" s="32">
        <f t="shared" si="6"/>
        <v>18924425200</v>
      </c>
      <c r="L76" s="32">
        <f t="shared" si="6"/>
        <v>3429214000</v>
      </c>
      <c r="M76" s="32">
        <f t="shared" si="6"/>
        <v>6902862000</v>
      </c>
      <c r="N76" s="32">
        <f t="shared" si="6"/>
        <v>2153165922</v>
      </c>
      <c r="O76" s="32">
        <f>SUM($F$76:$N$76)</f>
        <v>286981303810</v>
      </c>
    </row>
    <row r="77" ht="19.5" customHeight="1">
      <c r="O77" s="33" t="s">
        <v>1</v>
      </c>
    </row>
    <row r="83" ht="15">
      <c r="O83" s="34" t="s">
        <v>1</v>
      </c>
    </row>
  </sheetData>
  <sheetProtection/>
  <mergeCells count="14"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  <mergeCell ref="H13:H14"/>
    <mergeCell ref="I13:I14"/>
    <mergeCell ref="J13:J14"/>
    <mergeCell ref="K13:K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78.25390625" style="35" customWidth="1"/>
    <col min="2" max="7" width="20.75390625" style="35" customWidth="1"/>
    <col min="8" max="10" width="18.75390625" style="35" customWidth="1"/>
    <col min="11" max="11" width="22.75390625" style="35" customWidth="1"/>
    <col min="12" max="16384" width="9.125" style="35" customWidth="1"/>
  </cols>
  <sheetData>
    <row r="1" spans="1:11" ht="18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" customHeight="1">
      <c r="A2" s="115" t="s">
        <v>174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8">
      <c r="A3" s="115" t="s">
        <v>175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8">
      <c r="A4" s="115" t="s">
        <v>24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4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thickBot="1">
      <c r="A6" s="36"/>
      <c r="B6" s="37" t="s">
        <v>13</v>
      </c>
      <c r="C6" s="37" t="s">
        <v>14</v>
      </c>
      <c r="D6" s="37" t="s">
        <v>15</v>
      </c>
      <c r="E6" s="37" t="s">
        <v>16</v>
      </c>
      <c r="F6" s="37" t="s">
        <v>17</v>
      </c>
      <c r="G6" s="37" t="s">
        <v>18</v>
      </c>
      <c r="H6" s="37" t="s">
        <v>19</v>
      </c>
      <c r="I6" s="37" t="s">
        <v>20</v>
      </c>
      <c r="J6" s="37" t="s">
        <v>21</v>
      </c>
      <c r="K6" s="38" t="s">
        <v>150</v>
      </c>
    </row>
    <row r="7" spans="1:11" s="39" customFormat="1" ht="24.75" customHeight="1" thickTop="1">
      <c r="A7" s="113" t="s">
        <v>25</v>
      </c>
      <c r="B7" s="109" t="s">
        <v>151</v>
      </c>
      <c r="C7" s="109" t="s">
        <v>152</v>
      </c>
      <c r="D7" s="109" t="s">
        <v>153</v>
      </c>
      <c r="E7" s="109" t="s">
        <v>29</v>
      </c>
      <c r="F7" s="109" t="s">
        <v>154</v>
      </c>
      <c r="G7" s="109" t="s">
        <v>31</v>
      </c>
      <c r="H7" s="109" t="s">
        <v>155</v>
      </c>
      <c r="I7" s="109" t="s">
        <v>156</v>
      </c>
      <c r="J7" s="109" t="s">
        <v>157</v>
      </c>
      <c r="K7" s="111" t="s">
        <v>35</v>
      </c>
    </row>
    <row r="8" spans="1:11" s="39" customFormat="1" ht="24.75" customHeight="1" thickBot="1">
      <c r="A8" s="114"/>
      <c r="B8" s="110"/>
      <c r="C8" s="110"/>
      <c r="D8" s="110"/>
      <c r="E8" s="110"/>
      <c r="F8" s="110"/>
      <c r="G8" s="110"/>
      <c r="H8" s="110"/>
      <c r="I8" s="110"/>
      <c r="J8" s="110"/>
      <c r="K8" s="112"/>
    </row>
    <row r="9" spans="1:11" s="39" customFormat="1" ht="15.75" customHeight="1">
      <c r="A9" s="40" t="s">
        <v>98</v>
      </c>
      <c r="B9" s="41">
        <v>30561900</v>
      </c>
      <c r="C9" s="41">
        <v>3018900</v>
      </c>
      <c r="D9" s="41">
        <v>17866900</v>
      </c>
      <c r="E9" s="41">
        <v>0</v>
      </c>
      <c r="F9" s="41">
        <v>1082300</v>
      </c>
      <c r="G9" s="41">
        <v>26370000</v>
      </c>
      <c r="H9" s="41">
        <v>0</v>
      </c>
      <c r="I9" s="41">
        <v>0</v>
      </c>
      <c r="J9" s="41">
        <v>0</v>
      </c>
      <c r="K9" s="42">
        <v>78900000</v>
      </c>
    </row>
    <row r="10" spans="1:11" s="39" customFormat="1" ht="15.75" customHeight="1">
      <c r="A10" s="43" t="s">
        <v>99</v>
      </c>
      <c r="B10" s="44">
        <v>286622600</v>
      </c>
      <c r="C10" s="44">
        <v>26321000</v>
      </c>
      <c r="D10" s="44">
        <v>74576100</v>
      </c>
      <c r="E10" s="44">
        <v>0</v>
      </c>
      <c r="F10" s="44">
        <v>53934300</v>
      </c>
      <c r="G10" s="44">
        <v>89349000</v>
      </c>
      <c r="H10" s="44">
        <v>0</v>
      </c>
      <c r="I10" s="44">
        <v>0</v>
      </c>
      <c r="J10" s="44">
        <v>0</v>
      </c>
      <c r="K10" s="45">
        <v>530803000</v>
      </c>
    </row>
    <row r="11" spans="1:11" s="39" customFormat="1" ht="15.75" customHeight="1">
      <c r="A11" s="43" t="s">
        <v>100</v>
      </c>
      <c r="B11" s="44">
        <v>4844000</v>
      </c>
      <c r="C11" s="44">
        <v>740000</v>
      </c>
      <c r="D11" s="44">
        <v>4079000</v>
      </c>
      <c r="E11" s="44">
        <v>0</v>
      </c>
      <c r="F11" s="44">
        <v>51000</v>
      </c>
      <c r="G11" s="44">
        <v>7000000</v>
      </c>
      <c r="H11" s="44">
        <v>0</v>
      </c>
      <c r="I11" s="44">
        <v>0</v>
      </c>
      <c r="J11" s="44">
        <v>0</v>
      </c>
      <c r="K11" s="45">
        <v>16714000</v>
      </c>
    </row>
    <row r="12" spans="1:11" s="39" customFormat="1" ht="15.75" customHeight="1">
      <c r="A12" s="43" t="s">
        <v>101</v>
      </c>
      <c r="B12" s="44">
        <v>43820000</v>
      </c>
      <c r="C12" s="44">
        <v>6832000</v>
      </c>
      <c r="D12" s="44">
        <v>5818000</v>
      </c>
      <c r="E12" s="44">
        <v>0</v>
      </c>
      <c r="F12" s="44">
        <v>166000</v>
      </c>
      <c r="G12" s="44">
        <v>30000000</v>
      </c>
      <c r="H12" s="44">
        <v>0</v>
      </c>
      <c r="I12" s="44">
        <v>0</v>
      </c>
      <c r="J12" s="44">
        <v>0</v>
      </c>
      <c r="K12" s="45">
        <v>86636000</v>
      </c>
    </row>
    <row r="13" spans="1:11" s="39" customFormat="1" ht="15.75" customHeight="1">
      <c r="A13" s="43" t="s">
        <v>102</v>
      </c>
      <c r="B13" s="46">
        <v>37395000</v>
      </c>
      <c r="C13" s="47">
        <v>5007000</v>
      </c>
      <c r="D13" s="47">
        <v>4059000</v>
      </c>
      <c r="E13" s="47">
        <v>0</v>
      </c>
      <c r="F13" s="47">
        <v>242000</v>
      </c>
      <c r="G13" s="47">
        <v>40000000</v>
      </c>
      <c r="H13" s="47">
        <v>0</v>
      </c>
      <c r="I13" s="47">
        <v>0</v>
      </c>
      <c r="J13" s="47">
        <v>0</v>
      </c>
      <c r="K13" s="48">
        <v>86703000</v>
      </c>
    </row>
    <row r="14" spans="1:11" s="39" customFormat="1" ht="15.75" customHeight="1">
      <c r="A14" s="43" t="s">
        <v>103</v>
      </c>
      <c r="B14" s="46">
        <v>76108654</v>
      </c>
      <c r="C14" s="47">
        <v>10178208</v>
      </c>
      <c r="D14" s="47">
        <v>29386513</v>
      </c>
      <c r="E14" s="47">
        <v>0</v>
      </c>
      <c r="F14" s="47">
        <v>490951</v>
      </c>
      <c r="G14" s="47">
        <v>8846460</v>
      </c>
      <c r="H14" s="47">
        <v>0</v>
      </c>
      <c r="I14" s="47">
        <v>0</v>
      </c>
      <c r="J14" s="47">
        <v>0</v>
      </c>
      <c r="K14" s="48">
        <v>125010786</v>
      </c>
    </row>
    <row r="15" spans="1:11" s="39" customFormat="1" ht="15.75" customHeight="1">
      <c r="A15" s="43" t="s">
        <v>104</v>
      </c>
      <c r="B15" s="46">
        <v>69016000</v>
      </c>
      <c r="C15" s="47">
        <v>8794000</v>
      </c>
      <c r="D15" s="47">
        <v>248928000</v>
      </c>
      <c r="E15" s="47">
        <v>0</v>
      </c>
      <c r="F15" s="47">
        <v>2636490000</v>
      </c>
      <c r="G15" s="47">
        <v>111631000</v>
      </c>
      <c r="H15" s="47">
        <v>1201397000</v>
      </c>
      <c r="I15" s="47">
        <v>0</v>
      </c>
      <c r="J15" s="47">
        <v>0</v>
      </c>
      <c r="K15" s="48">
        <v>4276256000</v>
      </c>
    </row>
    <row r="16" spans="1:11" s="39" customFormat="1" ht="15.75" customHeight="1">
      <c r="A16" s="43" t="s">
        <v>105</v>
      </c>
      <c r="B16" s="46">
        <v>406719000</v>
      </c>
      <c r="C16" s="47">
        <v>47326000</v>
      </c>
      <c r="D16" s="47">
        <v>62030000</v>
      </c>
      <c r="E16" s="47">
        <v>0</v>
      </c>
      <c r="F16" s="47">
        <v>0</v>
      </c>
      <c r="G16" s="47">
        <v>40000000</v>
      </c>
      <c r="H16" s="47">
        <v>0</v>
      </c>
      <c r="I16" s="47">
        <v>0</v>
      </c>
      <c r="J16" s="47">
        <v>0</v>
      </c>
      <c r="K16" s="48">
        <v>556075000</v>
      </c>
    </row>
    <row r="17" spans="1:11" s="39" customFormat="1" ht="15.75" customHeight="1">
      <c r="A17" s="43" t="s">
        <v>158</v>
      </c>
      <c r="B17" s="46">
        <v>10071000</v>
      </c>
      <c r="C17" s="47">
        <v>1067000</v>
      </c>
      <c r="D17" s="47">
        <v>1694000</v>
      </c>
      <c r="E17" s="47">
        <v>0</v>
      </c>
      <c r="F17" s="47">
        <v>0</v>
      </c>
      <c r="G17" s="47">
        <v>400000</v>
      </c>
      <c r="H17" s="47">
        <v>0</v>
      </c>
      <c r="I17" s="47">
        <v>0</v>
      </c>
      <c r="J17" s="47">
        <v>0</v>
      </c>
      <c r="K17" s="48">
        <v>13232000</v>
      </c>
    </row>
    <row r="18" spans="1:11" s="39" customFormat="1" ht="15.75" customHeight="1">
      <c r="A18" s="43" t="s">
        <v>107</v>
      </c>
      <c r="B18" s="46">
        <v>12146000</v>
      </c>
      <c r="C18" s="47">
        <v>1820000</v>
      </c>
      <c r="D18" s="47">
        <v>54394000</v>
      </c>
      <c r="E18" s="47">
        <v>0</v>
      </c>
      <c r="F18" s="47">
        <v>80000</v>
      </c>
      <c r="G18" s="47">
        <v>1360000</v>
      </c>
      <c r="H18" s="47">
        <v>0</v>
      </c>
      <c r="I18" s="47">
        <v>0</v>
      </c>
      <c r="J18" s="47">
        <v>0</v>
      </c>
      <c r="K18" s="48">
        <v>69800000</v>
      </c>
    </row>
    <row r="19" spans="1:11" s="39" customFormat="1" ht="15.75" customHeight="1">
      <c r="A19" s="43" t="s">
        <v>108</v>
      </c>
      <c r="B19" s="46">
        <v>8848000</v>
      </c>
      <c r="C19" s="47">
        <v>1166000</v>
      </c>
      <c r="D19" s="47">
        <v>1868000</v>
      </c>
      <c r="E19" s="47">
        <v>0</v>
      </c>
      <c r="F19" s="47">
        <v>63000</v>
      </c>
      <c r="G19" s="47">
        <v>1000000</v>
      </c>
      <c r="H19" s="47">
        <v>0</v>
      </c>
      <c r="I19" s="47">
        <v>0</v>
      </c>
      <c r="J19" s="47">
        <v>0</v>
      </c>
      <c r="K19" s="48">
        <v>12945000</v>
      </c>
    </row>
    <row r="20" spans="1:11" s="39" customFormat="1" ht="15.75" customHeight="1">
      <c r="A20" s="43" t="s">
        <v>109</v>
      </c>
      <c r="B20" s="46">
        <v>12675000</v>
      </c>
      <c r="C20" s="47">
        <v>1074000</v>
      </c>
      <c r="D20" s="47">
        <v>1877000</v>
      </c>
      <c r="E20" s="47">
        <v>0</v>
      </c>
      <c r="F20" s="47">
        <v>24000</v>
      </c>
      <c r="G20" s="47">
        <v>600000</v>
      </c>
      <c r="H20" s="47">
        <v>0</v>
      </c>
      <c r="I20" s="47">
        <v>0</v>
      </c>
      <c r="J20" s="47">
        <v>0</v>
      </c>
      <c r="K20" s="48">
        <v>16250000</v>
      </c>
    </row>
    <row r="21" spans="1:11" s="39" customFormat="1" ht="15.75" customHeight="1">
      <c r="A21" s="43" t="s">
        <v>110</v>
      </c>
      <c r="B21" s="46">
        <v>32071000</v>
      </c>
      <c r="C21" s="47">
        <v>3572000</v>
      </c>
      <c r="D21" s="47">
        <v>8692000</v>
      </c>
      <c r="E21" s="47">
        <v>0</v>
      </c>
      <c r="F21" s="47">
        <v>87668000</v>
      </c>
      <c r="G21" s="47">
        <v>22500000</v>
      </c>
      <c r="H21" s="47">
        <v>760847000</v>
      </c>
      <c r="I21" s="47">
        <v>0</v>
      </c>
      <c r="J21" s="47">
        <v>0</v>
      </c>
      <c r="K21" s="48">
        <v>915350000</v>
      </c>
    </row>
    <row r="22" spans="1:11" s="39" customFormat="1" ht="15.75" customHeight="1">
      <c r="A22" s="43" t="s">
        <v>111</v>
      </c>
      <c r="B22" s="46">
        <v>74321000</v>
      </c>
      <c r="C22" s="47">
        <v>8863000</v>
      </c>
      <c r="D22" s="47">
        <v>403862000</v>
      </c>
      <c r="E22" s="47">
        <v>55200000000</v>
      </c>
      <c r="F22" s="47">
        <v>6963105000</v>
      </c>
      <c r="G22" s="47">
        <v>11000000</v>
      </c>
      <c r="H22" s="47">
        <v>235000000</v>
      </c>
      <c r="I22" s="47">
        <v>4565150000</v>
      </c>
      <c r="J22" s="47">
        <v>0</v>
      </c>
      <c r="K22" s="48">
        <v>67461301000</v>
      </c>
    </row>
    <row r="23" spans="1:11" s="39" customFormat="1" ht="15.75" customHeight="1">
      <c r="A23" s="43" t="s">
        <v>112</v>
      </c>
      <c r="B23" s="46">
        <v>88505000</v>
      </c>
      <c r="C23" s="47">
        <v>9530000</v>
      </c>
      <c r="D23" s="47">
        <v>17743000</v>
      </c>
      <c r="E23" s="47">
        <v>0</v>
      </c>
      <c r="F23" s="47">
        <v>8676000</v>
      </c>
      <c r="G23" s="47">
        <v>5000000</v>
      </c>
      <c r="H23" s="47">
        <v>0</v>
      </c>
      <c r="I23" s="47">
        <v>0</v>
      </c>
      <c r="J23" s="47">
        <v>0</v>
      </c>
      <c r="K23" s="48">
        <v>129454000</v>
      </c>
    </row>
    <row r="24" spans="1:11" s="39" customFormat="1" ht="15.75" customHeight="1">
      <c r="A24" s="43" t="s">
        <v>159</v>
      </c>
      <c r="B24" s="46">
        <v>166391000</v>
      </c>
      <c r="C24" s="47">
        <v>41357000</v>
      </c>
      <c r="D24" s="47">
        <v>24376000</v>
      </c>
      <c r="E24" s="47">
        <v>0</v>
      </c>
      <c r="F24" s="47">
        <v>1173000</v>
      </c>
      <c r="G24" s="47">
        <v>75000000</v>
      </c>
      <c r="H24" s="47">
        <v>0</v>
      </c>
      <c r="I24" s="47">
        <v>0</v>
      </c>
      <c r="J24" s="47">
        <v>0</v>
      </c>
      <c r="K24" s="48">
        <v>308297000</v>
      </c>
    </row>
    <row r="25" spans="1:11" s="39" customFormat="1" ht="15.75" customHeight="1">
      <c r="A25" s="43" t="s">
        <v>114</v>
      </c>
      <c r="B25" s="46">
        <v>84098000</v>
      </c>
      <c r="C25" s="47">
        <v>13055000</v>
      </c>
      <c r="D25" s="47">
        <v>13626000</v>
      </c>
      <c r="E25" s="47">
        <v>0</v>
      </c>
      <c r="F25" s="47">
        <v>327000</v>
      </c>
      <c r="G25" s="47">
        <v>4700000</v>
      </c>
      <c r="H25" s="47">
        <v>0</v>
      </c>
      <c r="I25" s="47">
        <v>0</v>
      </c>
      <c r="J25" s="47">
        <v>0</v>
      </c>
      <c r="K25" s="48">
        <v>115806000</v>
      </c>
    </row>
    <row r="26" spans="1:11" s="39" customFormat="1" ht="15.75" customHeight="1">
      <c r="A26" s="43" t="s">
        <v>115</v>
      </c>
      <c r="B26" s="46">
        <v>2287157000</v>
      </c>
      <c r="C26" s="47">
        <v>439918000</v>
      </c>
      <c r="D26" s="47">
        <v>81306000</v>
      </c>
      <c r="E26" s="47">
        <v>0</v>
      </c>
      <c r="F26" s="47">
        <v>4995000</v>
      </c>
      <c r="G26" s="47">
        <v>18500000</v>
      </c>
      <c r="H26" s="47">
        <v>0</v>
      </c>
      <c r="I26" s="47">
        <v>0</v>
      </c>
      <c r="J26" s="47">
        <v>0</v>
      </c>
      <c r="K26" s="48">
        <v>2831876000</v>
      </c>
    </row>
    <row r="27" spans="1:11" s="39" customFormat="1" ht="15.75" customHeight="1">
      <c r="A27" s="43" t="s">
        <v>116</v>
      </c>
      <c r="B27" s="46">
        <v>3027000</v>
      </c>
      <c r="C27" s="47">
        <v>618000</v>
      </c>
      <c r="D27" s="47">
        <v>1792000</v>
      </c>
      <c r="E27" s="47">
        <v>0</v>
      </c>
      <c r="F27" s="47">
        <v>34000</v>
      </c>
      <c r="G27" s="47">
        <v>350000</v>
      </c>
      <c r="H27" s="47">
        <v>0</v>
      </c>
      <c r="I27" s="47">
        <v>0</v>
      </c>
      <c r="J27" s="47">
        <v>0</v>
      </c>
      <c r="K27" s="48">
        <v>5821000</v>
      </c>
    </row>
    <row r="28" spans="1:11" s="39" customFormat="1" ht="15.75" customHeight="1">
      <c r="A28" s="43" t="s">
        <v>117</v>
      </c>
      <c r="B28" s="46">
        <v>2846000</v>
      </c>
      <c r="C28" s="47">
        <v>353000</v>
      </c>
      <c r="D28" s="47">
        <v>1490000</v>
      </c>
      <c r="E28" s="47">
        <v>0</v>
      </c>
      <c r="F28" s="47">
        <v>16000</v>
      </c>
      <c r="G28" s="47">
        <v>1621000</v>
      </c>
      <c r="H28" s="47">
        <v>0</v>
      </c>
      <c r="I28" s="47">
        <v>0</v>
      </c>
      <c r="J28" s="47">
        <v>0</v>
      </c>
      <c r="K28" s="48">
        <v>6326000</v>
      </c>
    </row>
    <row r="29" spans="1:11" s="39" customFormat="1" ht="15.75" customHeight="1">
      <c r="A29" s="43" t="s">
        <v>118</v>
      </c>
      <c r="B29" s="46">
        <v>2037000</v>
      </c>
      <c r="C29" s="47">
        <v>267000</v>
      </c>
      <c r="D29" s="47">
        <v>1820000</v>
      </c>
      <c r="E29" s="47">
        <v>0</v>
      </c>
      <c r="F29" s="47">
        <v>7000</v>
      </c>
      <c r="G29" s="47">
        <v>780000</v>
      </c>
      <c r="H29" s="47">
        <v>0</v>
      </c>
      <c r="I29" s="47">
        <v>0</v>
      </c>
      <c r="J29" s="47">
        <v>0</v>
      </c>
      <c r="K29" s="48">
        <v>4911000</v>
      </c>
    </row>
    <row r="30" spans="1:11" s="39" customFormat="1" ht="15.75" customHeight="1">
      <c r="A30" s="43" t="s">
        <v>119</v>
      </c>
      <c r="B30" s="46">
        <v>2836000</v>
      </c>
      <c r="C30" s="47">
        <v>380000</v>
      </c>
      <c r="D30" s="47">
        <v>1995000</v>
      </c>
      <c r="E30" s="47">
        <v>0</v>
      </c>
      <c r="F30" s="47">
        <v>22000</v>
      </c>
      <c r="G30" s="47">
        <v>11000000</v>
      </c>
      <c r="H30" s="47">
        <v>0</v>
      </c>
      <c r="I30" s="47">
        <v>0</v>
      </c>
      <c r="J30" s="47">
        <v>0</v>
      </c>
      <c r="K30" s="48">
        <v>16233000</v>
      </c>
    </row>
    <row r="31" spans="1:11" s="39" customFormat="1" ht="15.75" customHeight="1">
      <c r="A31" s="43" t="s">
        <v>120</v>
      </c>
      <c r="B31" s="46">
        <v>243155000</v>
      </c>
      <c r="C31" s="47">
        <v>44772000</v>
      </c>
      <c r="D31" s="47">
        <v>448254000</v>
      </c>
      <c r="E31" s="47">
        <v>0</v>
      </c>
      <c r="F31" s="47">
        <v>1972012000</v>
      </c>
      <c r="G31" s="47">
        <v>83084000</v>
      </c>
      <c r="H31" s="47">
        <v>0</v>
      </c>
      <c r="I31" s="47">
        <v>0</v>
      </c>
      <c r="J31" s="47">
        <v>0</v>
      </c>
      <c r="K31" s="48">
        <v>2791277000</v>
      </c>
    </row>
    <row r="32" spans="1:11" s="39" customFormat="1" ht="15.75" customHeight="1">
      <c r="A32" s="43" t="s">
        <v>121</v>
      </c>
      <c r="B32" s="46">
        <v>2648000</v>
      </c>
      <c r="C32" s="47">
        <v>322000</v>
      </c>
      <c r="D32" s="47">
        <v>16844000</v>
      </c>
      <c r="E32" s="47">
        <v>0</v>
      </c>
      <c r="F32" s="47">
        <v>464000</v>
      </c>
      <c r="G32" s="47">
        <v>750000</v>
      </c>
      <c r="H32" s="47">
        <v>0</v>
      </c>
      <c r="I32" s="47">
        <v>0</v>
      </c>
      <c r="J32" s="47">
        <v>0</v>
      </c>
      <c r="K32" s="48">
        <v>21028000</v>
      </c>
    </row>
    <row r="33" spans="1:11" s="39" customFormat="1" ht="15.75" customHeight="1">
      <c r="A33" s="43" t="s">
        <v>123</v>
      </c>
      <c r="B33" s="46">
        <v>2370312000</v>
      </c>
      <c r="C33" s="47">
        <v>374485000</v>
      </c>
      <c r="D33" s="47">
        <v>501366000</v>
      </c>
      <c r="E33" s="47">
        <v>0</v>
      </c>
      <c r="F33" s="47">
        <v>179317000</v>
      </c>
      <c r="G33" s="47">
        <v>153450000</v>
      </c>
      <c r="H33" s="47">
        <v>361000000</v>
      </c>
      <c r="I33" s="47">
        <v>0</v>
      </c>
      <c r="J33" s="47">
        <v>0</v>
      </c>
      <c r="K33" s="48">
        <v>3939930000</v>
      </c>
    </row>
    <row r="34" spans="1:11" s="39" customFormat="1" ht="15.75" customHeight="1">
      <c r="A34" s="43" t="s">
        <v>124</v>
      </c>
      <c r="B34" s="46">
        <v>6895730000</v>
      </c>
      <c r="C34" s="47">
        <v>1360366000</v>
      </c>
      <c r="D34" s="47">
        <v>7504871500</v>
      </c>
      <c r="E34" s="47">
        <v>0</v>
      </c>
      <c r="F34" s="47">
        <v>178115000</v>
      </c>
      <c r="G34" s="47">
        <v>47300000</v>
      </c>
      <c r="H34" s="47">
        <v>0</v>
      </c>
      <c r="I34" s="47">
        <v>0</v>
      </c>
      <c r="J34" s="47">
        <v>0</v>
      </c>
      <c r="K34" s="48">
        <v>15986382500</v>
      </c>
    </row>
    <row r="35" spans="1:11" s="39" customFormat="1" ht="15.75" customHeight="1">
      <c r="A35" s="43" t="s">
        <v>125</v>
      </c>
      <c r="B35" s="46">
        <v>1236091000</v>
      </c>
      <c r="C35" s="47">
        <v>106421000</v>
      </c>
      <c r="D35" s="47">
        <v>255781000</v>
      </c>
      <c r="E35" s="47">
        <v>0</v>
      </c>
      <c r="F35" s="47">
        <v>705905000</v>
      </c>
      <c r="G35" s="47">
        <v>153450000</v>
      </c>
      <c r="H35" s="47">
        <v>93192000</v>
      </c>
      <c r="I35" s="47">
        <v>0</v>
      </c>
      <c r="J35" s="47">
        <v>0</v>
      </c>
      <c r="K35" s="48">
        <v>2550840000</v>
      </c>
    </row>
    <row r="36" spans="1:11" s="39" customFormat="1" ht="15.75" customHeight="1">
      <c r="A36" s="43" t="s">
        <v>126</v>
      </c>
      <c r="B36" s="46">
        <v>2287582000</v>
      </c>
      <c r="C36" s="47">
        <v>372704000</v>
      </c>
      <c r="D36" s="47">
        <v>1362540000</v>
      </c>
      <c r="E36" s="47">
        <v>0</v>
      </c>
      <c r="F36" s="47">
        <v>3133000</v>
      </c>
      <c r="G36" s="47">
        <v>111000000</v>
      </c>
      <c r="H36" s="47">
        <v>0</v>
      </c>
      <c r="I36" s="47">
        <v>0</v>
      </c>
      <c r="J36" s="47">
        <v>0</v>
      </c>
      <c r="K36" s="48">
        <v>4136959000</v>
      </c>
    </row>
    <row r="37" spans="1:11" s="39" customFormat="1" ht="15.75" customHeight="1">
      <c r="A37" s="43" t="s">
        <v>160</v>
      </c>
      <c r="B37" s="46">
        <v>6642056000</v>
      </c>
      <c r="C37" s="47">
        <v>1431944000</v>
      </c>
      <c r="D37" s="47">
        <v>752797000</v>
      </c>
      <c r="E37" s="47">
        <v>0</v>
      </c>
      <c r="F37" s="47">
        <v>2727000</v>
      </c>
      <c r="G37" s="47">
        <v>311000000</v>
      </c>
      <c r="H37" s="47">
        <v>0</v>
      </c>
      <c r="I37" s="47">
        <v>0</v>
      </c>
      <c r="J37" s="47">
        <v>0</v>
      </c>
      <c r="K37" s="48">
        <v>9140524000</v>
      </c>
    </row>
    <row r="38" spans="1:11" s="39" customFormat="1" ht="15.75" customHeight="1">
      <c r="A38" s="43" t="s">
        <v>161</v>
      </c>
      <c r="B38" s="46">
        <v>101853000</v>
      </c>
      <c r="C38" s="47">
        <v>18664000</v>
      </c>
      <c r="D38" s="47">
        <v>116344000</v>
      </c>
      <c r="E38" s="47">
        <v>0</v>
      </c>
      <c r="F38" s="47">
        <v>2189000</v>
      </c>
      <c r="G38" s="47">
        <v>50000000</v>
      </c>
      <c r="H38" s="47">
        <v>0</v>
      </c>
      <c r="I38" s="47">
        <v>0</v>
      </c>
      <c r="J38" s="47">
        <v>0</v>
      </c>
      <c r="K38" s="48">
        <v>289050000</v>
      </c>
    </row>
    <row r="39" spans="1:11" s="39" customFormat="1" ht="15.75" customHeight="1">
      <c r="A39" s="43" t="s">
        <v>130</v>
      </c>
      <c r="B39" s="46">
        <v>384083000</v>
      </c>
      <c r="C39" s="47">
        <v>32743000</v>
      </c>
      <c r="D39" s="47">
        <v>161393000</v>
      </c>
      <c r="E39" s="47">
        <v>0</v>
      </c>
      <c r="F39" s="47">
        <v>253514000</v>
      </c>
      <c r="G39" s="47">
        <v>120000000</v>
      </c>
      <c r="H39" s="47">
        <v>0</v>
      </c>
      <c r="I39" s="47">
        <v>470000</v>
      </c>
      <c r="J39" s="47">
        <v>0</v>
      </c>
      <c r="K39" s="48">
        <v>952203000</v>
      </c>
    </row>
    <row r="40" spans="1:11" s="39" customFormat="1" ht="15.75" customHeight="1">
      <c r="A40" s="43" t="s">
        <v>131</v>
      </c>
      <c r="B40" s="46">
        <v>671020000</v>
      </c>
      <c r="C40" s="47">
        <v>116468000</v>
      </c>
      <c r="D40" s="47">
        <v>219907039</v>
      </c>
      <c r="E40" s="47">
        <v>0</v>
      </c>
      <c r="F40" s="47">
        <v>58600303529</v>
      </c>
      <c r="G40" s="47">
        <v>35195000</v>
      </c>
      <c r="H40" s="47">
        <v>2324800000</v>
      </c>
      <c r="I40" s="47">
        <v>0</v>
      </c>
      <c r="J40" s="47">
        <v>1510823242</v>
      </c>
      <c r="K40" s="48">
        <v>63478516810</v>
      </c>
    </row>
    <row r="41" spans="1:11" s="39" customFormat="1" ht="15.75" customHeight="1">
      <c r="A41" s="43" t="s">
        <v>132</v>
      </c>
      <c r="B41" s="46">
        <v>1217337000</v>
      </c>
      <c r="C41" s="47">
        <v>203091000</v>
      </c>
      <c r="D41" s="47">
        <v>184197000</v>
      </c>
      <c r="E41" s="47">
        <v>0</v>
      </c>
      <c r="F41" s="47">
        <v>10424000</v>
      </c>
      <c r="G41" s="47">
        <v>30658000</v>
      </c>
      <c r="H41" s="47">
        <v>0</v>
      </c>
      <c r="I41" s="47">
        <v>0</v>
      </c>
      <c r="J41" s="47">
        <v>0</v>
      </c>
      <c r="K41" s="48">
        <v>1645707000</v>
      </c>
    </row>
    <row r="42" spans="1:11" s="39" customFormat="1" ht="15.75" customHeight="1">
      <c r="A42" s="43" t="s">
        <v>133</v>
      </c>
      <c r="B42" s="46">
        <v>21404388000</v>
      </c>
      <c r="C42" s="47">
        <v>3630222000</v>
      </c>
      <c r="D42" s="47">
        <v>2239799000</v>
      </c>
      <c r="E42" s="47">
        <v>0</v>
      </c>
      <c r="F42" s="47">
        <v>997750000</v>
      </c>
      <c r="G42" s="47">
        <v>1500000000</v>
      </c>
      <c r="H42" s="47">
        <v>321869000</v>
      </c>
      <c r="I42" s="47">
        <v>0</v>
      </c>
      <c r="J42" s="47">
        <v>0</v>
      </c>
      <c r="K42" s="48">
        <v>30094028000</v>
      </c>
    </row>
    <row r="43" spans="1:11" s="39" customFormat="1" ht="15.75" customHeight="1">
      <c r="A43" s="43" t="s">
        <v>134</v>
      </c>
      <c r="B43" s="46">
        <v>358092000</v>
      </c>
      <c r="C43" s="47">
        <v>65568000</v>
      </c>
      <c r="D43" s="47">
        <v>38269000</v>
      </c>
      <c r="E43" s="47">
        <v>0</v>
      </c>
      <c r="F43" s="47">
        <v>63321000</v>
      </c>
      <c r="G43" s="47">
        <v>167745000</v>
      </c>
      <c r="H43" s="47">
        <v>4484000</v>
      </c>
      <c r="I43" s="47">
        <v>108022000</v>
      </c>
      <c r="J43" s="47">
        <v>0</v>
      </c>
      <c r="K43" s="48">
        <v>805501000</v>
      </c>
    </row>
    <row r="44" spans="1:11" s="39" customFormat="1" ht="15.75" customHeight="1">
      <c r="A44" s="43" t="s">
        <v>135</v>
      </c>
      <c r="B44" s="46">
        <v>306321000</v>
      </c>
      <c r="C44" s="47">
        <v>70662000</v>
      </c>
      <c r="D44" s="47">
        <v>16491000</v>
      </c>
      <c r="E44" s="47">
        <v>0</v>
      </c>
      <c r="F44" s="47">
        <v>2461000</v>
      </c>
      <c r="G44" s="47">
        <v>100000000</v>
      </c>
      <c r="H44" s="47">
        <v>0</v>
      </c>
      <c r="I44" s="47">
        <v>0</v>
      </c>
      <c r="J44" s="47">
        <v>0</v>
      </c>
      <c r="K44" s="48">
        <v>495935000</v>
      </c>
    </row>
    <row r="45" spans="1:11" s="39" customFormat="1" ht="15.75" customHeight="1">
      <c r="A45" s="43" t="s">
        <v>136</v>
      </c>
      <c r="B45" s="46">
        <v>5121114000</v>
      </c>
      <c r="C45" s="47">
        <v>1172794000</v>
      </c>
      <c r="D45" s="47">
        <v>8101110000</v>
      </c>
      <c r="E45" s="47">
        <v>0</v>
      </c>
      <c r="F45" s="47">
        <v>12026000</v>
      </c>
      <c r="G45" s="47">
        <v>817300000</v>
      </c>
      <c r="H45" s="47">
        <v>3018000</v>
      </c>
      <c r="I45" s="47">
        <v>0</v>
      </c>
      <c r="J45" s="47">
        <v>0</v>
      </c>
      <c r="K45" s="48">
        <v>15227362000</v>
      </c>
    </row>
    <row r="46" spans="1:11" s="39" customFormat="1" ht="15.75" customHeight="1">
      <c r="A46" s="43" t="s">
        <v>137</v>
      </c>
      <c r="B46" s="46">
        <v>64521000</v>
      </c>
      <c r="C46" s="47">
        <v>12328000</v>
      </c>
      <c r="D46" s="47">
        <v>11123000</v>
      </c>
      <c r="E46" s="47">
        <v>0</v>
      </c>
      <c r="F46" s="47">
        <v>77640000</v>
      </c>
      <c r="G46" s="47">
        <v>1288050000</v>
      </c>
      <c r="H46" s="47">
        <v>71000000</v>
      </c>
      <c r="I46" s="47">
        <v>0</v>
      </c>
      <c r="J46" s="47">
        <v>0</v>
      </c>
      <c r="K46" s="48">
        <v>1524662000</v>
      </c>
    </row>
    <row r="47" spans="1:11" s="39" customFormat="1" ht="15.75" customHeight="1">
      <c r="A47" s="43" t="s">
        <v>138</v>
      </c>
      <c r="B47" s="46">
        <v>42671000</v>
      </c>
      <c r="C47" s="47">
        <v>6575000</v>
      </c>
      <c r="D47" s="47">
        <v>5165000</v>
      </c>
      <c r="E47" s="47">
        <v>0</v>
      </c>
      <c r="F47" s="47">
        <v>994000</v>
      </c>
      <c r="G47" s="47">
        <v>30000000</v>
      </c>
      <c r="H47" s="47">
        <v>0</v>
      </c>
      <c r="I47" s="47">
        <v>0</v>
      </c>
      <c r="J47" s="47">
        <v>0</v>
      </c>
      <c r="K47" s="48">
        <v>85405000</v>
      </c>
    </row>
    <row r="48" spans="1:11" s="39" customFormat="1" ht="15.75" customHeight="1">
      <c r="A48" s="43" t="s">
        <v>162</v>
      </c>
      <c r="B48" s="46">
        <v>832967000</v>
      </c>
      <c r="C48" s="47">
        <v>147480000</v>
      </c>
      <c r="D48" s="47">
        <v>1044355000</v>
      </c>
      <c r="E48" s="47">
        <v>0</v>
      </c>
      <c r="F48" s="47">
        <v>670000</v>
      </c>
      <c r="G48" s="47">
        <v>3144134000</v>
      </c>
      <c r="H48" s="47">
        <v>0</v>
      </c>
      <c r="I48" s="47">
        <v>0</v>
      </c>
      <c r="J48" s="47">
        <v>0</v>
      </c>
      <c r="K48" s="48">
        <v>5169606000</v>
      </c>
    </row>
    <row r="49" spans="1:11" s="39" customFormat="1" ht="15.75" customHeight="1">
      <c r="A49" s="43" t="s">
        <v>140</v>
      </c>
      <c r="B49" s="46">
        <v>1234603000</v>
      </c>
      <c r="C49" s="47">
        <v>242325000</v>
      </c>
      <c r="D49" s="47">
        <v>132234000</v>
      </c>
      <c r="E49" s="47">
        <v>0</v>
      </c>
      <c r="F49" s="47">
        <v>5985657000</v>
      </c>
      <c r="G49" s="47">
        <v>182740000</v>
      </c>
      <c r="H49" s="47">
        <v>122750000</v>
      </c>
      <c r="I49" s="47">
        <v>145216000</v>
      </c>
      <c r="J49" s="47">
        <v>0</v>
      </c>
      <c r="K49" s="48">
        <v>8045525000</v>
      </c>
    </row>
    <row r="50" spans="1:11" s="39" customFormat="1" ht="15.75" customHeight="1">
      <c r="A50" s="43" t="s">
        <v>163</v>
      </c>
      <c r="B50" s="46">
        <v>22751000</v>
      </c>
      <c r="C50" s="47">
        <v>4270000</v>
      </c>
      <c r="D50" s="47">
        <v>2635000</v>
      </c>
      <c r="E50" s="47">
        <v>0</v>
      </c>
      <c r="F50" s="47">
        <v>146000</v>
      </c>
      <c r="G50" s="47">
        <v>197400000</v>
      </c>
      <c r="H50" s="47">
        <v>0</v>
      </c>
      <c r="I50" s="47">
        <v>0</v>
      </c>
      <c r="J50" s="47">
        <v>0</v>
      </c>
      <c r="K50" s="48">
        <v>227202000</v>
      </c>
    </row>
    <row r="51" spans="1:11" s="39" customFormat="1" ht="15.75" customHeight="1">
      <c r="A51" s="43" t="s">
        <v>142</v>
      </c>
      <c r="B51" s="46">
        <v>85138000</v>
      </c>
      <c r="C51" s="47">
        <v>14286000</v>
      </c>
      <c r="D51" s="47">
        <v>16292000</v>
      </c>
      <c r="E51" s="47">
        <v>0</v>
      </c>
      <c r="F51" s="47">
        <v>38238806000</v>
      </c>
      <c r="G51" s="47">
        <v>3400000</v>
      </c>
      <c r="H51" s="47">
        <v>69467000</v>
      </c>
      <c r="I51" s="47">
        <v>0</v>
      </c>
      <c r="J51" s="47">
        <v>0</v>
      </c>
      <c r="K51" s="48">
        <v>38427389000</v>
      </c>
    </row>
    <row r="52" spans="1:11" s="39" customFormat="1" ht="15.75" customHeight="1">
      <c r="A52" s="43" t="s">
        <v>143</v>
      </c>
      <c r="B52" s="46">
        <v>97037000</v>
      </c>
      <c r="C52" s="47">
        <v>17180000</v>
      </c>
      <c r="D52" s="47">
        <v>19227000</v>
      </c>
      <c r="E52" s="47">
        <v>0</v>
      </c>
      <c r="F52" s="47">
        <v>313535000</v>
      </c>
      <c r="G52" s="47">
        <v>22400000</v>
      </c>
      <c r="H52" s="47">
        <v>87028000</v>
      </c>
      <c r="I52" s="47">
        <v>198935000</v>
      </c>
      <c r="J52" s="47">
        <v>0</v>
      </c>
      <c r="K52" s="48">
        <v>755342000</v>
      </c>
    </row>
    <row r="53" spans="1:11" s="39" customFormat="1" ht="15.75" customHeight="1">
      <c r="A53" s="43" t="s">
        <v>144</v>
      </c>
      <c r="B53" s="46">
        <v>20408000</v>
      </c>
      <c r="C53" s="47">
        <v>4029000</v>
      </c>
      <c r="D53" s="47">
        <v>17618000</v>
      </c>
      <c r="E53" s="47">
        <v>0</v>
      </c>
      <c r="F53" s="47">
        <v>197818000</v>
      </c>
      <c r="G53" s="47">
        <v>2900000</v>
      </c>
      <c r="H53" s="47">
        <v>152195000</v>
      </c>
      <c r="I53" s="47">
        <v>40233000</v>
      </c>
      <c r="J53" s="47">
        <v>0</v>
      </c>
      <c r="K53" s="48">
        <v>435201000</v>
      </c>
    </row>
    <row r="54" spans="1:11" s="39" customFormat="1" ht="15.75" customHeight="1">
      <c r="A54" s="43" t="s">
        <v>145</v>
      </c>
      <c r="B54" s="46">
        <v>3258000</v>
      </c>
      <c r="C54" s="47">
        <v>663000</v>
      </c>
      <c r="D54" s="47">
        <v>1493000</v>
      </c>
      <c r="E54" s="47">
        <v>0</v>
      </c>
      <c r="F54" s="47">
        <v>42000</v>
      </c>
      <c r="G54" s="47">
        <v>400000</v>
      </c>
      <c r="H54" s="47">
        <v>0</v>
      </c>
      <c r="I54" s="47">
        <v>0</v>
      </c>
      <c r="J54" s="47">
        <v>0</v>
      </c>
      <c r="K54" s="48">
        <v>5856000</v>
      </c>
    </row>
    <row r="55" spans="1:11" s="39" customFormat="1" ht="15.75" customHeight="1">
      <c r="A55" s="43" t="s">
        <v>146</v>
      </c>
      <c r="B55" s="46">
        <v>314502000</v>
      </c>
      <c r="C55" s="47">
        <v>53867000</v>
      </c>
      <c r="D55" s="47">
        <v>204423000</v>
      </c>
      <c r="E55" s="47">
        <v>0</v>
      </c>
      <c r="F55" s="47">
        <v>285080000</v>
      </c>
      <c r="G55" s="47">
        <v>149000000</v>
      </c>
      <c r="H55" s="47">
        <v>112702000</v>
      </c>
      <c r="I55" s="47">
        <v>10450000</v>
      </c>
      <c r="J55" s="47">
        <v>0</v>
      </c>
      <c r="K55" s="48">
        <v>1130024000</v>
      </c>
    </row>
    <row r="56" spans="1:11" s="39" customFormat="1" ht="15.75" customHeight="1">
      <c r="A56" s="43" t="s">
        <v>147</v>
      </c>
      <c r="B56" s="46">
        <v>331456000</v>
      </c>
      <c r="C56" s="47">
        <v>68923000</v>
      </c>
      <c r="D56" s="47">
        <v>31830000</v>
      </c>
      <c r="E56" s="47">
        <v>0</v>
      </c>
      <c r="F56" s="47">
        <v>593932000</v>
      </c>
      <c r="G56" s="47">
        <v>119066000</v>
      </c>
      <c r="H56" s="47">
        <v>222694000</v>
      </c>
      <c r="I56" s="47">
        <v>52447000</v>
      </c>
      <c r="J56" s="47">
        <v>0</v>
      </c>
      <c r="K56" s="48">
        <v>1420348000</v>
      </c>
    </row>
    <row r="57" spans="1:11" s="39" customFormat="1" ht="15.75" customHeight="1">
      <c r="A57" s="43" t="s">
        <v>148</v>
      </c>
      <c r="B57" s="46">
        <v>68595000</v>
      </c>
      <c r="C57" s="47">
        <v>15089000</v>
      </c>
      <c r="D57" s="47">
        <v>9312000</v>
      </c>
      <c r="E57" s="47">
        <v>0</v>
      </c>
      <c r="F57" s="47">
        <v>17286000</v>
      </c>
      <c r="G57" s="47">
        <v>16000000</v>
      </c>
      <c r="H57" s="47">
        <v>0</v>
      </c>
      <c r="I57" s="47">
        <v>0</v>
      </c>
      <c r="J57" s="47">
        <v>0</v>
      </c>
      <c r="K57" s="48">
        <v>126282000</v>
      </c>
    </row>
    <row r="58" spans="1:11" s="39" customFormat="1" ht="15.75" customHeight="1" thickBot="1">
      <c r="A58" s="49" t="s">
        <v>164</v>
      </c>
      <c r="B58" s="46">
        <v>981187000</v>
      </c>
      <c r="C58" s="47">
        <v>184520000</v>
      </c>
      <c r="D58" s="47">
        <v>189463000</v>
      </c>
      <c r="E58" s="47">
        <v>0</v>
      </c>
      <c r="F58" s="47">
        <v>1182000</v>
      </c>
      <c r="G58" s="47">
        <v>5155000000</v>
      </c>
      <c r="H58" s="47">
        <v>45925000</v>
      </c>
      <c r="I58" s="47">
        <v>0</v>
      </c>
      <c r="J58" s="47">
        <v>0</v>
      </c>
      <c r="K58" s="48">
        <v>6557277000</v>
      </c>
    </row>
    <row r="59" spans="1:11" s="52" customFormat="1" ht="12.75" customHeight="1" thickBot="1" thickTop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s="39" customFormat="1" ht="19.5" customHeight="1" thickTop="1">
      <c r="A60" s="53" t="s">
        <v>165</v>
      </c>
      <c r="B60" s="54">
        <v>57082992154</v>
      </c>
      <c r="C60" s="55">
        <v>10404018108</v>
      </c>
      <c r="D60" s="55">
        <v>24668412052</v>
      </c>
      <c r="E60" s="55">
        <v>55200000000</v>
      </c>
      <c r="F60" s="55">
        <v>118455096080</v>
      </c>
      <c r="G60" s="55">
        <v>14498429460</v>
      </c>
      <c r="H60" s="55">
        <v>6189368000</v>
      </c>
      <c r="I60" s="55">
        <v>5120923000</v>
      </c>
      <c r="J60" s="55">
        <v>1510823242</v>
      </c>
      <c r="K60" s="56">
        <v>293130062096</v>
      </c>
    </row>
    <row r="61" spans="1:11" s="39" customFormat="1" ht="19.5" customHeight="1">
      <c r="A61" s="57" t="s">
        <v>166</v>
      </c>
      <c r="B61" s="58">
        <v>6777127000</v>
      </c>
      <c r="C61" s="59">
        <v>1282925000</v>
      </c>
      <c r="D61" s="59">
        <v>2711370000</v>
      </c>
      <c r="E61" s="59">
        <v>0</v>
      </c>
      <c r="F61" s="59">
        <v>1590326000</v>
      </c>
      <c r="G61" s="59">
        <v>3573977000</v>
      </c>
      <c r="H61" s="59">
        <v>948551000</v>
      </c>
      <c r="I61" s="59">
        <v>1746319000</v>
      </c>
      <c r="J61" s="59">
        <v>0</v>
      </c>
      <c r="K61" s="60">
        <v>18630595000</v>
      </c>
    </row>
    <row r="62" spans="1:11" s="39" customFormat="1" ht="19.5" customHeight="1">
      <c r="A62" s="57" t="s">
        <v>167</v>
      </c>
      <c r="B62" s="58">
        <v>257510939</v>
      </c>
      <c r="C62" s="59">
        <v>27603557</v>
      </c>
      <c r="D62" s="59">
        <v>220019948</v>
      </c>
      <c r="E62" s="59">
        <v>53631</v>
      </c>
      <c r="F62" s="59">
        <v>1452692224</v>
      </c>
      <c r="G62" s="59">
        <v>86121284</v>
      </c>
      <c r="H62" s="59">
        <v>0</v>
      </c>
      <c r="I62" s="59">
        <v>0</v>
      </c>
      <c r="J62" s="59">
        <v>0</v>
      </c>
      <c r="K62" s="60">
        <v>2044001583</v>
      </c>
    </row>
    <row r="63" spans="1:11" s="39" customFormat="1" ht="19.5" customHeight="1">
      <c r="A63" s="61" t="s">
        <v>168</v>
      </c>
      <c r="B63" s="58">
        <v>64117630093</v>
      </c>
      <c r="C63" s="59">
        <v>11714546665</v>
      </c>
      <c r="D63" s="59">
        <v>27599802000</v>
      </c>
      <c r="E63" s="59">
        <v>55200053631</v>
      </c>
      <c r="F63" s="59">
        <v>121498114304</v>
      </c>
      <c r="G63" s="59">
        <v>18158527744</v>
      </c>
      <c r="H63" s="59">
        <v>7137919000</v>
      </c>
      <c r="I63" s="59">
        <v>6867242000</v>
      </c>
      <c r="J63" s="59">
        <v>1510823242</v>
      </c>
      <c r="K63" s="60">
        <v>313804658679</v>
      </c>
    </row>
    <row r="64" spans="1:11" s="39" customFormat="1" ht="19.5" customHeight="1">
      <c r="A64" s="61" t="s">
        <v>169</v>
      </c>
      <c r="B64" s="58"/>
      <c r="C64" s="59"/>
      <c r="D64" s="59"/>
      <c r="E64" s="59"/>
      <c r="F64" s="59">
        <v>10475906621</v>
      </c>
      <c r="G64" s="59"/>
      <c r="H64" s="59">
        <v>3677476000</v>
      </c>
      <c r="I64" s="59"/>
      <c r="J64" s="59"/>
      <c r="K64" s="60">
        <v>14153382621</v>
      </c>
    </row>
    <row r="65" spans="1:11" s="39" customFormat="1" ht="19.5" customHeight="1">
      <c r="A65" s="61" t="s">
        <v>48</v>
      </c>
      <c r="B65" s="58"/>
      <c r="C65" s="59"/>
      <c r="D65" s="59"/>
      <c r="E65" s="59"/>
      <c r="F65" s="62">
        <v>1419263683</v>
      </c>
      <c r="G65" s="59"/>
      <c r="H65" s="59">
        <v>0</v>
      </c>
      <c r="I65" s="59"/>
      <c r="J65" s="59"/>
      <c r="K65" s="60">
        <v>1419263683</v>
      </c>
    </row>
    <row r="66" spans="1:11" s="39" customFormat="1" ht="33" customHeight="1">
      <c r="A66" s="63" t="s">
        <v>170</v>
      </c>
      <c r="B66" s="58">
        <v>64117630093</v>
      </c>
      <c r="C66" s="59">
        <v>11714546665</v>
      </c>
      <c r="D66" s="59">
        <v>27599802000</v>
      </c>
      <c r="E66" s="59">
        <v>55200053631</v>
      </c>
      <c r="F66" s="59">
        <v>111022207683</v>
      </c>
      <c r="G66" s="59">
        <v>18158527744</v>
      </c>
      <c r="H66" s="59">
        <v>3460443000</v>
      </c>
      <c r="I66" s="59">
        <v>6867242000</v>
      </c>
      <c r="J66" s="59">
        <v>1510823242</v>
      </c>
      <c r="K66" s="60">
        <v>299651276058</v>
      </c>
    </row>
    <row r="67" spans="1:11" s="39" customFormat="1" ht="33.75" customHeight="1" thickBot="1">
      <c r="A67" s="64" t="s">
        <v>171</v>
      </c>
      <c r="B67" s="65">
        <v>64117630093</v>
      </c>
      <c r="C67" s="66">
        <v>11714546665</v>
      </c>
      <c r="D67" s="66">
        <v>27599802000</v>
      </c>
      <c r="E67" s="66">
        <v>55200053631</v>
      </c>
      <c r="F67" s="66">
        <v>109602944000</v>
      </c>
      <c r="G67" s="66">
        <v>18158527744</v>
      </c>
      <c r="H67" s="66">
        <v>3460443000</v>
      </c>
      <c r="I67" s="66">
        <v>6867242000</v>
      </c>
      <c r="J67" s="66">
        <v>1510823242</v>
      </c>
      <c r="K67" s="67">
        <v>298232012375</v>
      </c>
    </row>
    <row r="68" s="39" customFormat="1" ht="15" thickTop="1">
      <c r="A68" s="68"/>
    </row>
    <row r="69" spans="1:11" s="71" customFormat="1" ht="21.75" customHeigh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</row>
  </sheetData>
  <sheetProtection/>
  <mergeCells count="14">
    <mergeCell ref="F7:F8"/>
    <mergeCell ref="A2:K2"/>
    <mergeCell ref="A3:K3"/>
    <mergeCell ref="A4:K4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rintOptions horizontalCentered="1" verticalCentered="1"/>
  <pageMargins left="0.69" right="0.55" top="0.43" bottom="0.42" header="0.31496062992125984" footer="0.275590551181102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B1">
      <selection activeCell="E24" sqref="E24"/>
    </sheetView>
  </sheetViews>
  <sheetFormatPr defaultColWidth="9.00390625" defaultRowHeight="12.75"/>
  <cols>
    <col min="1" max="1" width="7.25390625" style="72" hidden="1" customWidth="1"/>
    <col min="2" max="2" width="64.375" style="35" customWidth="1"/>
    <col min="3" max="6" width="19.75390625" style="35" customWidth="1"/>
    <col min="7" max="7" width="20.625" style="35" customWidth="1"/>
    <col min="8" max="8" width="19.75390625" style="35" customWidth="1"/>
    <col min="9" max="10" width="18.75390625" style="35" customWidth="1"/>
    <col min="11" max="11" width="17.75390625" style="35" customWidth="1"/>
    <col min="12" max="12" width="21.75390625" style="35" customWidth="1"/>
    <col min="13" max="16384" width="9.125" style="35" customWidth="1"/>
  </cols>
  <sheetData>
    <row r="1" spans="2:12" ht="14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8">
      <c r="B2" s="115" t="s">
        <v>174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8">
      <c r="B3" s="115" t="s">
        <v>176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8">
      <c r="B4" s="115" t="s">
        <v>24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4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76" customFormat="1" ht="15" thickBot="1">
      <c r="A6" s="73"/>
      <c r="B6" s="74"/>
      <c r="C6" s="75" t="s">
        <v>13</v>
      </c>
      <c r="D6" s="75" t="s">
        <v>14</v>
      </c>
      <c r="E6" s="75" t="s">
        <v>15</v>
      </c>
      <c r="F6" s="75" t="s">
        <v>16</v>
      </c>
      <c r="G6" s="75" t="s">
        <v>17</v>
      </c>
      <c r="H6" s="75" t="s">
        <v>18</v>
      </c>
      <c r="I6" s="75" t="s">
        <v>19</v>
      </c>
      <c r="J6" s="75" t="s">
        <v>20</v>
      </c>
      <c r="K6" s="75" t="s">
        <v>21</v>
      </c>
      <c r="L6" s="74" t="s">
        <v>150</v>
      </c>
    </row>
    <row r="7" spans="1:12" s="76" customFormat="1" ht="24.75" customHeight="1" thickTop="1">
      <c r="A7" s="73"/>
      <c r="B7" s="120" t="s">
        <v>25</v>
      </c>
      <c r="C7" s="116" t="s">
        <v>151</v>
      </c>
      <c r="D7" s="116" t="s">
        <v>152</v>
      </c>
      <c r="E7" s="116" t="s">
        <v>153</v>
      </c>
      <c r="F7" s="116" t="s">
        <v>29</v>
      </c>
      <c r="G7" s="116" t="s">
        <v>154</v>
      </c>
      <c r="H7" s="116" t="s">
        <v>31</v>
      </c>
      <c r="I7" s="116" t="s">
        <v>155</v>
      </c>
      <c r="J7" s="116" t="s">
        <v>172</v>
      </c>
      <c r="K7" s="116" t="s">
        <v>157</v>
      </c>
      <c r="L7" s="118" t="s">
        <v>35</v>
      </c>
    </row>
    <row r="8" spans="1:12" s="76" customFormat="1" ht="24.75" customHeight="1" thickBot="1">
      <c r="A8" s="73"/>
      <c r="B8" s="121"/>
      <c r="C8" s="117"/>
      <c r="D8" s="117"/>
      <c r="E8" s="117"/>
      <c r="F8" s="117"/>
      <c r="G8" s="117"/>
      <c r="H8" s="117"/>
      <c r="I8" s="117"/>
      <c r="J8" s="117"/>
      <c r="K8" s="117"/>
      <c r="L8" s="119"/>
    </row>
    <row r="9" spans="1:12" s="76" customFormat="1" ht="16.5" customHeight="1">
      <c r="A9" s="77" t="s">
        <v>13</v>
      </c>
      <c r="B9" s="78" t="s">
        <v>98</v>
      </c>
      <c r="C9" s="41">
        <v>32033900</v>
      </c>
      <c r="D9" s="41">
        <v>3194000</v>
      </c>
      <c r="E9" s="41">
        <v>18706200</v>
      </c>
      <c r="F9" s="41">
        <v>0</v>
      </c>
      <c r="G9" s="41">
        <v>1137900</v>
      </c>
      <c r="H9" s="41">
        <v>26728000</v>
      </c>
      <c r="I9" s="41">
        <v>0</v>
      </c>
      <c r="J9" s="41">
        <v>0</v>
      </c>
      <c r="K9" s="41">
        <v>0</v>
      </c>
      <c r="L9" s="42">
        <v>81800000</v>
      </c>
    </row>
    <row r="10" spans="1:12" s="76" customFormat="1" ht="16.5" customHeight="1">
      <c r="A10" s="77" t="s">
        <v>14</v>
      </c>
      <c r="B10" s="79" t="s">
        <v>99</v>
      </c>
      <c r="C10" s="44">
        <v>291479200</v>
      </c>
      <c r="D10" s="44">
        <v>26497000</v>
      </c>
      <c r="E10" s="44">
        <v>77900400</v>
      </c>
      <c r="F10" s="44">
        <v>0</v>
      </c>
      <c r="G10" s="44">
        <v>54217400</v>
      </c>
      <c r="H10" s="44">
        <v>25058000</v>
      </c>
      <c r="I10" s="44">
        <v>0</v>
      </c>
      <c r="J10" s="44">
        <v>0</v>
      </c>
      <c r="K10" s="44">
        <v>0</v>
      </c>
      <c r="L10" s="45">
        <v>475152000</v>
      </c>
    </row>
    <row r="11" spans="1:12" s="76" customFormat="1" ht="16.5" customHeight="1">
      <c r="A11" s="77" t="s">
        <v>15</v>
      </c>
      <c r="B11" s="79" t="s">
        <v>100</v>
      </c>
      <c r="C11" s="44">
        <v>5173000</v>
      </c>
      <c r="D11" s="44">
        <v>791000</v>
      </c>
      <c r="E11" s="44">
        <v>4262000</v>
      </c>
      <c r="F11" s="44">
        <v>0</v>
      </c>
      <c r="G11" s="44">
        <v>54000</v>
      </c>
      <c r="H11" s="44">
        <v>7500000</v>
      </c>
      <c r="I11" s="44">
        <v>0</v>
      </c>
      <c r="J11" s="44">
        <v>0</v>
      </c>
      <c r="K11" s="44">
        <v>0</v>
      </c>
      <c r="L11" s="45">
        <v>17780000</v>
      </c>
    </row>
    <row r="12" spans="1:12" s="76" customFormat="1" ht="16.5" customHeight="1">
      <c r="A12" s="77" t="s">
        <v>16</v>
      </c>
      <c r="B12" s="79" t="s">
        <v>101</v>
      </c>
      <c r="C12" s="44">
        <v>46791000</v>
      </c>
      <c r="D12" s="44">
        <v>7296000</v>
      </c>
      <c r="E12" s="44">
        <v>6080000</v>
      </c>
      <c r="F12" s="44">
        <v>0</v>
      </c>
      <c r="G12" s="44">
        <v>174000</v>
      </c>
      <c r="H12" s="44">
        <v>35000000</v>
      </c>
      <c r="I12" s="44">
        <v>0</v>
      </c>
      <c r="J12" s="44">
        <v>0</v>
      </c>
      <c r="K12" s="44">
        <v>0</v>
      </c>
      <c r="L12" s="45">
        <v>95341000</v>
      </c>
    </row>
    <row r="13" spans="1:12" s="76" customFormat="1" ht="16.5" customHeight="1">
      <c r="A13" s="77" t="s">
        <v>17</v>
      </c>
      <c r="B13" s="79" t="s">
        <v>102</v>
      </c>
      <c r="C13" s="80">
        <v>39930000</v>
      </c>
      <c r="D13" s="81">
        <v>5347000</v>
      </c>
      <c r="E13" s="81">
        <v>4242000</v>
      </c>
      <c r="F13" s="81">
        <v>0</v>
      </c>
      <c r="G13" s="81">
        <v>253000</v>
      </c>
      <c r="H13" s="81">
        <v>40000000</v>
      </c>
      <c r="I13" s="81">
        <v>0</v>
      </c>
      <c r="J13" s="81">
        <v>0</v>
      </c>
      <c r="K13" s="81">
        <v>0</v>
      </c>
      <c r="L13" s="82">
        <v>89772000</v>
      </c>
    </row>
    <row r="14" spans="1:12" s="76" customFormat="1" ht="16.5" customHeight="1">
      <c r="A14" s="77" t="s">
        <v>18</v>
      </c>
      <c r="B14" s="79" t="s">
        <v>103</v>
      </c>
      <c r="C14" s="80">
        <v>85431950</v>
      </c>
      <c r="D14" s="81">
        <v>11425036</v>
      </c>
      <c r="E14" s="81">
        <v>32986308</v>
      </c>
      <c r="F14" s="81">
        <v>0</v>
      </c>
      <c r="G14" s="81">
        <v>551093</v>
      </c>
      <c r="H14" s="81">
        <v>3135209</v>
      </c>
      <c r="I14" s="81">
        <v>0</v>
      </c>
      <c r="J14" s="81">
        <v>0</v>
      </c>
      <c r="K14" s="81">
        <v>0</v>
      </c>
      <c r="L14" s="82">
        <v>133529596</v>
      </c>
    </row>
    <row r="15" spans="1:12" s="76" customFormat="1" ht="16.5" customHeight="1">
      <c r="A15" s="77" t="s">
        <v>19</v>
      </c>
      <c r="B15" s="79" t="s">
        <v>104</v>
      </c>
      <c r="C15" s="80">
        <v>73695000</v>
      </c>
      <c r="D15" s="81">
        <v>9391000</v>
      </c>
      <c r="E15" s="81">
        <v>260129500</v>
      </c>
      <c r="F15" s="81">
        <v>0</v>
      </c>
      <c r="G15" s="81">
        <v>2801049000</v>
      </c>
      <c r="H15" s="81">
        <v>52950000</v>
      </c>
      <c r="I15" s="81">
        <v>1227401000</v>
      </c>
      <c r="J15" s="81">
        <v>0</v>
      </c>
      <c r="K15" s="81">
        <v>0</v>
      </c>
      <c r="L15" s="82">
        <v>4424615500</v>
      </c>
    </row>
    <row r="16" spans="1:12" s="76" customFormat="1" ht="16.5" customHeight="1">
      <c r="A16" s="77" t="s">
        <v>55</v>
      </c>
      <c r="B16" s="79" t="s">
        <v>105</v>
      </c>
      <c r="C16" s="80">
        <v>434290000</v>
      </c>
      <c r="D16" s="81">
        <v>50535000</v>
      </c>
      <c r="E16" s="81">
        <v>64821000</v>
      </c>
      <c r="F16" s="81">
        <v>0</v>
      </c>
      <c r="G16" s="81">
        <v>0</v>
      </c>
      <c r="H16" s="81">
        <v>40000000</v>
      </c>
      <c r="I16" s="81">
        <v>0</v>
      </c>
      <c r="J16" s="81">
        <v>0</v>
      </c>
      <c r="K16" s="81">
        <v>0</v>
      </c>
      <c r="L16" s="82">
        <v>589646000</v>
      </c>
    </row>
    <row r="17" spans="1:12" s="76" customFormat="1" ht="16.5" customHeight="1">
      <c r="A17" s="77" t="s">
        <v>56</v>
      </c>
      <c r="B17" s="79" t="s">
        <v>158</v>
      </c>
      <c r="C17" s="80">
        <v>10754000</v>
      </c>
      <c r="D17" s="81">
        <v>1140000</v>
      </c>
      <c r="E17" s="81">
        <v>1770000</v>
      </c>
      <c r="F17" s="81">
        <v>0</v>
      </c>
      <c r="G17" s="81">
        <v>0</v>
      </c>
      <c r="H17" s="81">
        <v>500000</v>
      </c>
      <c r="I17" s="81">
        <v>0</v>
      </c>
      <c r="J17" s="81">
        <v>0</v>
      </c>
      <c r="K17" s="81">
        <v>0</v>
      </c>
      <c r="L17" s="82">
        <v>14164000</v>
      </c>
    </row>
    <row r="18" spans="1:12" s="76" customFormat="1" ht="16.5" customHeight="1">
      <c r="A18" s="77" t="s">
        <v>57</v>
      </c>
      <c r="B18" s="79" t="s">
        <v>107</v>
      </c>
      <c r="C18" s="80">
        <v>12970000</v>
      </c>
      <c r="D18" s="81">
        <v>1944000</v>
      </c>
      <c r="E18" s="81">
        <v>56842000</v>
      </c>
      <c r="F18" s="81">
        <v>0</v>
      </c>
      <c r="G18" s="81">
        <v>84000</v>
      </c>
      <c r="H18" s="81">
        <v>1500000</v>
      </c>
      <c r="I18" s="81">
        <v>0</v>
      </c>
      <c r="J18" s="81">
        <v>0</v>
      </c>
      <c r="K18" s="81">
        <v>0</v>
      </c>
      <c r="L18" s="82">
        <v>73340000</v>
      </c>
    </row>
    <row r="19" spans="1:12" s="76" customFormat="1" ht="16.5" customHeight="1">
      <c r="A19" s="77" t="s">
        <v>58</v>
      </c>
      <c r="B19" s="79" t="s">
        <v>108</v>
      </c>
      <c r="C19" s="80">
        <v>9448000</v>
      </c>
      <c r="D19" s="81">
        <v>1246000</v>
      </c>
      <c r="E19" s="81">
        <v>1952000</v>
      </c>
      <c r="F19" s="81">
        <v>0</v>
      </c>
      <c r="G19" s="81">
        <v>66000</v>
      </c>
      <c r="H19" s="81">
        <v>1000000</v>
      </c>
      <c r="I19" s="81">
        <v>0</v>
      </c>
      <c r="J19" s="81">
        <v>0</v>
      </c>
      <c r="K19" s="81">
        <v>0</v>
      </c>
      <c r="L19" s="82">
        <v>13712000</v>
      </c>
    </row>
    <row r="20" spans="1:12" s="76" customFormat="1" ht="16.5" customHeight="1">
      <c r="A20" s="77" t="s">
        <v>59</v>
      </c>
      <c r="B20" s="79" t="s">
        <v>109</v>
      </c>
      <c r="C20" s="80">
        <v>13535000</v>
      </c>
      <c r="D20" s="81">
        <v>1147000</v>
      </c>
      <c r="E20" s="81">
        <v>1961000</v>
      </c>
      <c r="F20" s="81">
        <v>0</v>
      </c>
      <c r="G20" s="81">
        <v>25000</v>
      </c>
      <c r="H20" s="81">
        <v>650000</v>
      </c>
      <c r="I20" s="81">
        <v>0</v>
      </c>
      <c r="J20" s="81">
        <v>0</v>
      </c>
      <c r="K20" s="81">
        <v>0</v>
      </c>
      <c r="L20" s="82">
        <v>17318000</v>
      </c>
    </row>
    <row r="21" spans="1:12" s="76" customFormat="1" ht="16.5" customHeight="1">
      <c r="A21" s="77" t="s">
        <v>60</v>
      </c>
      <c r="B21" s="79" t="s">
        <v>110</v>
      </c>
      <c r="C21" s="80">
        <v>34245000</v>
      </c>
      <c r="D21" s="81">
        <v>3815000</v>
      </c>
      <c r="E21" s="81">
        <v>9083000</v>
      </c>
      <c r="F21" s="81">
        <v>0</v>
      </c>
      <c r="G21" s="81">
        <v>91612000</v>
      </c>
      <c r="H21" s="81">
        <v>22500000</v>
      </c>
      <c r="I21" s="81">
        <v>798710000</v>
      </c>
      <c r="J21" s="81">
        <v>0</v>
      </c>
      <c r="K21" s="81">
        <v>0</v>
      </c>
      <c r="L21" s="82">
        <v>959965000</v>
      </c>
    </row>
    <row r="22" spans="1:12" s="76" customFormat="1" ht="16.5" customHeight="1">
      <c r="A22" s="77" t="s">
        <v>61</v>
      </c>
      <c r="B22" s="79" t="s">
        <v>111</v>
      </c>
      <c r="C22" s="80">
        <v>79360000</v>
      </c>
      <c r="D22" s="81">
        <v>9464000</v>
      </c>
      <c r="E22" s="81">
        <v>408536000</v>
      </c>
      <c r="F22" s="81">
        <v>55400000000</v>
      </c>
      <c r="G22" s="81">
        <v>7338727000</v>
      </c>
      <c r="H22" s="81">
        <v>11000000</v>
      </c>
      <c r="I22" s="81">
        <v>225000000</v>
      </c>
      <c r="J22" s="81">
        <v>4381252000</v>
      </c>
      <c r="K22" s="81">
        <v>0</v>
      </c>
      <c r="L22" s="82">
        <v>67853339000</v>
      </c>
    </row>
    <row r="23" spans="1:12" s="76" customFormat="1" ht="16.5" customHeight="1">
      <c r="A23" s="77" t="s">
        <v>62</v>
      </c>
      <c r="B23" s="79" t="s">
        <v>112</v>
      </c>
      <c r="C23" s="80">
        <v>94505000</v>
      </c>
      <c r="D23" s="81">
        <v>10177000</v>
      </c>
      <c r="E23" s="81">
        <v>18542000</v>
      </c>
      <c r="F23" s="81">
        <v>0</v>
      </c>
      <c r="G23" s="81">
        <v>9096000</v>
      </c>
      <c r="H23" s="81">
        <v>5000000</v>
      </c>
      <c r="I23" s="81">
        <v>0</v>
      </c>
      <c r="J23" s="81">
        <v>0</v>
      </c>
      <c r="K23" s="81">
        <v>0</v>
      </c>
      <c r="L23" s="82">
        <v>137320000</v>
      </c>
    </row>
    <row r="24" spans="1:12" s="76" customFormat="1" ht="16.5" customHeight="1">
      <c r="A24" s="77" t="s">
        <v>63</v>
      </c>
      <c r="B24" s="79" t="s">
        <v>159</v>
      </c>
      <c r="C24" s="80">
        <v>177671000</v>
      </c>
      <c r="D24" s="81">
        <v>44161000</v>
      </c>
      <c r="E24" s="81">
        <v>25473000</v>
      </c>
      <c r="F24" s="81">
        <v>0</v>
      </c>
      <c r="G24" s="81">
        <v>1222000</v>
      </c>
      <c r="H24" s="81">
        <v>75000000</v>
      </c>
      <c r="I24" s="81">
        <v>0</v>
      </c>
      <c r="J24" s="81">
        <v>0</v>
      </c>
      <c r="K24" s="81">
        <v>0</v>
      </c>
      <c r="L24" s="82">
        <v>323527000</v>
      </c>
    </row>
    <row r="25" spans="1:12" s="76" customFormat="1" ht="16.5" customHeight="1">
      <c r="A25" s="77" t="s">
        <v>64</v>
      </c>
      <c r="B25" s="79" t="s">
        <v>114</v>
      </c>
      <c r="C25" s="80">
        <v>89799000</v>
      </c>
      <c r="D25" s="81">
        <v>13940000</v>
      </c>
      <c r="E25" s="81">
        <v>14239000</v>
      </c>
      <c r="F25" s="81">
        <v>0</v>
      </c>
      <c r="G25" s="81">
        <v>340000</v>
      </c>
      <c r="H25" s="81">
        <v>4700000</v>
      </c>
      <c r="I25" s="81">
        <v>0</v>
      </c>
      <c r="J25" s="81">
        <v>0</v>
      </c>
      <c r="K25" s="81">
        <v>0</v>
      </c>
      <c r="L25" s="82">
        <v>123018000</v>
      </c>
    </row>
    <row r="26" spans="1:12" s="76" customFormat="1" ht="16.5" customHeight="1">
      <c r="A26" s="77" t="s">
        <v>65</v>
      </c>
      <c r="B26" s="79" t="s">
        <v>115</v>
      </c>
      <c r="C26" s="80">
        <v>2442197000</v>
      </c>
      <c r="D26" s="81">
        <v>469739000</v>
      </c>
      <c r="E26" s="81">
        <v>84965000</v>
      </c>
      <c r="F26" s="81">
        <v>0</v>
      </c>
      <c r="G26" s="81">
        <v>5194000</v>
      </c>
      <c r="H26" s="81">
        <v>19000000</v>
      </c>
      <c r="I26" s="81">
        <v>0</v>
      </c>
      <c r="J26" s="81">
        <v>0</v>
      </c>
      <c r="K26" s="81">
        <v>0</v>
      </c>
      <c r="L26" s="82">
        <v>3021095000</v>
      </c>
    </row>
    <row r="27" spans="1:12" s="76" customFormat="1" ht="16.5" customHeight="1">
      <c r="A27" s="77" t="s">
        <v>66</v>
      </c>
      <c r="B27" s="79" t="s">
        <v>116</v>
      </c>
      <c r="C27" s="80">
        <v>3233000</v>
      </c>
      <c r="D27" s="81">
        <v>660000</v>
      </c>
      <c r="E27" s="81">
        <v>1872000</v>
      </c>
      <c r="F27" s="81">
        <v>0</v>
      </c>
      <c r="G27" s="81">
        <v>36000</v>
      </c>
      <c r="H27" s="81">
        <v>400000</v>
      </c>
      <c r="I27" s="81">
        <v>0</v>
      </c>
      <c r="J27" s="81">
        <v>0</v>
      </c>
      <c r="K27" s="81">
        <v>0</v>
      </c>
      <c r="L27" s="82">
        <v>6201000</v>
      </c>
    </row>
    <row r="28" spans="1:12" s="76" customFormat="1" ht="16.5" customHeight="1">
      <c r="A28" s="77" t="s">
        <v>67</v>
      </c>
      <c r="B28" s="79" t="s">
        <v>117</v>
      </c>
      <c r="C28" s="80">
        <v>3039000</v>
      </c>
      <c r="D28" s="81">
        <v>377000</v>
      </c>
      <c r="E28" s="81">
        <v>1557000</v>
      </c>
      <c r="F28" s="81">
        <v>0</v>
      </c>
      <c r="G28" s="81">
        <v>16000</v>
      </c>
      <c r="H28" s="81">
        <v>1800000</v>
      </c>
      <c r="I28" s="81">
        <v>0</v>
      </c>
      <c r="J28" s="81">
        <v>0</v>
      </c>
      <c r="K28" s="81">
        <v>0</v>
      </c>
      <c r="L28" s="82">
        <v>6789000</v>
      </c>
    </row>
    <row r="29" spans="1:12" s="76" customFormat="1" ht="16.5" customHeight="1">
      <c r="A29" s="77" t="s">
        <v>68</v>
      </c>
      <c r="B29" s="79" t="s">
        <v>118</v>
      </c>
      <c r="C29" s="80">
        <v>2176000</v>
      </c>
      <c r="D29" s="81">
        <v>286000</v>
      </c>
      <c r="E29" s="81">
        <v>1902000</v>
      </c>
      <c r="F29" s="81">
        <v>0</v>
      </c>
      <c r="G29" s="81">
        <v>8000</v>
      </c>
      <c r="H29" s="81">
        <v>900000</v>
      </c>
      <c r="I29" s="81">
        <v>0</v>
      </c>
      <c r="J29" s="81">
        <v>0</v>
      </c>
      <c r="K29" s="81">
        <v>0</v>
      </c>
      <c r="L29" s="82">
        <v>5272000</v>
      </c>
    </row>
    <row r="30" spans="1:12" s="76" customFormat="1" ht="16.5" customHeight="1">
      <c r="A30" s="77" t="s">
        <v>69</v>
      </c>
      <c r="B30" s="79" t="s">
        <v>119</v>
      </c>
      <c r="C30" s="80">
        <v>3029000</v>
      </c>
      <c r="D30" s="81">
        <v>406000</v>
      </c>
      <c r="E30" s="81">
        <v>2084500</v>
      </c>
      <c r="F30" s="81">
        <v>0</v>
      </c>
      <c r="G30" s="81">
        <v>23000</v>
      </c>
      <c r="H30" s="81">
        <v>11500000</v>
      </c>
      <c r="I30" s="81">
        <v>0</v>
      </c>
      <c r="J30" s="81">
        <v>0</v>
      </c>
      <c r="K30" s="81">
        <v>0</v>
      </c>
      <c r="L30" s="82">
        <v>17042500</v>
      </c>
    </row>
    <row r="31" spans="1:12" s="76" customFormat="1" ht="16.5" customHeight="1">
      <c r="A31" s="77" t="s">
        <v>70</v>
      </c>
      <c r="B31" s="79" t="s">
        <v>120</v>
      </c>
      <c r="C31" s="80">
        <v>259638000</v>
      </c>
      <c r="D31" s="81">
        <v>47807000</v>
      </c>
      <c r="E31" s="81">
        <v>468425000</v>
      </c>
      <c r="F31" s="81">
        <v>0</v>
      </c>
      <c r="G31" s="81">
        <v>2268143000</v>
      </c>
      <c r="H31" s="81">
        <v>82000000</v>
      </c>
      <c r="I31" s="81">
        <v>0</v>
      </c>
      <c r="J31" s="81">
        <v>0</v>
      </c>
      <c r="K31" s="81">
        <v>0</v>
      </c>
      <c r="L31" s="82">
        <v>3126013000</v>
      </c>
    </row>
    <row r="32" spans="1:12" s="76" customFormat="1" ht="16.5" customHeight="1">
      <c r="A32" s="77" t="s">
        <v>71</v>
      </c>
      <c r="B32" s="79" t="s">
        <v>121</v>
      </c>
      <c r="C32" s="80">
        <v>2828000</v>
      </c>
      <c r="D32" s="81">
        <v>344000</v>
      </c>
      <c r="E32" s="81">
        <v>17602000</v>
      </c>
      <c r="F32" s="81">
        <v>0</v>
      </c>
      <c r="G32" s="81">
        <v>476000</v>
      </c>
      <c r="H32" s="81">
        <v>750000</v>
      </c>
      <c r="I32" s="81">
        <v>0</v>
      </c>
      <c r="J32" s="81">
        <v>0</v>
      </c>
      <c r="K32" s="81">
        <v>0</v>
      </c>
      <c r="L32" s="82">
        <v>22000000</v>
      </c>
    </row>
    <row r="33" spans="1:12" s="76" customFormat="1" ht="16.5" customHeight="1">
      <c r="A33" s="77" t="s">
        <v>20</v>
      </c>
      <c r="B33" s="79" t="s">
        <v>123</v>
      </c>
      <c r="C33" s="80">
        <v>2530989000</v>
      </c>
      <c r="D33" s="81">
        <v>399871000</v>
      </c>
      <c r="E33" s="81">
        <v>524248000</v>
      </c>
      <c r="F33" s="81">
        <v>0</v>
      </c>
      <c r="G33" s="81">
        <v>97746000</v>
      </c>
      <c r="H33" s="81">
        <v>173350000</v>
      </c>
      <c r="I33" s="81">
        <v>404000000</v>
      </c>
      <c r="J33" s="81">
        <v>0</v>
      </c>
      <c r="K33" s="81">
        <v>0</v>
      </c>
      <c r="L33" s="82">
        <v>4130204000</v>
      </c>
    </row>
    <row r="34" spans="1:12" s="76" customFormat="1" ht="16.5" customHeight="1">
      <c r="A34" s="77" t="s">
        <v>21</v>
      </c>
      <c r="B34" s="79" t="s">
        <v>124</v>
      </c>
      <c r="C34" s="80">
        <v>7363172000</v>
      </c>
      <c r="D34" s="81">
        <v>1452582000</v>
      </c>
      <c r="E34" s="81">
        <v>7753693000</v>
      </c>
      <c r="F34" s="81">
        <v>0</v>
      </c>
      <c r="G34" s="81">
        <v>183210000</v>
      </c>
      <c r="H34" s="81">
        <v>54000000</v>
      </c>
      <c r="I34" s="81">
        <v>0</v>
      </c>
      <c r="J34" s="81">
        <v>0</v>
      </c>
      <c r="K34" s="81">
        <v>0</v>
      </c>
      <c r="L34" s="82">
        <v>16806657000</v>
      </c>
    </row>
    <row r="35" spans="1:12" s="76" customFormat="1" ht="16.5" customHeight="1">
      <c r="A35" s="77" t="s">
        <v>73</v>
      </c>
      <c r="B35" s="79" t="s">
        <v>125</v>
      </c>
      <c r="C35" s="80">
        <v>1319882000</v>
      </c>
      <c r="D35" s="81">
        <v>113635000</v>
      </c>
      <c r="E35" s="81">
        <v>267246000</v>
      </c>
      <c r="F35" s="81">
        <v>0</v>
      </c>
      <c r="G35" s="81">
        <v>706167000</v>
      </c>
      <c r="H35" s="81">
        <v>165500000</v>
      </c>
      <c r="I35" s="81">
        <v>94011000</v>
      </c>
      <c r="J35" s="81">
        <v>0</v>
      </c>
      <c r="K35" s="81">
        <v>0</v>
      </c>
      <c r="L35" s="82">
        <v>2666441000</v>
      </c>
    </row>
    <row r="36" spans="1:12" s="76" customFormat="1" ht="16.5" customHeight="1">
      <c r="A36" s="77" t="s">
        <v>74</v>
      </c>
      <c r="B36" s="79" t="s">
        <v>126</v>
      </c>
      <c r="C36" s="80">
        <v>2442651000</v>
      </c>
      <c r="D36" s="81">
        <v>397969000</v>
      </c>
      <c r="E36" s="81">
        <v>1424254000</v>
      </c>
      <c r="F36" s="81">
        <v>0</v>
      </c>
      <c r="G36" s="81">
        <v>3195000</v>
      </c>
      <c r="H36" s="81">
        <v>119000000</v>
      </c>
      <c r="I36" s="81">
        <v>0</v>
      </c>
      <c r="J36" s="81">
        <v>0</v>
      </c>
      <c r="K36" s="81">
        <v>0</v>
      </c>
      <c r="L36" s="82">
        <v>4387069000</v>
      </c>
    </row>
    <row r="37" spans="1:12" s="76" customFormat="1" ht="16.5" customHeight="1">
      <c r="A37" s="77" t="s">
        <v>75</v>
      </c>
      <c r="B37" s="79" t="s">
        <v>160</v>
      </c>
      <c r="C37" s="80">
        <v>7092302000</v>
      </c>
      <c r="D37" s="81">
        <v>1529012000</v>
      </c>
      <c r="E37" s="81">
        <v>786675000</v>
      </c>
      <c r="F37" s="81">
        <v>0</v>
      </c>
      <c r="G37" s="81">
        <v>2774000</v>
      </c>
      <c r="H37" s="81">
        <v>331000000</v>
      </c>
      <c r="I37" s="81">
        <v>0</v>
      </c>
      <c r="J37" s="81">
        <v>0</v>
      </c>
      <c r="K37" s="81">
        <v>0</v>
      </c>
      <c r="L37" s="82">
        <v>9741763000</v>
      </c>
    </row>
    <row r="38" spans="1:12" s="76" customFormat="1" ht="16.5" customHeight="1">
      <c r="A38" s="77" t="s">
        <v>76</v>
      </c>
      <c r="B38" s="79" t="s">
        <v>161</v>
      </c>
      <c r="C38" s="80">
        <v>108758000</v>
      </c>
      <c r="D38" s="81">
        <v>19930000</v>
      </c>
      <c r="E38" s="81">
        <v>121585000</v>
      </c>
      <c r="F38" s="81">
        <v>0</v>
      </c>
      <c r="G38" s="81">
        <v>2222000</v>
      </c>
      <c r="H38" s="81">
        <v>55000000</v>
      </c>
      <c r="I38" s="81">
        <v>0</v>
      </c>
      <c r="J38" s="81">
        <v>0</v>
      </c>
      <c r="K38" s="81">
        <v>0</v>
      </c>
      <c r="L38" s="82">
        <v>307495000</v>
      </c>
    </row>
    <row r="39" spans="1:12" s="76" customFormat="1" ht="16.5" customHeight="1">
      <c r="A39" s="77" t="s">
        <v>78</v>
      </c>
      <c r="B39" s="79" t="s">
        <v>130</v>
      </c>
      <c r="C39" s="80">
        <v>410119000</v>
      </c>
      <c r="D39" s="81">
        <v>34963000</v>
      </c>
      <c r="E39" s="81">
        <v>168676000</v>
      </c>
      <c r="F39" s="81">
        <v>0</v>
      </c>
      <c r="G39" s="81">
        <v>257227000</v>
      </c>
      <c r="H39" s="81">
        <v>130000000</v>
      </c>
      <c r="I39" s="81">
        <v>0</v>
      </c>
      <c r="J39" s="81">
        <v>491000</v>
      </c>
      <c r="K39" s="81">
        <v>0</v>
      </c>
      <c r="L39" s="82">
        <v>1001476000</v>
      </c>
    </row>
    <row r="40" spans="1:12" s="76" customFormat="1" ht="16.5" customHeight="1">
      <c r="A40" s="77" t="s">
        <v>79</v>
      </c>
      <c r="B40" s="79" t="s">
        <v>131</v>
      </c>
      <c r="C40" s="80">
        <v>716507000</v>
      </c>
      <c r="D40" s="81">
        <v>124364000</v>
      </c>
      <c r="E40" s="81">
        <v>216396896</v>
      </c>
      <c r="F40" s="81">
        <v>0</v>
      </c>
      <c r="G40" s="81">
        <v>63457883378</v>
      </c>
      <c r="H40" s="81">
        <v>37294000</v>
      </c>
      <c r="I40" s="81">
        <v>2480270000</v>
      </c>
      <c r="J40" s="81">
        <v>0</v>
      </c>
      <c r="K40" s="81">
        <v>1580855243</v>
      </c>
      <c r="L40" s="82">
        <v>68613570517</v>
      </c>
    </row>
    <row r="41" spans="1:12" s="76" customFormat="1" ht="16.5" customHeight="1">
      <c r="A41" s="77" t="s">
        <v>80</v>
      </c>
      <c r="B41" s="79" t="s">
        <v>132</v>
      </c>
      <c r="C41" s="80">
        <v>1299857000</v>
      </c>
      <c r="D41" s="81">
        <v>216858000</v>
      </c>
      <c r="E41" s="81">
        <v>192486000</v>
      </c>
      <c r="F41" s="81">
        <v>0</v>
      </c>
      <c r="G41" s="81">
        <v>10893000</v>
      </c>
      <c r="H41" s="81">
        <v>40688000</v>
      </c>
      <c r="I41" s="81">
        <v>0</v>
      </c>
      <c r="J41" s="81">
        <v>0</v>
      </c>
      <c r="K41" s="81">
        <v>0</v>
      </c>
      <c r="L41" s="82">
        <v>1760782000</v>
      </c>
    </row>
    <row r="42" spans="1:12" s="76" customFormat="1" ht="16.5" customHeight="1">
      <c r="A42" s="77" t="s">
        <v>81</v>
      </c>
      <c r="B42" s="79" t="s">
        <v>133</v>
      </c>
      <c r="C42" s="80">
        <v>22855329000</v>
      </c>
      <c r="D42" s="81">
        <v>3876305000</v>
      </c>
      <c r="E42" s="81">
        <v>2336995000</v>
      </c>
      <c r="F42" s="81">
        <v>0</v>
      </c>
      <c r="G42" s="81">
        <v>1092769000</v>
      </c>
      <c r="H42" s="81">
        <v>1645000000</v>
      </c>
      <c r="I42" s="81">
        <v>335003000</v>
      </c>
      <c r="J42" s="81">
        <v>0</v>
      </c>
      <c r="K42" s="81">
        <v>0</v>
      </c>
      <c r="L42" s="82">
        <v>32141401000</v>
      </c>
    </row>
    <row r="43" spans="1:12" s="76" customFormat="1" ht="16.5" customHeight="1">
      <c r="A43" s="77" t="s">
        <v>82</v>
      </c>
      <c r="B43" s="79" t="s">
        <v>134</v>
      </c>
      <c r="C43" s="80">
        <v>382367000</v>
      </c>
      <c r="D43" s="81">
        <v>70013000</v>
      </c>
      <c r="E43" s="81">
        <v>39991000</v>
      </c>
      <c r="F43" s="81">
        <v>0</v>
      </c>
      <c r="G43" s="81">
        <v>66162000</v>
      </c>
      <c r="H43" s="81">
        <v>194388000</v>
      </c>
      <c r="I43" s="81">
        <v>4686000</v>
      </c>
      <c r="J43" s="81">
        <v>112613000</v>
      </c>
      <c r="K43" s="81">
        <v>0</v>
      </c>
      <c r="L43" s="82">
        <v>870220000</v>
      </c>
    </row>
    <row r="44" spans="1:12" s="76" customFormat="1" ht="16.5" customHeight="1">
      <c r="A44" s="77" t="s">
        <v>83</v>
      </c>
      <c r="B44" s="79" t="s">
        <v>135</v>
      </c>
      <c r="C44" s="80">
        <v>327086000</v>
      </c>
      <c r="D44" s="81">
        <v>75452000</v>
      </c>
      <c r="E44" s="81">
        <v>17233000</v>
      </c>
      <c r="F44" s="81">
        <v>0</v>
      </c>
      <c r="G44" s="81">
        <v>2572000</v>
      </c>
      <c r="H44" s="81">
        <v>104000000</v>
      </c>
      <c r="I44" s="81">
        <v>0</v>
      </c>
      <c r="J44" s="81">
        <v>0</v>
      </c>
      <c r="K44" s="81">
        <v>0</v>
      </c>
      <c r="L44" s="82">
        <v>526343000</v>
      </c>
    </row>
    <row r="45" spans="1:12" s="76" customFormat="1" ht="16.5" customHeight="1">
      <c r="A45" s="77" t="s">
        <v>84</v>
      </c>
      <c r="B45" s="79" t="s">
        <v>136</v>
      </c>
      <c r="C45" s="80">
        <v>5482707000</v>
      </c>
      <c r="D45" s="81">
        <v>1255907000</v>
      </c>
      <c r="E45" s="81">
        <v>8510949000</v>
      </c>
      <c r="F45" s="81">
        <v>0</v>
      </c>
      <c r="G45" s="81">
        <v>12419000</v>
      </c>
      <c r="H45" s="81">
        <v>917600000</v>
      </c>
      <c r="I45" s="81">
        <v>3154000</v>
      </c>
      <c r="J45" s="81">
        <v>0</v>
      </c>
      <c r="K45" s="81">
        <v>0</v>
      </c>
      <c r="L45" s="82">
        <v>16182736000</v>
      </c>
    </row>
    <row r="46" spans="1:12" s="76" customFormat="1" ht="16.5" customHeight="1">
      <c r="A46" s="77" t="s">
        <v>85</v>
      </c>
      <c r="B46" s="79" t="s">
        <v>137</v>
      </c>
      <c r="C46" s="80">
        <v>68895000</v>
      </c>
      <c r="D46" s="81">
        <v>13164000</v>
      </c>
      <c r="E46" s="81">
        <v>11624000</v>
      </c>
      <c r="F46" s="81">
        <v>0</v>
      </c>
      <c r="G46" s="81">
        <v>81027000</v>
      </c>
      <c r="H46" s="81">
        <v>1876000000</v>
      </c>
      <c r="I46" s="81">
        <v>75000000</v>
      </c>
      <c r="J46" s="81">
        <v>0</v>
      </c>
      <c r="K46" s="81">
        <v>0</v>
      </c>
      <c r="L46" s="82">
        <v>2125710000</v>
      </c>
    </row>
    <row r="47" spans="1:12" s="76" customFormat="1" ht="16.5" customHeight="1">
      <c r="A47" s="77" t="s">
        <v>86</v>
      </c>
      <c r="B47" s="79" t="s">
        <v>138</v>
      </c>
      <c r="C47" s="80">
        <v>45564000</v>
      </c>
      <c r="D47" s="81">
        <v>7021000</v>
      </c>
      <c r="E47" s="81">
        <v>5397000</v>
      </c>
      <c r="F47" s="81">
        <v>0</v>
      </c>
      <c r="G47" s="81">
        <v>1015000</v>
      </c>
      <c r="H47" s="81">
        <v>35000000</v>
      </c>
      <c r="I47" s="81">
        <v>0</v>
      </c>
      <c r="J47" s="81">
        <v>0</v>
      </c>
      <c r="K47" s="81">
        <v>0</v>
      </c>
      <c r="L47" s="82">
        <v>93997000</v>
      </c>
    </row>
    <row r="48" spans="1:12" s="76" customFormat="1" ht="16.5" customHeight="1">
      <c r="A48" s="77" t="s">
        <v>87</v>
      </c>
      <c r="B48" s="79" t="s">
        <v>162</v>
      </c>
      <c r="C48" s="80">
        <v>889432000</v>
      </c>
      <c r="D48" s="81">
        <v>157478000</v>
      </c>
      <c r="E48" s="81">
        <v>1091351000</v>
      </c>
      <c r="F48" s="81">
        <v>0</v>
      </c>
      <c r="G48" s="81">
        <v>698000</v>
      </c>
      <c r="H48" s="81">
        <v>3208645000</v>
      </c>
      <c r="I48" s="81">
        <v>0</v>
      </c>
      <c r="J48" s="81">
        <v>0</v>
      </c>
      <c r="K48" s="81">
        <v>0</v>
      </c>
      <c r="L48" s="82">
        <v>5347604000</v>
      </c>
    </row>
    <row r="49" spans="1:12" s="76" customFormat="1" ht="16.5" customHeight="1">
      <c r="A49" s="77" t="s">
        <v>88</v>
      </c>
      <c r="B49" s="79" t="s">
        <v>140</v>
      </c>
      <c r="C49" s="80">
        <v>1318294000</v>
      </c>
      <c r="D49" s="81">
        <v>258752000</v>
      </c>
      <c r="E49" s="81">
        <v>138185000</v>
      </c>
      <c r="F49" s="81">
        <v>0</v>
      </c>
      <c r="G49" s="81">
        <v>6252388000</v>
      </c>
      <c r="H49" s="81">
        <v>187000000</v>
      </c>
      <c r="I49" s="81">
        <v>127374000</v>
      </c>
      <c r="J49" s="81">
        <v>151751000</v>
      </c>
      <c r="K49" s="81">
        <v>0</v>
      </c>
      <c r="L49" s="82">
        <v>8433744000</v>
      </c>
    </row>
    <row r="50" spans="1:12" s="76" customFormat="1" ht="16.5" customHeight="1">
      <c r="A50" s="77" t="s">
        <v>89</v>
      </c>
      <c r="B50" s="79" t="s">
        <v>163</v>
      </c>
      <c r="C50" s="80">
        <v>24294000</v>
      </c>
      <c r="D50" s="81">
        <v>4560000</v>
      </c>
      <c r="E50" s="81">
        <v>2754000</v>
      </c>
      <c r="F50" s="81">
        <v>0</v>
      </c>
      <c r="G50" s="81">
        <v>153000</v>
      </c>
      <c r="H50" s="81">
        <v>184179000</v>
      </c>
      <c r="I50" s="81">
        <v>0</v>
      </c>
      <c r="J50" s="81">
        <v>0</v>
      </c>
      <c r="K50" s="81">
        <v>0</v>
      </c>
      <c r="L50" s="82">
        <v>215940000</v>
      </c>
    </row>
    <row r="51" spans="1:12" s="76" customFormat="1" ht="16.5" customHeight="1">
      <c r="A51" s="77" t="s">
        <v>90</v>
      </c>
      <c r="B51" s="79" t="s">
        <v>142</v>
      </c>
      <c r="C51" s="80">
        <v>90910000</v>
      </c>
      <c r="D51" s="81">
        <v>15255000</v>
      </c>
      <c r="E51" s="81">
        <v>17025000</v>
      </c>
      <c r="F51" s="81">
        <v>0</v>
      </c>
      <c r="G51" s="81">
        <v>40409398000</v>
      </c>
      <c r="H51" s="81">
        <v>4000000</v>
      </c>
      <c r="I51" s="81">
        <v>72593000</v>
      </c>
      <c r="J51" s="81">
        <v>0</v>
      </c>
      <c r="K51" s="81">
        <v>0</v>
      </c>
      <c r="L51" s="82">
        <v>40609181000</v>
      </c>
    </row>
    <row r="52" spans="1:12" s="76" customFormat="1" ht="16.5" customHeight="1">
      <c r="A52" s="77" t="s">
        <v>91</v>
      </c>
      <c r="B52" s="79" t="s">
        <v>143</v>
      </c>
      <c r="C52" s="80">
        <v>103615000</v>
      </c>
      <c r="D52" s="81">
        <v>18345000</v>
      </c>
      <c r="E52" s="81">
        <v>20092000</v>
      </c>
      <c r="F52" s="81">
        <v>0</v>
      </c>
      <c r="G52" s="81">
        <v>330335000</v>
      </c>
      <c r="H52" s="81">
        <v>25500000</v>
      </c>
      <c r="I52" s="81">
        <v>93584000</v>
      </c>
      <c r="J52" s="81">
        <v>208157000</v>
      </c>
      <c r="K52" s="81">
        <v>0</v>
      </c>
      <c r="L52" s="82">
        <v>799628000</v>
      </c>
    </row>
    <row r="53" spans="1:12" s="76" customFormat="1" ht="16.5" customHeight="1">
      <c r="A53" s="77" t="s">
        <v>92</v>
      </c>
      <c r="B53" s="79" t="s">
        <v>144</v>
      </c>
      <c r="C53" s="80">
        <v>21792000</v>
      </c>
      <c r="D53" s="81">
        <v>4303000</v>
      </c>
      <c r="E53" s="81">
        <v>18411000</v>
      </c>
      <c r="F53" s="81">
        <v>0</v>
      </c>
      <c r="G53" s="81">
        <v>206606000</v>
      </c>
      <c r="H53" s="81">
        <v>2000000</v>
      </c>
      <c r="I53" s="81">
        <v>161794000</v>
      </c>
      <c r="J53" s="81">
        <v>42043000</v>
      </c>
      <c r="K53" s="81">
        <v>0</v>
      </c>
      <c r="L53" s="82">
        <v>456949000</v>
      </c>
    </row>
    <row r="54" spans="1:12" s="76" customFormat="1" ht="16.5" customHeight="1">
      <c r="A54" s="77" t="s">
        <v>93</v>
      </c>
      <c r="B54" s="79" t="s">
        <v>145</v>
      </c>
      <c r="C54" s="80">
        <v>3479000</v>
      </c>
      <c r="D54" s="81">
        <v>708000</v>
      </c>
      <c r="E54" s="81">
        <v>1561000</v>
      </c>
      <c r="F54" s="81">
        <v>0</v>
      </c>
      <c r="G54" s="81">
        <v>43000</v>
      </c>
      <c r="H54" s="81">
        <v>400000</v>
      </c>
      <c r="I54" s="81">
        <v>0</v>
      </c>
      <c r="J54" s="81">
        <v>0</v>
      </c>
      <c r="K54" s="81">
        <v>0</v>
      </c>
      <c r="L54" s="82">
        <v>6191000</v>
      </c>
    </row>
    <row r="55" spans="1:12" s="76" customFormat="1" ht="16.5" customHeight="1">
      <c r="A55" s="77" t="s">
        <v>94</v>
      </c>
      <c r="B55" s="79" t="s">
        <v>146</v>
      </c>
      <c r="C55" s="80">
        <v>335822000</v>
      </c>
      <c r="D55" s="81">
        <v>57519000</v>
      </c>
      <c r="E55" s="81">
        <v>213622000</v>
      </c>
      <c r="F55" s="81">
        <v>0</v>
      </c>
      <c r="G55" s="81">
        <v>301805000</v>
      </c>
      <c r="H55" s="81">
        <v>184000000</v>
      </c>
      <c r="I55" s="81">
        <v>118445000</v>
      </c>
      <c r="J55" s="81">
        <v>10920000</v>
      </c>
      <c r="K55" s="81">
        <v>0</v>
      </c>
      <c r="L55" s="82">
        <v>1222133000</v>
      </c>
    </row>
    <row r="56" spans="1:12" s="76" customFormat="1" ht="16.5" customHeight="1">
      <c r="A56" s="77" t="s">
        <v>95</v>
      </c>
      <c r="B56" s="79" t="s">
        <v>147</v>
      </c>
      <c r="C56" s="80">
        <v>353925000</v>
      </c>
      <c r="D56" s="81">
        <v>73596000</v>
      </c>
      <c r="E56" s="81">
        <v>33262000</v>
      </c>
      <c r="F56" s="81">
        <v>0</v>
      </c>
      <c r="G56" s="81">
        <v>631131000</v>
      </c>
      <c r="H56" s="81">
        <v>146300000</v>
      </c>
      <c r="I56" s="81">
        <v>218795000</v>
      </c>
      <c r="J56" s="81">
        <v>54808000</v>
      </c>
      <c r="K56" s="81">
        <v>0</v>
      </c>
      <c r="L56" s="82">
        <v>1511817000</v>
      </c>
    </row>
    <row r="57" spans="1:12" s="76" customFormat="1" ht="16.5" customHeight="1">
      <c r="A57" s="77" t="s">
        <v>96</v>
      </c>
      <c r="B57" s="79" t="s">
        <v>148</v>
      </c>
      <c r="C57" s="80">
        <v>73245000</v>
      </c>
      <c r="D57" s="81">
        <v>16112000</v>
      </c>
      <c r="E57" s="81">
        <v>9731000</v>
      </c>
      <c r="F57" s="81">
        <v>0</v>
      </c>
      <c r="G57" s="81">
        <v>17566000</v>
      </c>
      <c r="H57" s="81">
        <v>18900000</v>
      </c>
      <c r="I57" s="81">
        <v>0</v>
      </c>
      <c r="J57" s="81">
        <v>0</v>
      </c>
      <c r="K57" s="81">
        <v>0</v>
      </c>
      <c r="L57" s="82">
        <v>135554000</v>
      </c>
    </row>
    <row r="58" spans="1:12" s="76" customFormat="1" ht="16.5" customHeight="1" thickBot="1">
      <c r="A58" s="77" t="s">
        <v>97</v>
      </c>
      <c r="B58" s="83" t="s">
        <v>164</v>
      </c>
      <c r="C58" s="80">
        <v>1047699000</v>
      </c>
      <c r="D58" s="81">
        <v>197029000</v>
      </c>
      <c r="E58" s="81">
        <v>197989000</v>
      </c>
      <c r="F58" s="81">
        <v>0</v>
      </c>
      <c r="G58" s="81">
        <v>1234000</v>
      </c>
      <c r="H58" s="81">
        <v>5895000000</v>
      </c>
      <c r="I58" s="81">
        <v>47992000</v>
      </c>
      <c r="J58" s="81">
        <v>0</v>
      </c>
      <c r="K58" s="81">
        <v>0</v>
      </c>
      <c r="L58" s="82">
        <v>7386943000</v>
      </c>
    </row>
    <row r="59" spans="1:12" s="87" customFormat="1" ht="12.75" customHeight="1" thickBot="1" thickTop="1">
      <c r="A59" s="84"/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12" s="76" customFormat="1" ht="24.75" customHeight="1" thickTop="1">
      <c r="A60" s="73"/>
      <c r="B60" s="88" t="s">
        <v>165</v>
      </c>
      <c r="C60" s="54">
        <v>60955943050</v>
      </c>
      <c r="D60" s="55">
        <v>11111832036</v>
      </c>
      <c r="E60" s="55">
        <v>25707364804</v>
      </c>
      <c r="F60" s="55">
        <v>55400000000</v>
      </c>
      <c r="G60" s="55">
        <v>126701142771</v>
      </c>
      <c r="H60" s="55">
        <v>16202315209</v>
      </c>
      <c r="I60" s="55">
        <v>6487812000</v>
      </c>
      <c r="J60" s="55">
        <v>4962035000</v>
      </c>
      <c r="K60" s="55">
        <v>1580855243</v>
      </c>
      <c r="L60" s="56">
        <v>309109300113</v>
      </c>
    </row>
    <row r="61" spans="1:12" s="76" customFormat="1" ht="24.75" customHeight="1">
      <c r="A61" s="73"/>
      <c r="B61" s="89" t="s">
        <v>166</v>
      </c>
      <c r="C61" s="58">
        <v>7236594000</v>
      </c>
      <c r="D61" s="59">
        <v>1369956000</v>
      </c>
      <c r="E61" s="59">
        <v>2833387000</v>
      </c>
      <c r="F61" s="59">
        <v>0</v>
      </c>
      <c r="G61" s="59">
        <v>1636367000</v>
      </c>
      <c r="H61" s="59">
        <v>3787400000</v>
      </c>
      <c r="I61" s="59">
        <v>987195000</v>
      </c>
      <c r="J61" s="59">
        <v>1883853000</v>
      </c>
      <c r="K61" s="59">
        <v>0</v>
      </c>
      <c r="L61" s="60">
        <v>19734752000</v>
      </c>
    </row>
    <row r="62" spans="1:12" s="76" customFormat="1" ht="24.75" customHeight="1">
      <c r="A62" s="73"/>
      <c r="B62" s="89" t="s">
        <v>167</v>
      </c>
      <c r="C62" s="58">
        <v>279737348</v>
      </c>
      <c r="D62" s="59">
        <v>29967323</v>
      </c>
      <c r="E62" s="59">
        <v>240169196</v>
      </c>
      <c r="F62" s="59">
        <v>60200</v>
      </c>
      <c r="G62" s="59">
        <v>1590318106</v>
      </c>
      <c r="H62" s="59">
        <v>31910242</v>
      </c>
      <c r="I62" s="59">
        <v>0</v>
      </c>
      <c r="J62" s="59">
        <v>0</v>
      </c>
      <c r="K62" s="59">
        <v>0</v>
      </c>
      <c r="L62" s="60">
        <v>2172162415</v>
      </c>
    </row>
    <row r="63" spans="1:12" s="76" customFormat="1" ht="24.75" customHeight="1">
      <c r="A63" s="73"/>
      <c r="B63" s="90" t="s">
        <v>168</v>
      </c>
      <c r="C63" s="91">
        <v>68472274398</v>
      </c>
      <c r="D63" s="92">
        <v>12511755359</v>
      </c>
      <c r="E63" s="92">
        <v>28780921000</v>
      </c>
      <c r="F63" s="92">
        <v>55400060200</v>
      </c>
      <c r="G63" s="92">
        <v>129927827877</v>
      </c>
      <c r="H63" s="92">
        <v>20021625451</v>
      </c>
      <c r="I63" s="92">
        <v>7475007000</v>
      </c>
      <c r="J63" s="92">
        <v>6845888000</v>
      </c>
      <c r="K63" s="92">
        <v>1580855243</v>
      </c>
      <c r="L63" s="93">
        <v>331016214528</v>
      </c>
    </row>
    <row r="64" spans="1:12" s="39" customFormat="1" ht="19.5" customHeight="1">
      <c r="A64" s="94"/>
      <c r="B64" s="61" t="s">
        <v>169</v>
      </c>
      <c r="C64" s="58"/>
      <c r="D64" s="59"/>
      <c r="E64" s="59"/>
      <c r="F64" s="59"/>
      <c r="G64" s="59">
        <v>11146648881</v>
      </c>
      <c r="H64" s="59">
        <v>0</v>
      </c>
      <c r="I64" s="59">
        <v>3874624000</v>
      </c>
      <c r="J64" s="59"/>
      <c r="K64" s="59"/>
      <c r="L64" s="60">
        <v>15021272881</v>
      </c>
    </row>
    <row r="65" spans="1:12" s="39" customFormat="1" ht="19.5" customHeight="1">
      <c r="A65" s="94"/>
      <c r="B65" s="61" t="s">
        <v>48</v>
      </c>
      <c r="C65" s="58"/>
      <c r="D65" s="59"/>
      <c r="E65" s="59"/>
      <c r="F65" s="59"/>
      <c r="G65" s="62">
        <v>1553222996</v>
      </c>
      <c r="H65" s="59">
        <v>0</v>
      </c>
      <c r="I65" s="59">
        <v>0</v>
      </c>
      <c r="J65" s="59"/>
      <c r="K65" s="59"/>
      <c r="L65" s="60">
        <v>1553222996</v>
      </c>
    </row>
    <row r="66" spans="1:12" s="39" customFormat="1" ht="28.5" customHeight="1">
      <c r="A66" s="94"/>
      <c r="B66" s="63" t="s">
        <v>170</v>
      </c>
      <c r="C66" s="58">
        <v>68472274398</v>
      </c>
      <c r="D66" s="59">
        <v>12511755359</v>
      </c>
      <c r="E66" s="59">
        <v>28780921000</v>
      </c>
      <c r="F66" s="59">
        <v>55400060200</v>
      </c>
      <c r="G66" s="59">
        <v>118781178996</v>
      </c>
      <c r="H66" s="59">
        <v>20021625451</v>
      </c>
      <c r="I66" s="59">
        <v>3600383000</v>
      </c>
      <c r="J66" s="59">
        <v>6845888000</v>
      </c>
      <c r="K66" s="59">
        <v>1580855243</v>
      </c>
      <c r="L66" s="60">
        <v>315994941647</v>
      </c>
    </row>
    <row r="67" spans="1:12" s="39" customFormat="1" ht="28.5" customHeight="1" thickBot="1">
      <c r="A67" s="94"/>
      <c r="B67" s="95" t="s">
        <v>171</v>
      </c>
      <c r="C67" s="96">
        <v>68472274398</v>
      </c>
      <c r="D67" s="97">
        <v>12511755359</v>
      </c>
      <c r="E67" s="97">
        <v>28780921000</v>
      </c>
      <c r="F67" s="97">
        <v>55400060200</v>
      </c>
      <c r="G67" s="97">
        <v>117227956000</v>
      </c>
      <c r="H67" s="97">
        <v>20021625451</v>
      </c>
      <c r="I67" s="97">
        <v>3600383000</v>
      </c>
      <c r="J67" s="97">
        <v>6845888000</v>
      </c>
      <c r="K67" s="97">
        <v>1580855243</v>
      </c>
      <c r="L67" s="98">
        <v>314441718651</v>
      </c>
    </row>
    <row r="68" ht="13.5" thickTop="1">
      <c r="B68" s="99"/>
    </row>
    <row r="69" spans="1:12" s="71" customFormat="1" ht="21.75" customHeight="1">
      <c r="A69" s="100"/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ht="12.75" hidden="1">
      <c r="B70" s="101">
        <v>40103.76168657407</v>
      </c>
    </row>
    <row r="71" ht="12.75" hidden="1">
      <c r="B71" s="102" t="s">
        <v>173</v>
      </c>
    </row>
  </sheetData>
  <sheetProtection/>
  <mergeCells count="14">
    <mergeCell ref="E7:E8"/>
    <mergeCell ref="F7:F8"/>
    <mergeCell ref="G7:G8"/>
    <mergeCell ref="H7:H8"/>
    <mergeCell ref="I7:I8"/>
    <mergeCell ref="J7:J8"/>
    <mergeCell ref="K7:K8"/>
    <mergeCell ref="L7:L8"/>
    <mergeCell ref="B2:L2"/>
    <mergeCell ref="B3:L3"/>
    <mergeCell ref="B4:L4"/>
    <mergeCell ref="B7:B8"/>
    <mergeCell ref="C7:C8"/>
    <mergeCell ref="D7:D8"/>
  </mergeCells>
  <printOptions horizontalCentered="1" verticalCentered="1"/>
  <pageMargins left="0.69" right="0.55" top="0.43" bottom="0.42" header="0.31496062992125984" footer="0.275590551181102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2019-02-18T12:09:19Z</cp:lastPrinted>
  <dcterms:created xsi:type="dcterms:W3CDTF">2019-02-18T07:22:55Z</dcterms:created>
  <dcterms:modified xsi:type="dcterms:W3CDTF">2019-02-18T12:09:30Z</dcterms:modified>
  <cp:category/>
  <cp:version/>
  <cp:contentType/>
  <cp:contentStatus/>
</cp:coreProperties>
</file>