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  <sheet name="2019" sheetId="2" r:id="rId2"/>
    <sheet name="2020" sheetId="3" r:id="rId3"/>
  </sheets>
  <definedNames>
    <definedName name="Asama" localSheetId="1">'2019'!$B$2</definedName>
    <definedName name="Asama" localSheetId="2">'2020'!$B$2</definedName>
    <definedName name="Asama">'2018'!$B$2</definedName>
    <definedName name="AsamaAd" localSheetId="1">'2019'!$C$2</definedName>
    <definedName name="AsamaAd" localSheetId="2">'2020'!$C$2</definedName>
    <definedName name="AsamaAd">'2018'!$C$2</definedName>
    <definedName name="AyAd" localSheetId="1">'2019'!$C$4</definedName>
    <definedName name="AyAd" localSheetId="2">'2020'!$C$4</definedName>
    <definedName name="AyAd">'2018'!$C$4</definedName>
    <definedName name="AyNo" localSheetId="1">'2019'!$B$4</definedName>
    <definedName name="AyNo" localSheetId="2">'2020'!$B$4</definedName>
    <definedName name="AyNo">'2018'!$B$4</definedName>
    <definedName name="ButceYil" localSheetId="1">'2019'!$B$1</definedName>
    <definedName name="ButceYil" localSheetId="2">'2020'!$B$1</definedName>
    <definedName name="ButceYil">'2018'!$B$1</definedName>
    <definedName name="SatirBaslik" localSheetId="1">'2019'!$A$15:$B$24</definedName>
    <definedName name="SatirBaslik" localSheetId="2">'2020'!$A$15:$B$23</definedName>
    <definedName name="SatirBaslik">'2018'!$A$15:$B$24</definedName>
    <definedName name="SutunBaslik" localSheetId="1">'2019'!$D$1:$N$5</definedName>
    <definedName name="SutunBaslik" localSheetId="2">'2020'!$D$1:$N$5</definedName>
    <definedName name="SutunBaslik">'2018'!$D$1:$N$5</definedName>
    <definedName name="TeklifYil" localSheetId="1">'2019'!$B$5</definedName>
    <definedName name="TeklifYil" localSheetId="2">'2020'!$B$5</definedName>
    <definedName name="TeklifYil">'2018'!$B$5</definedName>
  </definedNames>
  <calcPr fullCalcOnLoad="1"/>
</workbook>
</file>

<file path=xl/sharedStrings.xml><?xml version="1.0" encoding="utf-8"?>
<sst xmlns="http://schemas.openxmlformats.org/spreadsheetml/2006/main" count="1116" uniqueCount="140">
  <si>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</si>
  <si>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</si>
  <si>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</si>
  <si>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</si>
  <si>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</si>
  <si>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</si>
  <si>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</si>
  <si>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</si>
  <si>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</si>
  <si>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</si>
  <si>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</si>
  <si>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</si>
  <si>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</si>
  <si>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</si>
  <si>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</si>
  <si>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</si>
  <si>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</si>
  <si>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</si>
  <si>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</si>
  <si>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</si>
  <si>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</si>
  <si>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</si>
  <si>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</si>
  <si>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</si>
  <si>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</si>
  <si>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</si>
  <si>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</si>
  <si>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</si>
  <si>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</si>
  <si>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</si>
  <si>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</si>
  <si>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</si>
  <si>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</si>
  <si>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</si>
  <si>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</si>
  <si>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</si>
  <si>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</si>
  <si>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</si>
  <si>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</si>
  <si>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</si>
  <si>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</si>
  <si>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</si>
  <si>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</si>
  <si>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</si>
  <si>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</si>
  <si>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</si>
  <si>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</si>
  <si>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</si>
  <si>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</si>
  <si>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</si>
  <si>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2018</t>
  </si>
  <si>
    <t>10</t>
  </si>
  <si>
    <t>Tasarı</t>
  </si>
  <si>
    <t>3</t>
  </si>
  <si>
    <t>Ekim</t>
  </si>
  <si>
    <t>01.75</t>
  </si>
  <si>
    <t>07.76</t>
  </si>
  <si>
    <t>07.77</t>
  </si>
  <si>
    <t>07.82</t>
  </si>
  <si>
    <t>07.86</t>
  </si>
  <si>
    <t>07.96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</si>
  <si>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</si>
  <si>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</si>
  <si>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</si>
  <si>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</si>
  <si>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</si>
  <si>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</si>
  <si>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</si>
  <si>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</si>
  <si>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</si>
  <si>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</si>
  <si>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</si>
  <si>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</si>
  <si>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</si>
  <si>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</si>
  <si>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</si>
  <si>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</si>
  <si>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</si>
  <si>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</si>
  <si>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</si>
  <si>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</si>
  <si>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</si>
  <si>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</si>
  <si>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</si>
  <si>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</si>
  <si>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</si>
  <si>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</si>
  <si>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</si>
  <si>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</si>
  <si>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</si>
  <si>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</si>
  <si>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MİLLİ İSTİHBARAT TEŞKİLATI MÜSTEŞARLIĞI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</si>
  <si>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</si>
  <si>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</si>
  <si>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</si>
  <si>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</si>
  <si>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</si>
  <si>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</si>
  <si>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</si>
  <si>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</si>
  <si>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</si>
  <si>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</si>
  <si>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</si>
  <si>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</si>
  <si>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</si>
  <si>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</si>
  <si>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</si>
  <si>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</si>
  <si>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</si>
  <si>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</si>
  <si>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</si>
  <si>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</si>
  <si>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</si>
  <si>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</si>
  <si>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</si>
  <si>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</si>
  <si>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</si>
  <si>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</si>
  <si>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</si>
  <si>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</si>
  <si>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</si>
  <si>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</si>
  <si>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</si>
  <si>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</si>
  <si>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</si>
  <si>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</si>
  <si>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</si>
  <si>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</si>
  <si>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</si>
  <si>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</si>
  <si>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</si>
  <si>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</si>
  <si>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</si>
  <si>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</si>
  <si>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</si>
  <si>
    <t>2018 YILI MERKEZİ YÖNETİM BÜTÇE KANUNU İCMALİ</t>
  </si>
  <si>
    <t>2019</t>
  </si>
  <si>
    <t>2020</t>
  </si>
  <si>
    <t xml:space="preserve">(I) SAYILI CETVEL - GENEL BÜTÇELİ İDARELER 2019 YILI BÜTÇE GİDER TAHMİNLERİ </t>
  </si>
  <si>
    <t xml:space="preserve">(I) SAYILI CETVEL - GENEL BÜTÇELİ İDARELER 2020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</si>
</sst>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23" fillId="0" borderId="0">
      <alignment/>
      <protection/>
    </xf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E9">
      <selection activeCell="E28" sqref="E28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14" width="24.75390625" style="12" customWidth="1"/>
    <col min="15" max="15" width="25.625" style="12" customWidth="1"/>
    <col min="16" max="16" width="9.125" style="12" bestFit="1" customWidth="1"/>
    <col min="17" max="17" width="26.375" style="12" customWidth="1"/>
    <col min="18" max="255" width="9.125" style="12" bestFit="1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2018</v>
      </c>
      <c r="F2" s="13" t="str">
        <f t="shared" si="0"/>
        <v>2018</v>
      </c>
      <c r="G2" s="13" t="str">
        <f t="shared" si="0"/>
        <v>2018</v>
      </c>
      <c r="H2" s="13" t="str">
        <f t="shared" si="0"/>
        <v>2018</v>
      </c>
      <c r="I2" s="13" t="str">
        <f t="shared" si="0"/>
        <v>2018</v>
      </c>
      <c r="J2" s="13" t="str">
        <f t="shared" si="0"/>
        <v>2018</v>
      </c>
      <c r="K2" s="13" t="str">
        <f t="shared" si="0"/>
        <v>2018</v>
      </c>
      <c r="L2" s="13" t="str">
        <f t="shared" si="0"/>
        <v>2018</v>
      </c>
      <c r="M2" s="13" t="str">
        <f t="shared" si="0"/>
        <v>2018</v>
      </c>
      <c r="N2" s="13" t="str">
        <f t="shared" si="0"/>
        <v>2018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2018</v>
      </c>
      <c r="G3" s="13" t="str">
        <f t="shared" si="1"/>
        <v>2018</v>
      </c>
      <c r="H3" s="13" t="str">
        <f t="shared" si="1"/>
        <v>2018</v>
      </c>
      <c r="I3" s="13" t="str">
        <f t="shared" si="1"/>
        <v>2018</v>
      </c>
      <c r="J3" s="13" t="str">
        <f t="shared" si="1"/>
        <v>2018</v>
      </c>
      <c r="K3" s="13" t="str">
        <f t="shared" si="1"/>
        <v>2018</v>
      </c>
      <c r="L3" s="13" t="str">
        <f t="shared" si="1"/>
        <v>2018</v>
      </c>
      <c r="M3" s="13" t="str">
        <f t="shared" si="1"/>
        <v>2018</v>
      </c>
      <c r="N3" s="13" t="str">
        <f t="shared" si="1"/>
        <v>2018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">
        <v>135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23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90</v>
      </c>
      <c r="F16" s="22">
        <v>127809000</v>
      </c>
      <c r="G16" s="22">
        <v>13571000</v>
      </c>
      <c r="H16" s="22">
        <v>198985000</v>
      </c>
      <c r="I16" s="22">
        <v>0</v>
      </c>
      <c r="J16" s="22">
        <v>14000000</v>
      </c>
      <c r="K16" s="22">
        <v>491000000</v>
      </c>
      <c r="L16" s="22">
        <v>0</v>
      </c>
      <c r="M16" s="22">
        <v>0</v>
      </c>
      <c r="N16" s="22">
        <v>0</v>
      </c>
      <c r="O16" s="23">
        <f aca="true" t="shared" si="3" ref="O16:O60">N16+M16+L16+K16+J16+I16+H16+G16+F16</f>
        <v>845365000</v>
      </c>
    </row>
    <row r="17" spans="2:15" ht="16.5" customHeight="1">
      <c r="B17" s="21" t="s">
        <v>55</v>
      </c>
      <c r="C17" s="14" t="s">
        <v>1</v>
      </c>
      <c r="E17" s="3" t="s">
        <v>91</v>
      </c>
      <c r="F17" s="22">
        <v>905208000</v>
      </c>
      <c r="G17" s="22">
        <v>94498000</v>
      </c>
      <c r="H17" s="22">
        <v>239490000</v>
      </c>
      <c r="I17" s="22">
        <v>0</v>
      </c>
      <c r="J17" s="22">
        <v>0</v>
      </c>
      <c r="K17" s="22">
        <v>1096339000</v>
      </c>
      <c r="L17" s="22">
        <v>0</v>
      </c>
      <c r="M17" s="22">
        <v>0</v>
      </c>
      <c r="N17" s="22">
        <v>0</v>
      </c>
      <c r="O17" s="23">
        <f t="shared" si="3"/>
        <v>2335535000</v>
      </c>
    </row>
    <row r="18" spans="2:15" ht="16.5" customHeight="1">
      <c r="B18" s="21" t="s">
        <v>14</v>
      </c>
      <c r="C18" s="14" t="s">
        <v>1</v>
      </c>
      <c r="E18" s="3" t="s">
        <v>92</v>
      </c>
      <c r="F18" s="22">
        <v>614306000</v>
      </c>
      <c r="G18" s="22">
        <v>78530000</v>
      </c>
      <c r="H18" s="22">
        <v>163484000</v>
      </c>
      <c r="I18" s="22">
        <v>0</v>
      </c>
      <c r="J18" s="22">
        <v>156719000</v>
      </c>
      <c r="K18" s="22">
        <v>239000000</v>
      </c>
      <c r="L18" s="22">
        <v>3085000</v>
      </c>
      <c r="M18" s="22">
        <v>0</v>
      </c>
      <c r="N18" s="22">
        <v>0</v>
      </c>
      <c r="O18" s="23">
        <f t="shared" si="3"/>
        <v>1255124000</v>
      </c>
    </row>
    <row r="19" spans="2:15" ht="16.5" customHeight="1">
      <c r="B19" s="21" t="s">
        <v>15</v>
      </c>
      <c r="C19" s="14" t="s">
        <v>1</v>
      </c>
      <c r="E19" s="3" t="s">
        <v>93</v>
      </c>
      <c r="F19" s="22">
        <v>24941000</v>
      </c>
      <c r="G19" s="22">
        <v>2977000</v>
      </c>
      <c r="H19" s="22">
        <v>20391000</v>
      </c>
      <c r="I19" s="22">
        <v>0</v>
      </c>
      <c r="J19" s="22">
        <v>3826000</v>
      </c>
      <c r="K19" s="22">
        <v>16313000</v>
      </c>
      <c r="L19" s="22">
        <v>0</v>
      </c>
      <c r="M19" s="22">
        <v>0</v>
      </c>
      <c r="N19" s="22">
        <v>0</v>
      </c>
      <c r="O19" s="23">
        <f t="shared" si="3"/>
        <v>68448000</v>
      </c>
    </row>
    <row r="20" spans="2:15" ht="16.5" customHeight="1">
      <c r="B20" s="21" t="s">
        <v>16</v>
      </c>
      <c r="C20" s="14" t="s">
        <v>1</v>
      </c>
      <c r="E20" s="3" t="s">
        <v>94</v>
      </c>
      <c r="F20" s="22">
        <v>128998000</v>
      </c>
      <c r="G20" s="22">
        <v>18358000</v>
      </c>
      <c r="H20" s="22">
        <v>39421000</v>
      </c>
      <c r="I20" s="22">
        <v>0</v>
      </c>
      <c r="J20" s="22">
        <v>1667000</v>
      </c>
      <c r="K20" s="22">
        <v>271993000</v>
      </c>
      <c r="L20" s="22">
        <v>0</v>
      </c>
      <c r="M20" s="22">
        <v>0</v>
      </c>
      <c r="N20" s="22">
        <v>0</v>
      </c>
      <c r="O20" s="23">
        <f t="shared" si="3"/>
        <v>460437000</v>
      </c>
    </row>
    <row r="21" spans="2:15" ht="16.5" customHeight="1">
      <c r="B21" s="21" t="s">
        <v>17</v>
      </c>
      <c r="C21" s="14" t="s">
        <v>1</v>
      </c>
      <c r="E21" s="3" t="s">
        <v>95</v>
      </c>
      <c r="F21" s="22">
        <v>108699000</v>
      </c>
      <c r="G21" s="22">
        <v>13255000</v>
      </c>
      <c r="H21" s="22">
        <v>20491000</v>
      </c>
      <c r="I21" s="22">
        <v>0</v>
      </c>
      <c r="J21" s="22">
        <v>1319000</v>
      </c>
      <c r="K21" s="22">
        <v>5208000</v>
      </c>
      <c r="L21" s="22">
        <v>0</v>
      </c>
      <c r="M21" s="22">
        <v>0</v>
      </c>
      <c r="N21" s="22">
        <v>0</v>
      </c>
      <c r="O21" s="23">
        <f t="shared" si="3"/>
        <v>148972000</v>
      </c>
    </row>
    <row r="22" spans="2:15" ht="16.5" customHeight="1">
      <c r="B22" s="21" t="s">
        <v>18</v>
      </c>
      <c r="C22" s="14" t="s">
        <v>1</v>
      </c>
      <c r="E22" s="3" t="s">
        <v>96</v>
      </c>
      <c r="F22" s="22">
        <v>160500000</v>
      </c>
      <c r="G22" s="22">
        <v>20140000</v>
      </c>
      <c r="H22" s="22">
        <v>61410000</v>
      </c>
      <c r="I22" s="22">
        <v>0</v>
      </c>
      <c r="J22" s="22">
        <v>851000</v>
      </c>
      <c r="K22" s="22">
        <v>33800000</v>
      </c>
      <c r="L22" s="22">
        <v>0</v>
      </c>
      <c r="M22" s="22">
        <v>0</v>
      </c>
      <c r="N22" s="22">
        <v>0</v>
      </c>
      <c r="O22" s="23">
        <f t="shared" si="3"/>
        <v>276701000</v>
      </c>
    </row>
    <row r="23" spans="2:15" ht="16.5" customHeight="1">
      <c r="B23" s="21" t="s">
        <v>19</v>
      </c>
      <c r="C23" s="14" t="s">
        <v>1</v>
      </c>
      <c r="E23" s="3" t="s">
        <v>97</v>
      </c>
      <c r="F23" s="22">
        <v>150986000</v>
      </c>
      <c r="G23" s="22">
        <v>19303000</v>
      </c>
      <c r="H23" s="22">
        <v>911313000</v>
      </c>
      <c r="I23" s="22">
        <v>0</v>
      </c>
      <c r="J23" s="22">
        <v>389139000</v>
      </c>
      <c r="K23" s="22">
        <v>131302000</v>
      </c>
      <c r="L23" s="22">
        <v>8500000</v>
      </c>
      <c r="M23" s="22">
        <v>0</v>
      </c>
      <c r="N23" s="22">
        <v>0</v>
      </c>
      <c r="O23" s="23">
        <f t="shared" si="3"/>
        <v>1610543000</v>
      </c>
    </row>
    <row r="24" spans="2:15" ht="16.5" customHeight="1">
      <c r="B24" s="21" t="s">
        <v>56</v>
      </c>
      <c r="C24" s="14" t="s">
        <v>1</v>
      </c>
      <c r="E24" s="3" t="s">
        <v>98</v>
      </c>
      <c r="F24" s="22">
        <v>17679000</v>
      </c>
      <c r="G24" s="22">
        <v>2739000</v>
      </c>
      <c r="H24" s="22">
        <v>4221000</v>
      </c>
      <c r="I24" s="22">
        <v>0</v>
      </c>
      <c r="J24" s="22">
        <v>132000</v>
      </c>
      <c r="K24" s="22">
        <v>4387000</v>
      </c>
      <c r="L24" s="22">
        <v>0</v>
      </c>
      <c r="M24" s="22">
        <v>0</v>
      </c>
      <c r="N24" s="22">
        <v>0</v>
      </c>
      <c r="O24" s="23">
        <f t="shared" si="3"/>
        <v>29158000</v>
      </c>
    </row>
    <row r="25" spans="2:15" ht="16.5" customHeight="1">
      <c r="B25" s="21" t="s">
        <v>57</v>
      </c>
      <c r="C25" s="14" t="s">
        <v>1</v>
      </c>
      <c r="E25" s="3" t="s">
        <v>99</v>
      </c>
      <c r="F25" s="22">
        <v>51012000</v>
      </c>
      <c r="G25" s="22">
        <v>6209000</v>
      </c>
      <c r="H25" s="22">
        <v>254288000</v>
      </c>
      <c r="I25" s="22">
        <v>0</v>
      </c>
      <c r="J25" s="22">
        <v>327000</v>
      </c>
      <c r="K25" s="22">
        <v>3233000</v>
      </c>
      <c r="L25" s="22">
        <v>0</v>
      </c>
      <c r="M25" s="22">
        <v>0</v>
      </c>
      <c r="N25" s="22">
        <v>0</v>
      </c>
      <c r="O25" s="23">
        <f t="shared" si="3"/>
        <v>315069000</v>
      </c>
    </row>
    <row r="26" spans="2:15" ht="16.5" customHeight="1">
      <c r="B26" s="21" t="s">
        <v>58</v>
      </c>
      <c r="C26" s="14" t="s">
        <v>1</v>
      </c>
      <c r="E26" s="3" t="s">
        <v>100</v>
      </c>
      <c r="F26" s="22">
        <v>109718000</v>
      </c>
      <c r="G26" s="22">
        <v>15124000</v>
      </c>
      <c r="H26" s="22">
        <v>657025000</v>
      </c>
      <c r="I26" s="22">
        <v>71700000000</v>
      </c>
      <c r="J26" s="22">
        <v>10926310000</v>
      </c>
      <c r="K26" s="22">
        <v>22080000</v>
      </c>
      <c r="L26" s="22">
        <v>2360000000</v>
      </c>
      <c r="M26" s="22">
        <v>12103518000</v>
      </c>
      <c r="N26" s="22">
        <v>0</v>
      </c>
      <c r="O26" s="23">
        <f t="shared" si="3"/>
        <v>97893775000</v>
      </c>
    </row>
    <row r="27" spans="2:15" ht="16.5" customHeight="1">
      <c r="B27" s="21" t="s">
        <v>59</v>
      </c>
      <c r="C27" s="14" t="s">
        <v>1</v>
      </c>
      <c r="E27" s="3" t="s">
        <v>101</v>
      </c>
      <c r="F27" s="22">
        <v>6240833000</v>
      </c>
      <c r="G27" s="22">
        <v>1112464000</v>
      </c>
      <c r="H27" s="22">
        <v>252609000</v>
      </c>
      <c r="I27" s="22">
        <v>0</v>
      </c>
      <c r="J27" s="22">
        <v>31803000</v>
      </c>
      <c r="K27" s="22">
        <v>136474000</v>
      </c>
      <c r="L27" s="22">
        <v>0</v>
      </c>
      <c r="M27" s="22">
        <v>0</v>
      </c>
      <c r="N27" s="22">
        <v>0</v>
      </c>
      <c r="O27" s="23">
        <f t="shared" si="3"/>
        <v>7774183000</v>
      </c>
    </row>
    <row r="28" spans="2:15" ht="16.5" customHeight="1">
      <c r="B28" s="21" t="s">
        <v>60</v>
      </c>
      <c r="C28" s="14" t="s">
        <v>1</v>
      </c>
      <c r="E28" s="3" t="s">
        <v>102</v>
      </c>
      <c r="F28" s="22">
        <v>290112000</v>
      </c>
      <c r="G28" s="22">
        <v>46036000</v>
      </c>
      <c r="H28" s="22">
        <v>101037000</v>
      </c>
      <c r="I28" s="22">
        <v>0</v>
      </c>
      <c r="J28" s="22">
        <v>1216886000</v>
      </c>
      <c r="K28" s="22">
        <v>498195000</v>
      </c>
      <c r="L28" s="22">
        <v>3196000</v>
      </c>
      <c r="M28" s="22">
        <v>110402000</v>
      </c>
      <c r="N28" s="22">
        <v>0</v>
      </c>
      <c r="O28" s="23">
        <f t="shared" si="3"/>
        <v>2265864000</v>
      </c>
    </row>
    <row r="29" spans="2:15" ht="16.5" customHeight="1">
      <c r="B29" s="21" t="s">
        <v>20</v>
      </c>
      <c r="C29" s="14" t="s">
        <v>1</v>
      </c>
      <c r="E29" s="3" t="s">
        <v>103</v>
      </c>
      <c r="F29" s="22">
        <v>7902165000</v>
      </c>
      <c r="G29" s="22">
        <v>1144643000</v>
      </c>
      <c r="H29" s="22">
        <v>1496519000</v>
      </c>
      <c r="I29" s="22">
        <v>0</v>
      </c>
      <c r="J29" s="22">
        <v>435022000</v>
      </c>
      <c r="K29" s="22">
        <v>2058444000</v>
      </c>
      <c r="L29" s="22">
        <v>677612000</v>
      </c>
      <c r="M29" s="22">
        <v>0</v>
      </c>
      <c r="N29" s="22">
        <v>0</v>
      </c>
      <c r="O29" s="23">
        <f t="shared" si="3"/>
        <v>13714405000</v>
      </c>
    </row>
    <row r="30" spans="2:15" ht="16.5" customHeight="1">
      <c r="B30" s="21" t="s">
        <v>21</v>
      </c>
      <c r="C30" s="14" t="s">
        <v>1</v>
      </c>
      <c r="E30" s="3" t="s">
        <v>104</v>
      </c>
      <c r="F30" s="22">
        <v>16501754000</v>
      </c>
      <c r="G30" s="22">
        <v>2888833000</v>
      </c>
      <c r="H30" s="22">
        <v>20329549000</v>
      </c>
      <c r="I30" s="22">
        <v>0</v>
      </c>
      <c r="J30" s="22">
        <v>438255000</v>
      </c>
      <c r="K30" s="22">
        <v>243848000</v>
      </c>
      <c r="L30" s="22">
        <v>0</v>
      </c>
      <c r="M30" s="22">
        <v>0</v>
      </c>
      <c r="N30" s="22">
        <v>0</v>
      </c>
      <c r="O30" s="23">
        <f t="shared" si="3"/>
        <v>40402239000</v>
      </c>
    </row>
    <row r="31" spans="2:15" ht="16.5" customHeight="1">
      <c r="B31" s="21" t="s">
        <v>51</v>
      </c>
      <c r="C31" s="14" t="s">
        <v>1</v>
      </c>
      <c r="E31" s="3" t="s">
        <v>105</v>
      </c>
      <c r="F31" s="22">
        <v>3689941000</v>
      </c>
      <c r="G31" s="22">
        <v>859242000</v>
      </c>
      <c r="H31" s="22">
        <v>843704000</v>
      </c>
      <c r="I31" s="22">
        <v>0</v>
      </c>
      <c r="J31" s="22">
        <v>615770000</v>
      </c>
      <c r="K31" s="22">
        <v>1143800000</v>
      </c>
      <c r="L31" s="22">
        <v>148461000</v>
      </c>
      <c r="M31" s="22">
        <v>0</v>
      </c>
      <c r="N31" s="22">
        <v>0</v>
      </c>
      <c r="O31" s="23">
        <f t="shared" si="3"/>
        <v>7300918000</v>
      </c>
    </row>
    <row r="32" spans="2:15" ht="16.5" customHeight="1">
      <c r="B32" s="21" t="s">
        <v>61</v>
      </c>
      <c r="C32" s="14" t="s">
        <v>1</v>
      </c>
      <c r="E32" s="3" t="s">
        <v>106</v>
      </c>
      <c r="F32" s="22">
        <v>8646854000</v>
      </c>
      <c r="G32" s="22">
        <v>1259862000</v>
      </c>
      <c r="H32" s="22">
        <v>2845056000</v>
      </c>
      <c r="I32" s="22">
        <v>0</v>
      </c>
      <c r="J32" s="22">
        <v>4885000</v>
      </c>
      <c r="K32" s="22">
        <v>554551000</v>
      </c>
      <c r="L32" s="22">
        <v>0</v>
      </c>
      <c r="M32" s="22">
        <v>0</v>
      </c>
      <c r="N32" s="22">
        <v>0</v>
      </c>
      <c r="O32" s="23">
        <f t="shared" si="3"/>
        <v>13311208000</v>
      </c>
    </row>
    <row r="33" spans="2:15" ht="16.5" customHeight="1">
      <c r="B33" s="21" t="s">
        <v>62</v>
      </c>
      <c r="C33" s="14" t="s">
        <v>1</v>
      </c>
      <c r="E33" s="3" t="s">
        <v>107</v>
      </c>
      <c r="F33" s="22">
        <v>18281989000</v>
      </c>
      <c r="G33" s="22">
        <v>3476134000</v>
      </c>
      <c r="H33" s="22">
        <v>3242406000</v>
      </c>
      <c r="I33" s="22">
        <v>0</v>
      </c>
      <c r="J33" s="22">
        <v>5990000</v>
      </c>
      <c r="K33" s="22">
        <v>2786136000</v>
      </c>
      <c r="L33" s="22">
        <v>0</v>
      </c>
      <c r="M33" s="22">
        <v>0</v>
      </c>
      <c r="N33" s="22">
        <v>0</v>
      </c>
      <c r="O33" s="23">
        <f t="shared" si="3"/>
        <v>27792655000</v>
      </c>
    </row>
    <row r="34" spans="2:15" ht="16.5" customHeight="1">
      <c r="B34" s="21" t="s">
        <v>63</v>
      </c>
      <c r="C34" s="14" t="s">
        <v>1</v>
      </c>
      <c r="E34" s="3" t="s">
        <v>108</v>
      </c>
      <c r="F34" s="22">
        <v>303567000</v>
      </c>
      <c r="G34" s="22">
        <v>51738000</v>
      </c>
      <c r="H34" s="22">
        <v>266557000</v>
      </c>
      <c r="I34" s="22">
        <v>0</v>
      </c>
      <c r="J34" s="22">
        <v>5001000</v>
      </c>
      <c r="K34" s="22">
        <v>55837000</v>
      </c>
      <c r="L34" s="22">
        <v>0</v>
      </c>
      <c r="M34" s="22">
        <v>0</v>
      </c>
      <c r="N34" s="22">
        <v>0</v>
      </c>
      <c r="O34" s="23">
        <f t="shared" si="3"/>
        <v>682700000</v>
      </c>
    </row>
    <row r="35" spans="2:15" ht="16.5" customHeight="1">
      <c r="B35" s="21" t="s">
        <v>64</v>
      </c>
      <c r="C35" s="14" t="s">
        <v>1</v>
      </c>
      <c r="E35" s="3" t="s">
        <v>109</v>
      </c>
      <c r="F35" s="22">
        <v>4245000</v>
      </c>
      <c r="G35" s="22">
        <v>507000</v>
      </c>
      <c r="H35" s="22">
        <v>12084000</v>
      </c>
      <c r="I35" s="22">
        <v>0</v>
      </c>
      <c r="J35" s="22">
        <v>537000</v>
      </c>
      <c r="K35" s="22">
        <v>1000000</v>
      </c>
      <c r="L35" s="22">
        <v>0</v>
      </c>
      <c r="M35" s="22">
        <v>0</v>
      </c>
      <c r="N35" s="22">
        <v>0</v>
      </c>
      <c r="O35" s="23">
        <f t="shared" si="3"/>
        <v>18373000</v>
      </c>
    </row>
    <row r="36" spans="2:15" ht="16.5" customHeight="1">
      <c r="B36" s="21" t="s">
        <v>65</v>
      </c>
      <c r="C36" s="14" t="s">
        <v>1</v>
      </c>
      <c r="E36" s="3" t="s">
        <v>110</v>
      </c>
      <c r="F36" s="22">
        <v>88672000</v>
      </c>
      <c r="G36" s="22">
        <v>11483000</v>
      </c>
      <c r="H36" s="22">
        <v>158169000</v>
      </c>
      <c r="I36" s="22">
        <v>0</v>
      </c>
      <c r="J36" s="22">
        <v>92310000</v>
      </c>
      <c r="K36" s="22">
        <v>79692000</v>
      </c>
      <c r="L36" s="22">
        <v>0</v>
      </c>
      <c r="M36" s="22">
        <v>0</v>
      </c>
      <c r="N36" s="22">
        <v>0</v>
      </c>
      <c r="O36" s="23">
        <f t="shared" si="3"/>
        <v>430326000</v>
      </c>
    </row>
    <row r="37" spans="2:15" ht="16.5" customHeight="1">
      <c r="B37" s="21" t="s">
        <v>66</v>
      </c>
      <c r="C37" s="14" t="s">
        <v>1</v>
      </c>
      <c r="E37" s="3" t="s">
        <v>111</v>
      </c>
      <c r="F37" s="22">
        <v>1131456000</v>
      </c>
      <c r="G37" s="22">
        <v>90222000</v>
      </c>
      <c r="H37" s="22">
        <v>509922000</v>
      </c>
      <c r="I37" s="22">
        <v>0</v>
      </c>
      <c r="J37" s="22">
        <v>944156000</v>
      </c>
      <c r="K37" s="22">
        <v>634124000</v>
      </c>
      <c r="L37" s="22">
        <v>0</v>
      </c>
      <c r="M37" s="22">
        <v>500000</v>
      </c>
      <c r="N37" s="22">
        <v>0</v>
      </c>
      <c r="O37" s="23">
        <f t="shared" si="3"/>
        <v>3310380000</v>
      </c>
    </row>
    <row r="38" spans="2:15" ht="16.5" customHeight="1">
      <c r="B38" s="21" t="s">
        <v>67</v>
      </c>
      <c r="C38" s="14" t="s">
        <v>1</v>
      </c>
      <c r="E38" s="3" t="s">
        <v>112</v>
      </c>
      <c r="F38" s="22">
        <v>1716704000</v>
      </c>
      <c r="G38" s="22">
        <v>272556000</v>
      </c>
      <c r="H38" s="22">
        <v>557489000</v>
      </c>
      <c r="I38" s="22">
        <v>0</v>
      </c>
      <c r="J38" s="22">
        <v>187208233000</v>
      </c>
      <c r="K38" s="22">
        <v>170925000</v>
      </c>
      <c r="L38" s="22">
        <v>6535873000</v>
      </c>
      <c r="M38" s="22">
        <v>0</v>
      </c>
      <c r="N38" s="22">
        <v>7318005000</v>
      </c>
      <c r="O38" s="23">
        <f t="shared" si="3"/>
        <v>203779785000</v>
      </c>
    </row>
    <row r="39" spans="2:15" ht="16.5" customHeight="1">
      <c r="B39" s="21" t="s">
        <v>68</v>
      </c>
      <c r="C39" s="14" t="s">
        <v>1</v>
      </c>
      <c r="E39" s="3" t="s">
        <v>113</v>
      </c>
      <c r="F39" s="22">
        <v>2236394000</v>
      </c>
      <c r="G39" s="22">
        <v>382542000</v>
      </c>
      <c r="H39" s="22">
        <v>361092000</v>
      </c>
      <c r="I39" s="22">
        <v>0</v>
      </c>
      <c r="J39" s="22">
        <v>15214000</v>
      </c>
      <c r="K39" s="22">
        <v>226276000</v>
      </c>
      <c r="L39" s="22">
        <v>0</v>
      </c>
      <c r="M39" s="22">
        <v>0</v>
      </c>
      <c r="N39" s="22">
        <v>0</v>
      </c>
      <c r="O39" s="23">
        <f t="shared" si="3"/>
        <v>3221518000</v>
      </c>
    </row>
    <row r="40" spans="2:15" ht="16.5" customHeight="1">
      <c r="B40" s="21" t="s">
        <v>69</v>
      </c>
      <c r="C40" s="14" t="s">
        <v>1</v>
      </c>
      <c r="E40" s="3" t="s">
        <v>114</v>
      </c>
      <c r="F40" s="22">
        <v>63503243000</v>
      </c>
      <c r="G40" s="22">
        <v>9785948000</v>
      </c>
      <c r="H40" s="22">
        <v>8693097000</v>
      </c>
      <c r="I40" s="22">
        <v>0</v>
      </c>
      <c r="J40" s="22">
        <v>2784739000</v>
      </c>
      <c r="K40" s="22">
        <v>7737121000</v>
      </c>
      <c r="L40" s="22">
        <v>24504000</v>
      </c>
      <c r="M40" s="22">
        <v>0</v>
      </c>
      <c r="N40" s="22">
        <v>0</v>
      </c>
      <c r="O40" s="23">
        <f t="shared" si="3"/>
        <v>92528652000</v>
      </c>
    </row>
    <row r="41" spans="2:15" ht="16.5" customHeight="1">
      <c r="B41" s="21" t="s">
        <v>70</v>
      </c>
      <c r="C41" s="14" t="s">
        <v>1</v>
      </c>
      <c r="E41" s="3" t="s">
        <v>115</v>
      </c>
      <c r="F41" s="22">
        <v>16406056000</v>
      </c>
      <c r="G41" s="22">
        <v>3610087000</v>
      </c>
      <c r="H41" s="22">
        <v>10275405000</v>
      </c>
      <c r="I41" s="22">
        <v>0</v>
      </c>
      <c r="J41" s="22">
        <v>181275000</v>
      </c>
      <c r="K41" s="22">
        <v>7042000000</v>
      </c>
      <c r="L41" s="22">
        <v>56563000</v>
      </c>
      <c r="M41" s="22">
        <v>0</v>
      </c>
      <c r="N41" s="22">
        <v>0</v>
      </c>
      <c r="O41" s="23">
        <f t="shared" si="3"/>
        <v>37571386000</v>
      </c>
    </row>
    <row r="42" spans="2:15" ht="16.5" customHeight="1">
      <c r="B42" s="21" t="s">
        <v>71</v>
      </c>
      <c r="C42" s="14" t="s">
        <v>1</v>
      </c>
      <c r="E42" s="3" t="s">
        <v>116</v>
      </c>
      <c r="F42" s="22">
        <v>192342000</v>
      </c>
      <c r="G42" s="22">
        <v>25602000</v>
      </c>
      <c r="H42" s="22">
        <v>45115000</v>
      </c>
      <c r="I42" s="22">
        <v>0</v>
      </c>
      <c r="J42" s="22">
        <v>59315567000</v>
      </c>
      <c r="K42" s="22">
        <v>38060000</v>
      </c>
      <c r="L42" s="22">
        <v>121879000</v>
      </c>
      <c r="M42" s="22">
        <v>0</v>
      </c>
      <c r="N42" s="22">
        <v>0</v>
      </c>
      <c r="O42" s="23">
        <f t="shared" si="3"/>
        <v>59738565000</v>
      </c>
    </row>
    <row r="43" spans="2:15" ht="16.5" customHeight="1">
      <c r="B43" s="21" t="s">
        <v>72</v>
      </c>
      <c r="C43" s="14" t="s">
        <v>1</v>
      </c>
      <c r="E43" s="3" t="s">
        <v>117</v>
      </c>
      <c r="F43" s="22">
        <v>19656000</v>
      </c>
      <c r="G43" s="22">
        <v>2923000</v>
      </c>
      <c r="H43" s="22">
        <v>4779000</v>
      </c>
      <c r="I43" s="22">
        <v>0</v>
      </c>
      <c r="J43" s="22">
        <v>148000</v>
      </c>
      <c r="K43" s="22">
        <v>4472000</v>
      </c>
      <c r="L43" s="22">
        <v>0</v>
      </c>
      <c r="M43" s="22">
        <v>0</v>
      </c>
      <c r="N43" s="22">
        <v>0</v>
      </c>
      <c r="O43" s="23">
        <f t="shared" si="3"/>
        <v>31978000</v>
      </c>
    </row>
    <row r="44" spans="2:15" ht="16.5" customHeight="1">
      <c r="B44" s="21" t="s">
        <v>73</v>
      </c>
      <c r="C44" s="14" t="s">
        <v>1</v>
      </c>
      <c r="E44" s="3" t="s">
        <v>118</v>
      </c>
      <c r="F44" s="22">
        <v>96824000</v>
      </c>
      <c r="G44" s="22">
        <v>15909000</v>
      </c>
      <c r="H44" s="22">
        <v>1275772000</v>
      </c>
      <c r="I44" s="22">
        <v>0</v>
      </c>
      <c r="J44" s="22">
        <v>309595000</v>
      </c>
      <c r="K44" s="22">
        <v>94221000</v>
      </c>
      <c r="L44" s="22">
        <v>517787000</v>
      </c>
      <c r="M44" s="22">
        <v>76400000</v>
      </c>
      <c r="N44" s="22">
        <v>0</v>
      </c>
      <c r="O44" s="23">
        <f t="shared" si="3"/>
        <v>2386508000</v>
      </c>
    </row>
    <row r="45" spans="2:15" ht="16.5" customHeight="1">
      <c r="B45" s="21" t="s">
        <v>74</v>
      </c>
      <c r="C45" s="14" t="s">
        <v>1</v>
      </c>
      <c r="E45" s="3" t="s">
        <v>119</v>
      </c>
      <c r="F45" s="22">
        <v>836836000</v>
      </c>
      <c r="G45" s="22">
        <v>145005000</v>
      </c>
      <c r="H45" s="22">
        <v>360846000</v>
      </c>
      <c r="I45" s="22">
        <v>0</v>
      </c>
      <c r="J45" s="22">
        <v>1627568000</v>
      </c>
      <c r="K45" s="22">
        <v>747758000</v>
      </c>
      <c r="L45" s="22">
        <v>246542000</v>
      </c>
      <c r="M45" s="22">
        <v>32448000</v>
      </c>
      <c r="N45" s="22">
        <v>0</v>
      </c>
      <c r="O45" s="23">
        <f t="shared" si="3"/>
        <v>3997003000</v>
      </c>
    </row>
    <row r="46" spans="2:15" ht="16.5" customHeight="1">
      <c r="B46" s="21" t="s">
        <v>75</v>
      </c>
      <c r="C46" s="14" t="s">
        <v>1</v>
      </c>
      <c r="E46" s="3" t="s">
        <v>120</v>
      </c>
      <c r="F46" s="22">
        <v>41643000</v>
      </c>
      <c r="G46" s="22">
        <v>5146000</v>
      </c>
      <c r="H46" s="22">
        <v>13501000</v>
      </c>
      <c r="I46" s="22">
        <v>0</v>
      </c>
      <c r="J46" s="22">
        <v>1360000</v>
      </c>
      <c r="K46" s="22">
        <v>3316000</v>
      </c>
      <c r="L46" s="22">
        <v>0</v>
      </c>
      <c r="M46" s="22">
        <v>0</v>
      </c>
      <c r="N46" s="22">
        <v>0</v>
      </c>
      <c r="O46" s="23">
        <f t="shared" si="3"/>
        <v>64966000</v>
      </c>
    </row>
    <row r="47" spans="2:15" ht="16.5" customHeight="1">
      <c r="B47" s="21" t="s">
        <v>76</v>
      </c>
      <c r="C47" s="14" t="s">
        <v>1</v>
      </c>
      <c r="E47" s="3" t="s">
        <v>121</v>
      </c>
      <c r="F47" s="22">
        <v>860154000</v>
      </c>
      <c r="G47" s="22">
        <v>144258000</v>
      </c>
      <c r="H47" s="22">
        <v>2592484000</v>
      </c>
      <c r="I47" s="22">
        <v>0</v>
      </c>
      <c r="J47" s="22">
        <v>22769044000</v>
      </c>
      <c r="K47" s="22">
        <v>306911000</v>
      </c>
      <c r="L47" s="22">
        <v>17655000</v>
      </c>
      <c r="M47" s="22">
        <v>0</v>
      </c>
      <c r="N47" s="22">
        <v>0</v>
      </c>
      <c r="O47" s="23">
        <f t="shared" si="3"/>
        <v>26690506000</v>
      </c>
    </row>
    <row r="48" spans="2:15" ht="16.5" customHeight="1">
      <c r="B48" s="21" t="s">
        <v>77</v>
      </c>
      <c r="C48" s="14" t="s">
        <v>1</v>
      </c>
      <c r="E48" s="3" t="s">
        <v>122</v>
      </c>
      <c r="F48" s="22">
        <v>28631000</v>
      </c>
      <c r="G48" s="22">
        <v>3175000</v>
      </c>
      <c r="H48" s="22">
        <v>27099000</v>
      </c>
      <c r="I48" s="22">
        <v>0</v>
      </c>
      <c r="J48" s="22">
        <v>281513000</v>
      </c>
      <c r="K48" s="22">
        <v>4377000</v>
      </c>
      <c r="L48" s="22">
        <v>2066000</v>
      </c>
      <c r="M48" s="22">
        <v>0</v>
      </c>
      <c r="N48" s="22">
        <v>0</v>
      </c>
      <c r="O48" s="23">
        <f t="shared" si="3"/>
        <v>346861000</v>
      </c>
    </row>
    <row r="49" spans="2:15" ht="16.5" customHeight="1">
      <c r="B49" s="21" t="s">
        <v>78</v>
      </c>
      <c r="C49" s="14" t="s">
        <v>1</v>
      </c>
      <c r="E49" s="3" t="s">
        <v>123</v>
      </c>
      <c r="F49" s="22">
        <v>205740000</v>
      </c>
      <c r="G49" s="22">
        <v>33585000</v>
      </c>
      <c r="H49" s="22">
        <v>45139000</v>
      </c>
      <c r="I49" s="22">
        <v>0</v>
      </c>
      <c r="J49" s="22">
        <v>3087502000</v>
      </c>
      <c r="K49" s="22">
        <v>67631000</v>
      </c>
      <c r="L49" s="22">
        <v>2085117000</v>
      </c>
      <c r="M49" s="22">
        <v>268677000</v>
      </c>
      <c r="N49" s="22">
        <v>0</v>
      </c>
      <c r="O49" s="23">
        <f t="shared" si="3"/>
        <v>5793391000</v>
      </c>
    </row>
    <row r="50" spans="2:15" ht="16.5" customHeight="1">
      <c r="B50" s="21" t="s">
        <v>79</v>
      </c>
      <c r="C50" s="14" t="s">
        <v>1</v>
      </c>
      <c r="E50" s="3" t="s">
        <v>124</v>
      </c>
      <c r="F50" s="22">
        <v>795594000</v>
      </c>
      <c r="G50" s="22">
        <v>134776000</v>
      </c>
      <c r="H50" s="22">
        <v>82681000</v>
      </c>
      <c r="I50" s="22">
        <v>0</v>
      </c>
      <c r="J50" s="22">
        <v>429844000</v>
      </c>
      <c r="K50" s="22">
        <v>292780000</v>
      </c>
      <c r="L50" s="22">
        <v>162177000</v>
      </c>
      <c r="M50" s="22">
        <v>24901000</v>
      </c>
      <c r="N50" s="22">
        <v>0</v>
      </c>
      <c r="O50" s="23">
        <f t="shared" si="3"/>
        <v>1922753000</v>
      </c>
    </row>
    <row r="51" spans="2:15" ht="16.5" customHeight="1">
      <c r="B51" s="21" t="s">
        <v>80</v>
      </c>
      <c r="C51" s="14" t="s">
        <v>1</v>
      </c>
      <c r="E51" s="3" t="s">
        <v>125</v>
      </c>
      <c r="F51" s="22">
        <v>644105000</v>
      </c>
      <c r="G51" s="22">
        <v>146673000</v>
      </c>
      <c r="H51" s="22">
        <v>21511000</v>
      </c>
      <c r="I51" s="22">
        <v>0</v>
      </c>
      <c r="J51" s="22">
        <v>5440000</v>
      </c>
      <c r="K51" s="22">
        <v>169511000</v>
      </c>
      <c r="L51" s="22">
        <v>0</v>
      </c>
      <c r="M51" s="22">
        <v>0</v>
      </c>
      <c r="N51" s="22">
        <v>0</v>
      </c>
      <c r="O51" s="23">
        <f t="shared" si="3"/>
        <v>987240000</v>
      </c>
    </row>
    <row r="52" spans="2:15" ht="16.5" customHeight="1">
      <c r="B52" s="21" t="s">
        <v>81</v>
      </c>
      <c r="C52" s="14" t="s">
        <v>1</v>
      </c>
      <c r="E52" s="3" t="s">
        <v>126</v>
      </c>
      <c r="F52" s="22">
        <v>222809000</v>
      </c>
      <c r="G52" s="22">
        <v>26187000</v>
      </c>
      <c r="H52" s="22">
        <v>101226000</v>
      </c>
      <c r="I52" s="22">
        <v>0</v>
      </c>
      <c r="J52" s="22">
        <v>4030885000</v>
      </c>
      <c r="K52" s="22">
        <v>21807000</v>
      </c>
      <c r="L52" s="22">
        <v>0</v>
      </c>
      <c r="M52" s="22">
        <v>11000000</v>
      </c>
      <c r="N52" s="22">
        <v>0</v>
      </c>
      <c r="O52" s="23">
        <f t="shared" si="3"/>
        <v>4413914000</v>
      </c>
    </row>
    <row r="53" spans="2:15" ht="16.5" customHeight="1">
      <c r="B53" s="21" t="s">
        <v>82</v>
      </c>
      <c r="C53" s="14" t="s">
        <v>1</v>
      </c>
      <c r="E53" s="3" t="s">
        <v>127</v>
      </c>
      <c r="F53" s="22">
        <v>30876000</v>
      </c>
      <c r="G53" s="22">
        <v>4245000</v>
      </c>
      <c r="H53" s="22">
        <v>73173000</v>
      </c>
      <c r="I53" s="22">
        <v>0</v>
      </c>
      <c r="J53" s="22">
        <v>12060277000</v>
      </c>
      <c r="K53" s="22">
        <v>9112000</v>
      </c>
      <c r="L53" s="22">
        <v>1933529000</v>
      </c>
      <c r="M53" s="22">
        <v>0</v>
      </c>
      <c r="N53" s="22">
        <v>0</v>
      </c>
      <c r="O53" s="23">
        <f t="shared" si="3"/>
        <v>14111212000</v>
      </c>
    </row>
    <row r="54" spans="2:15" ht="16.5" customHeight="1">
      <c r="B54" s="21" t="s">
        <v>83</v>
      </c>
      <c r="C54" s="14" t="s">
        <v>1</v>
      </c>
      <c r="E54" s="3" t="s">
        <v>128</v>
      </c>
      <c r="F54" s="22">
        <v>3781216000</v>
      </c>
      <c r="G54" s="22">
        <v>663273000</v>
      </c>
      <c r="H54" s="22">
        <v>412873000</v>
      </c>
      <c r="I54" s="22">
        <v>0</v>
      </c>
      <c r="J54" s="22">
        <v>14904698000</v>
      </c>
      <c r="K54" s="22">
        <v>1713805000</v>
      </c>
      <c r="L54" s="22">
        <v>184000000</v>
      </c>
      <c r="M54" s="22">
        <v>16808000</v>
      </c>
      <c r="N54" s="22">
        <v>0</v>
      </c>
      <c r="O54" s="23">
        <f t="shared" si="3"/>
        <v>21676673000</v>
      </c>
    </row>
    <row r="55" spans="2:15" ht="16.5" customHeight="1">
      <c r="B55" s="21" t="s">
        <v>84</v>
      </c>
      <c r="C55" s="14" t="s">
        <v>1</v>
      </c>
      <c r="E55" s="3" t="s">
        <v>129</v>
      </c>
      <c r="F55" s="22">
        <v>731671000</v>
      </c>
      <c r="G55" s="22">
        <v>115465000</v>
      </c>
      <c r="H55" s="22">
        <v>151418000</v>
      </c>
      <c r="I55" s="22">
        <v>0</v>
      </c>
      <c r="J55" s="22">
        <v>8374000</v>
      </c>
      <c r="K55" s="22">
        <v>231630000</v>
      </c>
      <c r="L55" s="22">
        <v>0</v>
      </c>
      <c r="M55" s="22">
        <v>0</v>
      </c>
      <c r="N55" s="22">
        <v>0</v>
      </c>
      <c r="O55" s="23">
        <f t="shared" si="3"/>
        <v>1238558000</v>
      </c>
    </row>
    <row r="56" spans="2:15" ht="16.5" customHeight="1">
      <c r="B56" s="21" t="s">
        <v>85</v>
      </c>
      <c r="C56" s="14" t="s">
        <v>1</v>
      </c>
      <c r="E56" s="3" t="s">
        <v>130</v>
      </c>
      <c r="F56" s="22">
        <v>58012000</v>
      </c>
      <c r="G56" s="22">
        <v>7607000</v>
      </c>
      <c r="H56" s="22">
        <v>22414000</v>
      </c>
      <c r="I56" s="22">
        <v>0</v>
      </c>
      <c r="J56" s="22">
        <v>41394000</v>
      </c>
      <c r="K56" s="22">
        <v>58592000</v>
      </c>
      <c r="L56" s="22">
        <v>1576359000</v>
      </c>
      <c r="M56" s="22">
        <v>0</v>
      </c>
      <c r="N56" s="22">
        <v>0</v>
      </c>
      <c r="O56" s="23">
        <f t="shared" si="3"/>
        <v>1764378000</v>
      </c>
    </row>
    <row r="57" spans="2:15" ht="16.5" customHeight="1">
      <c r="B57" s="21" t="s">
        <v>86</v>
      </c>
      <c r="C57" s="14" t="s">
        <v>1</v>
      </c>
      <c r="E57" s="3" t="s">
        <v>131</v>
      </c>
      <c r="F57" s="22">
        <v>228596000</v>
      </c>
      <c r="G57" s="22">
        <v>38146000</v>
      </c>
      <c r="H57" s="22">
        <v>43475000</v>
      </c>
      <c r="I57" s="22">
        <v>0</v>
      </c>
      <c r="J57" s="22">
        <v>3186000</v>
      </c>
      <c r="K57" s="22">
        <v>78768000</v>
      </c>
      <c r="L57" s="22">
        <v>0</v>
      </c>
      <c r="M57" s="22">
        <v>0</v>
      </c>
      <c r="N57" s="22">
        <v>0</v>
      </c>
      <c r="O57" s="23">
        <f t="shared" si="3"/>
        <v>392171000</v>
      </c>
    </row>
    <row r="58" spans="2:15" ht="16.5" customHeight="1">
      <c r="B58" s="21" t="s">
        <v>87</v>
      </c>
      <c r="C58" s="14" t="s">
        <v>1</v>
      </c>
      <c r="E58" s="3" t="s">
        <v>132</v>
      </c>
      <c r="F58" s="22">
        <v>333450000</v>
      </c>
      <c r="G58" s="22">
        <v>58080000</v>
      </c>
      <c r="H58" s="22">
        <v>46093000</v>
      </c>
      <c r="I58" s="22">
        <v>0</v>
      </c>
      <c r="J58" s="22">
        <v>2199336000</v>
      </c>
      <c r="K58" s="22">
        <v>199933000</v>
      </c>
      <c r="L58" s="22">
        <v>11886864000</v>
      </c>
      <c r="M58" s="22">
        <v>0</v>
      </c>
      <c r="N58" s="22">
        <v>0</v>
      </c>
      <c r="O58" s="23">
        <f t="shared" si="3"/>
        <v>14723756000</v>
      </c>
    </row>
    <row r="59" spans="2:15" ht="16.5" customHeight="1">
      <c r="B59" s="21" t="s">
        <v>88</v>
      </c>
      <c r="C59" s="14" t="s">
        <v>1</v>
      </c>
      <c r="E59" s="3" t="s">
        <v>133</v>
      </c>
      <c r="F59" s="22">
        <v>145261000</v>
      </c>
      <c r="G59" s="22">
        <v>28322000</v>
      </c>
      <c r="H59" s="22">
        <v>27064000</v>
      </c>
      <c r="I59" s="22">
        <v>0</v>
      </c>
      <c r="J59" s="22">
        <v>86150000</v>
      </c>
      <c r="K59" s="22">
        <v>50680000</v>
      </c>
      <c r="L59" s="22">
        <v>0</v>
      </c>
      <c r="M59" s="22">
        <v>0</v>
      </c>
      <c r="N59" s="22">
        <v>0</v>
      </c>
      <c r="O59" s="23">
        <f t="shared" si="3"/>
        <v>337477000</v>
      </c>
    </row>
    <row r="60" spans="2:15" ht="16.5" customHeight="1">
      <c r="B60" s="21" t="s">
        <v>89</v>
      </c>
      <c r="C60" s="14" t="s">
        <v>1</v>
      </c>
      <c r="E60" s="3" t="s">
        <v>134</v>
      </c>
      <c r="F60" s="22">
        <v>170465000</v>
      </c>
      <c r="G60" s="22">
        <v>34773000</v>
      </c>
      <c r="H60" s="22">
        <v>88510000</v>
      </c>
      <c r="I60" s="22">
        <v>0</v>
      </c>
      <c r="J60" s="22">
        <v>7543232000</v>
      </c>
      <c r="K60" s="22">
        <v>6680821000</v>
      </c>
      <c r="L60" s="22">
        <v>16820235000</v>
      </c>
      <c r="M60" s="22">
        <v>0</v>
      </c>
      <c r="N60" s="22">
        <v>0</v>
      </c>
      <c r="O60" s="23">
        <f t="shared" si="3"/>
        <v>31338036000</v>
      </c>
    </row>
    <row r="61" spans="1:15" ht="19.5" customHeight="1" hidden="1">
      <c r="A61" s="12" t="s">
        <v>37</v>
      </c>
      <c r="B61" s="21" t="s">
        <v>1</v>
      </c>
      <c r="E61" s="24" t="s">
        <v>1</v>
      </c>
      <c r="F61" s="25" t="s">
        <v>1</v>
      </c>
      <c r="G61" s="25" t="s">
        <v>1</v>
      </c>
      <c r="H61" s="25" t="s">
        <v>1</v>
      </c>
      <c r="I61" s="25" t="s">
        <v>1</v>
      </c>
      <c r="J61" s="25" t="s">
        <v>1</v>
      </c>
      <c r="K61" s="25" t="s">
        <v>1</v>
      </c>
      <c r="L61" s="25" t="s">
        <v>1</v>
      </c>
      <c r="M61" s="25" t="s">
        <v>1</v>
      </c>
      <c r="N61" s="25" t="s">
        <v>1</v>
      </c>
      <c r="O61" s="26">
        <f>SUM($F$61:$N$61)</f>
        <v>0</v>
      </c>
    </row>
    <row r="62" spans="1:15" ht="12" customHeight="1">
      <c r="A62" s="27" t="s">
        <v>5</v>
      </c>
      <c r="E62" s="28" t="s">
        <v>1</v>
      </c>
      <c r="F62" s="29" t="s">
        <v>1</v>
      </c>
      <c r="G62" s="29" t="s">
        <v>1</v>
      </c>
      <c r="H62" s="29" t="s">
        <v>1</v>
      </c>
      <c r="I62" s="29" t="s">
        <v>1</v>
      </c>
      <c r="J62" s="29" t="s">
        <v>1</v>
      </c>
      <c r="K62" s="29" t="s">
        <v>1</v>
      </c>
      <c r="L62" s="29" t="s">
        <v>1</v>
      </c>
      <c r="M62" s="29" t="s">
        <v>1</v>
      </c>
      <c r="N62" s="29" t="s">
        <v>1</v>
      </c>
      <c r="O62" s="30" t="s">
        <v>1</v>
      </c>
    </row>
    <row r="63" spans="1:15" ht="22.5" customHeight="1">
      <c r="A63" s="27" t="s">
        <v>1</v>
      </c>
      <c r="B63" s="31" t="s">
        <v>38</v>
      </c>
      <c r="E63" s="4" t="s">
        <v>39</v>
      </c>
      <c r="F63" s="32">
        <v>158767722000</v>
      </c>
      <c r="G63" s="32">
        <v>26910151000</v>
      </c>
      <c r="H63" s="32">
        <v>57950387000</v>
      </c>
      <c r="I63" s="32">
        <v>71700000000</v>
      </c>
      <c r="J63" s="32">
        <v>334179479000</v>
      </c>
      <c r="K63" s="32">
        <v>36457263000</v>
      </c>
      <c r="L63" s="32">
        <v>45372004000</v>
      </c>
      <c r="M63" s="32">
        <v>12644654000</v>
      </c>
      <c r="N63" s="32">
        <v>7318005000</v>
      </c>
      <c r="O63" s="20">
        <f>SUM($F$63:$N$63)</f>
        <v>751299665000</v>
      </c>
    </row>
    <row r="64" spans="1:15" ht="22.5" customHeight="1">
      <c r="A64" s="27" t="s">
        <v>1</v>
      </c>
      <c r="B64" s="31" t="s">
        <v>40</v>
      </c>
      <c r="E64" s="4" t="s">
        <v>41</v>
      </c>
      <c r="F64" s="32">
        <v>23735026000</v>
      </c>
      <c r="G64" s="32">
        <v>3810918000</v>
      </c>
      <c r="H64" s="32">
        <v>7661549000</v>
      </c>
      <c r="I64" s="32">
        <v>0</v>
      </c>
      <c r="J64" s="32">
        <v>11408703000</v>
      </c>
      <c r="K64" s="32">
        <v>31948366000</v>
      </c>
      <c r="L64" s="32">
        <v>2378045000</v>
      </c>
      <c r="M64" s="32">
        <v>7586205000</v>
      </c>
      <c r="N64" s="32">
        <v>0</v>
      </c>
      <c r="O64" s="20">
        <f>SUM($F$64:$N$64)</f>
        <v>88528812000</v>
      </c>
    </row>
    <row r="65" spans="1:15" ht="22.5" customHeight="1">
      <c r="A65" s="27" t="s">
        <v>1</v>
      </c>
      <c r="B65" s="31" t="s">
        <v>42</v>
      </c>
      <c r="E65" s="4" t="s">
        <v>43</v>
      </c>
      <c r="F65" s="32">
        <v>624531000</v>
      </c>
      <c r="G65" s="32">
        <v>71152000</v>
      </c>
      <c r="H65" s="32">
        <v>456722000</v>
      </c>
      <c r="I65" s="32">
        <v>0</v>
      </c>
      <c r="J65" s="32">
        <v>3132329000</v>
      </c>
      <c r="K65" s="32">
        <v>388371000</v>
      </c>
      <c r="L65" s="32">
        <v>0</v>
      </c>
      <c r="M65" s="32">
        <v>0</v>
      </c>
      <c r="N65" s="32">
        <v>0</v>
      </c>
      <c r="O65" s="20">
        <f>SUM($F$65:$N$65)</f>
        <v>4673105000</v>
      </c>
    </row>
    <row r="66" spans="1:15" ht="22.5" customHeight="1">
      <c r="A66" s="27" t="s">
        <v>5</v>
      </c>
      <c r="B66" s="31" t="s">
        <v>1</v>
      </c>
      <c r="E66" s="4" t="s">
        <v>44</v>
      </c>
      <c r="F66" s="32">
        <f aca="true" t="shared" si="4" ref="F66:N66">F65+F64+F63</f>
        <v>183127279000</v>
      </c>
      <c r="G66" s="32">
        <f t="shared" si="4"/>
        <v>30792221000</v>
      </c>
      <c r="H66" s="32">
        <f t="shared" si="4"/>
        <v>66068658000</v>
      </c>
      <c r="I66" s="32">
        <f t="shared" si="4"/>
        <v>71700000000</v>
      </c>
      <c r="J66" s="32">
        <f t="shared" si="4"/>
        <v>348720511000</v>
      </c>
      <c r="K66" s="32">
        <f t="shared" si="4"/>
        <v>68794000000</v>
      </c>
      <c r="L66" s="32">
        <f t="shared" si="4"/>
        <v>47750049000</v>
      </c>
      <c r="M66" s="32">
        <f t="shared" si="4"/>
        <v>20230859000</v>
      </c>
      <c r="N66" s="32">
        <f t="shared" si="4"/>
        <v>7318005000</v>
      </c>
      <c r="O66" s="20">
        <f>SUM($F$66:$N$66)</f>
        <v>844501582000</v>
      </c>
    </row>
    <row r="67" spans="1:15" ht="22.5" customHeight="1">
      <c r="A67" s="7" t="s">
        <v>45</v>
      </c>
      <c r="B67" s="21" t="s">
        <v>1</v>
      </c>
      <c r="E67" s="4" t="s">
        <v>46</v>
      </c>
      <c r="F67" s="32">
        <v>0</v>
      </c>
      <c r="G67" s="32">
        <v>0</v>
      </c>
      <c r="H67" s="32">
        <v>0</v>
      </c>
      <c r="I67" s="32">
        <v>0</v>
      </c>
      <c r="J67" s="32">
        <v>46268954000</v>
      </c>
      <c r="K67" s="32">
        <v>0</v>
      </c>
      <c r="L67" s="32">
        <v>32426326000</v>
      </c>
      <c r="M67" s="32">
        <v>0</v>
      </c>
      <c r="N67" s="32">
        <v>0</v>
      </c>
      <c r="O67" s="20">
        <f>SUM($F$67:$N$67)</f>
        <v>78695280000</v>
      </c>
    </row>
    <row r="68" spans="1:15" ht="22.5" customHeight="1">
      <c r="A68" s="7" t="s">
        <v>47</v>
      </c>
      <c r="B68" s="21" t="s">
        <v>1</v>
      </c>
      <c r="E68" s="4" t="s">
        <v>48</v>
      </c>
      <c r="F68" s="32">
        <v>0</v>
      </c>
      <c r="G68" s="32">
        <v>0</v>
      </c>
      <c r="H68" s="32">
        <v>0</v>
      </c>
      <c r="I68" s="32">
        <v>0</v>
      </c>
      <c r="J68" s="32">
        <v>3053030000</v>
      </c>
      <c r="K68" s="32">
        <v>0</v>
      </c>
      <c r="L68" s="32">
        <v>0</v>
      </c>
      <c r="M68" s="32">
        <v>0</v>
      </c>
      <c r="N68" s="32">
        <v>0</v>
      </c>
      <c r="O68" s="20">
        <f>SUM($F$68:$N$68)</f>
        <v>3053030000</v>
      </c>
    </row>
    <row r="69" spans="1:15" ht="31.5" customHeight="1">
      <c r="A69" s="31" t="s">
        <v>5</v>
      </c>
      <c r="B69" s="21" t="s">
        <v>1</v>
      </c>
      <c r="E69" s="5" t="s">
        <v>49</v>
      </c>
      <c r="F69" s="32">
        <f aca="true" t="shared" si="5" ref="F69:N69">F66-(F67+F68)</f>
        <v>183127279000</v>
      </c>
      <c r="G69" s="32">
        <f t="shared" si="5"/>
        <v>30792221000</v>
      </c>
      <c r="H69" s="32">
        <f t="shared" si="5"/>
        <v>66068658000</v>
      </c>
      <c r="I69" s="32">
        <f t="shared" si="5"/>
        <v>71700000000</v>
      </c>
      <c r="J69" s="32">
        <f t="shared" si="5"/>
        <v>299398527000</v>
      </c>
      <c r="K69" s="32">
        <f t="shared" si="5"/>
        <v>68794000000</v>
      </c>
      <c r="L69" s="32">
        <f t="shared" si="5"/>
        <v>15323723000</v>
      </c>
      <c r="M69" s="32">
        <f t="shared" si="5"/>
        <v>20230859000</v>
      </c>
      <c r="N69" s="32">
        <f t="shared" si="5"/>
        <v>7318005000</v>
      </c>
      <c r="O69" s="32">
        <f>SUM($F$69:$N$69)</f>
        <v>762753272000</v>
      </c>
    </row>
    <row r="70" ht="19.5" customHeight="1">
      <c r="O70" s="33" t="s">
        <v>1</v>
      </c>
    </row>
    <row r="76" ht="15">
      <c r="O76" s="34" t="s">
        <v>1</v>
      </c>
    </row>
  </sheetData>
  <sheetProtection/>
  <mergeCells count="14"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E52">
      <selection activeCell="E28" sqref="E28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87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75390625" style="12" customWidth="1"/>
    <col min="12" max="12" width="19.375" style="12" customWidth="1"/>
    <col min="13" max="13" width="20.62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69</v>
      </c>
      <c r="C2" s="8" t="s">
        <v>52</v>
      </c>
      <c r="D2" s="9" t="s">
        <v>7</v>
      </c>
      <c r="E2" s="13" t="str">
        <f aca="true" t="shared" si="0" ref="E2:N2">ButceYil</f>
        <v>2018</v>
      </c>
      <c r="F2" s="13" t="str">
        <f t="shared" si="0"/>
        <v>2018</v>
      </c>
      <c r="G2" s="13" t="str">
        <f t="shared" si="0"/>
        <v>2018</v>
      </c>
      <c r="H2" s="13" t="str">
        <f t="shared" si="0"/>
        <v>2018</v>
      </c>
      <c r="I2" s="13" t="str">
        <f t="shared" si="0"/>
        <v>2018</v>
      </c>
      <c r="J2" s="13" t="str">
        <f t="shared" si="0"/>
        <v>2018</v>
      </c>
      <c r="K2" s="13" t="str">
        <f t="shared" si="0"/>
        <v>2018</v>
      </c>
      <c r="L2" s="13" t="str">
        <f t="shared" si="0"/>
        <v>2018</v>
      </c>
      <c r="M2" s="13" t="str">
        <f t="shared" si="0"/>
        <v>2018</v>
      </c>
      <c r="N2" s="13" t="str">
        <f t="shared" si="0"/>
        <v>2018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2018</v>
      </c>
      <c r="G3" s="13" t="str">
        <f t="shared" si="1"/>
        <v>2018</v>
      </c>
      <c r="H3" s="13" t="str">
        <f t="shared" si="1"/>
        <v>2018</v>
      </c>
      <c r="I3" s="13" t="str">
        <f t="shared" si="1"/>
        <v>2018</v>
      </c>
      <c r="J3" s="13" t="str">
        <f t="shared" si="1"/>
        <v>2018</v>
      </c>
      <c r="K3" s="13" t="str">
        <f t="shared" si="1"/>
        <v>2018</v>
      </c>
      <c r="L3" s="13" t="str">
        <f t="shared" si="1"/>
        <v>2018</v>
      </c>
      <c r="M3" s="13" t="str">
        <f t="shared" si="1"/>
        <v>2018</v>
      </c>
      <c r="N3" s="13" t="str">
        <f t="shared" si="1"/>
        <v>2018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2" t="s">
        <v>1</v>
      </c>
    </row>
    <row r="5" spans="1:15" ht="15" hidden="1">
      <c r="A5" s="1" t="s">
        <v>11</v>
      </c>
      <c r="B5" s="15" t="s">
        <v>136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">
        <v>135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138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90</v>
      </c>
      <c r="F16" s="22">
        <v>137234000</v>
      </c>
      <c r="G16" s="22">
        <v>14675000</v>
      </c>
      <c r="H16" s="22">
        <v>225537000</v>
      </c>
      <c r="I16" s="22">
        <v>0</v>
      </c>
      <c r="J16" s="22">
        <v>15750000</v>
      </c>
      <c r="K16" s="22">
        <v>657425000</v>
      </c>
      <c r="L16" s="22">
        <v>0</v>
      </c>
      <c r="M16" s="22">
        <v>0</v>
      </c>
      <c r="N16" s="22">
        <v>0</v>
      </c>
      <c r="O16" s="23">
        <f aca="true" t="shared" si="3" ref="O16:O60">N16+M16+L16+K16+J16+I16+H16+G16+F16</f>
        <v>1050621000</v>
      </c>
    </row>
    <row r="17" spans="2:15" ht="16.5" customHeight="1">
      <c r="B17" s="21" t="s">
        <v>55</v>
      </c>
      <c r="C17" s="14" t="s">
        <v>1</v>
      </c>
      <c r="E17" s="3" t="s">
        <v>91</v>
      </c>
      <c r="F17" s="22">
        <v>984556000</v>
      </c>
      <c r="G17" s="22">
        <v>102782000</v>
      </c>
      <c r="H17" s="22">
        <v>255057000</v>
      </c>
      <c r="I17" s="22">
        <v>0</v>
      </c>
      <c r="J17" s="22">
        <v>0</v>
      </c>
      <c r="K17" s="22">
        <v>1266787000</v>
      </c>
      <c r="L17" s="22">
        <v>0</v>
      </c>
      <c r="M17" s="22">
        <v>0</v>
      </c>
      <c r="N17" s="22">
        <v>0</v>
      </c>
      <c r="O17" s="23">
        <f t="shared" si="3"/>
        <v>2609182000</v>
      </c>
    </row>
    <row r="18" spans="2:15" ht="16.5" customHeight="1">
      <c r="B18" s="21" t="s">
        <v>14</v>
      </c>
      <c r="C18" s="14" t="s">
        <v>1</v>
      </c>
      <c r="E18" s="3" t="s">
        <v>92</v>
      </c>
      <c r="F18" s="22">
        <v>665945200</v>
      </c>
      <c r="G18" s="22">
        <v>85501000</v>
      </c>
      <c r="H18" s="22">
        <v>171530180</v>
      </c>
      <c r="I18" s="22">
        <v>0</v>
      </c>
      <c r="J18" s="22">
        <v>168998000</v>
      </c>
      <c r="K18" s="22">
        <v>214682000</v>
      </c>
      <c r="L18" s="22">
        <v>3565000</v>
      </c>
      <c r="M18" s="22">
        <v>0</v>
      </c>
      <c r="N18" s="22">
        <v>0</v>
      </c>
      <c r="O18" s="23">
        <f t="shared" si="3"/>
        <v>1310221380</v>
      </c>
    </row>
    <row r="19" spans="2:15" ht="16.5" customHeight="1">
      <c r="B19" s="21" t="s">
        <v>15</v>
      </c>
      <c r="C19" s="14" t="s">
        <v>1</v>
      </c>
      <c r="E19" s="3" t="s">
        <v>93</v>
      </c>
      <c r="F19" s="22">
        <v>27130000</v>
      </c>
      <c r="G19" s="22">
        <v>3239000</v>
      </c>
      <c r="H19" s="22">
        <v>21734000</v>
      </c>
      <c r="I19" s="22">
        <v>0</v>
      </c>
      <c r="J19" s="22">
        <v>4075000</v>
      </c>
      <c r="K19" s="22">
        <v>18850000</v>
      </c>
      <c r="L19" s="22">
        <v>0</v>
      </c>
      <c r="M19" s="22">
        <v>0</v>
      </c>
      <c r="N19" s="22">
        <v>0</v>
      </c>
      <c r="O19" s="23">
        <f t="shared" si="3"/>
        <v>75028000</v>
      </c>
    </row>
    <row r="20" spans="2:15" ht="16.5" customHeight="1">
      <c r="B20" s="21" t="s">
        <v>16</v>
      </c>
      <c r="C20" s="14" t="s">
        <v>1</v>
      </c>
      <c r="E20" s="3" t="s">
        <v>94</v>
      </c>
      <c r="F20" s="22">
        <v>140312000</v>
      </c>
      <c r="G20" s="22">
        <v>19968000</v>
      </c>
      <c r="H20" s="22">
        <v>41983000</v>
      </c>
      <c r="I20" s="22">
        <v>0</v>
      </c>
      <c r="J20" s="22">
        <v>1775000</v>
      </c>
      <c r="K20" s="22">
        <v>314279000</v>
      </c>
      <c r="L20" s="22">
        <v>0</v>
      </c>
      <c r="M20" s="22">
        <v>0</v>
      </c>
      <c r="N20" s="22">
        <v>0</v>
      </c>
      <c r="O20" s="23">
        <f t="shared" si="3"/>
        <v>518317000</v>
      </c>
    </row>
    <row r="21" spans="2:15" ht="16.5" customHeight="1">
      <c r="B21" s="21" t="s">
        <v>17</v>
      </c>
      <c r="C21" s="14" t="s">
        <v>1</v>
      </c>
      <c r="E21" s="3" t="s">
        <v>95</v>
      </c>
      <c r="F21" s="22">
        <v>118232000</v>
      </c>
      <c r="G21" s="22">
        <v>14418000</v>
      </c>
      <c r="H21" s="22">
        <v>21823000</v>
      </c>
      <c r="I21" s="22">
        <v>0</v>
      </c>
      <c r="J21" s="22">
        <v>1404000</v>
      </c>
      <c r="K21" s="22">
        <v>6018000</v>
      </c>
      <c r="L21" s="22">
        <v>0</v>
      </c>
      <c r="M21" s="22">
        <v>0</v>
      </c>
      <c r="N21" s="22">
        <v>0</v>
      </c>
      <c r="O21" s="23">
        <f t="shared" si="3"/>
        <v>161895000</v>
      </c>
    </row>
    <row r="22" spans="2:15" ht="16.5" customHeight="1">
      <c r="B22" s="21" t="s">
        <v>18</v>
      </c>
      <c r="C22" s="14" t="s">
        <v>1</v>
      </c>
      <c r="E22" s="3" t="s">
        <v>96</v>
      </c>
      <c r="F22" s="22">
        <v>176938000</v>
      </c>
      <c r="G22" s="22">
        <v>22195000</v>
      </c>
      <c r="H22" s="22">
        <v>66497600</v>
      </c>
      <c r="I22" s="22">
        <v>0</v>
      </c>
      <c r="J22" s="22">
        <v>887000</v>
      </c>
      <c r="K22" s="22">
        <v>10300000</v>
      </c>
      <c r="L22" s="22">
        <v>0</v>
      </c>
      <c r="M22" s="22">
        <v>0</v>
      </c>
      <c r="N22" s="22">
        <v>0</v>
      </c>
      <c r="O22" s="23">
        <f t="shared" si="3"/>
        <v>276817600</v>
      </c>
    </row>
    <row r="23" spans="2:15" ht="16.5" customHeight="1">
      <c r="B23" s="21" t="s">
        <v>19</v>
      </c>
      <c r="C23" s="14" t="s">
        <v>1</v>
      </c>
      <c r="E23" s="3" t="s">
        <v>97</v>
      </c>
      <c r="F23" s="22">
        <v>164227000</v>
      </c>
      <c r="G23" s="22">
        <v>20996000</v>
      </c>
      <c r="H23" s="22">
        <v>970548000</v>
      </c>
      <c r="I23" s="22">
        <v>0</v>
      </c>
      <c r="J23" s="22">
        <v>414564000</v>
      </c>
      <c r="K23" s="22">
        <v>151716000</v>
      </c>
      <c r="L23" s="22">
        <v>8500000</v>
      </c>
      <c r="M23" s="22">
        <v>0</v>
      </c>
      <c r="N23" s="22">
        <v>0</v>
      </c>
      <c r="O23" s="23">
        <f t="shared" si="3"/>
        <v>1730551000</v>
      </c>
    </row>
    <row r="24" spans="2:15" ht="16.5" customHeight="1">
      <c r="B24" s="21" t="s">
        <v>56</v>
      </c>
      <c r="C24" s="14" t="s">
        <v>1</v>
      </c>
      <c r="E24" s="3" t="s">
        <v>98</v>
      </c>
      <c r="F24" s="22">
        <v>19234000</v>
      </c>
      <c r="G24" s="22">
        <v>2980000</v>
      </c>
      <c r="H24" s="22">
        <v>4496000</v>
      </c>
      <c r="I24" s="22">
        <v>0</v>
      </c>
      <c r="J24" s="22">
        <v>140000</v>
      </c>
      <c r="K24" s="22">
        <v>5069000</v>
      </c>
      <c r="L24" s="22">
        <v>0</v>
      </c>
      <c r="M24" s="22">
        <v>0</v>
      </c>
      <c r="N24" s="22">
        <v>0</v>
      </c>
      <c r="O24" s="23">
        <f t="shared" si="3"/>
        <v>31919000</v>
      </c>
    </row>
    <row r="25" spans="2:15" ht="16.5" customHeight="1">
      <c r="B25" s="21" t="s">
        <v>57</v>
      </c>
      <c r="C25" s="14" t="s">
        <v>1</v>
      </c>
      <c r="E25" s="3" t="s">
        <v>99</v>
      </c>
      <c r="F25" s="22">
        <v>55492000</v>
      </c>
      <c r="G25" s="22">
        <v>6755000</v>
      </c>
      <c r="H25" s="22">
        <v>270796000</v>
      </c>
      <c r="I25" s="22">
        <v>0</v>
      </c>
      <c r="J25" s="22">
        <v>348000</v>
      </c>
      <c r="K25" s="22">
        <v>3736000</v>
      </c>
      <c r="L25" s="22">
        <v>0</v>
      </c>
      <c r="M25" s="22">
        <v>0</v>
      </c>
      <c r="N25" s="22">
        <v>0</v>
      </c>
      <c r="O25" s="23">
        <f t="shared" si="3"/>
        <v>337127000</v>
      </c>
    </row>
    <row r="26" spans="2:15" ht="16.5" customHeight="1">
      <c r="B26" s="21" t="s">
        <v>58</v>
      </c>
      <c r="C26" s="14" t="s">
        <v>1</v>
      </c>
      <c r="E26" s="3" t="s">
        <v>100</v>
      </c>
      <c r="F26" s="22">
        <v>119341000</v>
      </c>
      <c r="G26" s="22">
        <v>16451000</v>
      </c>
      <c r="H26" s="22">
        <v>699735000</v>
      </c>
      <c r="I26" s="22">
        <v>85000000000</v>
      </c>
      <c r="J26" s="22">
        <v>12043071000</v>
      </c>
      <c r="K26" s="22">
        <v>25513000</v>
      </c>
      <c r="L26" s="22">
        <v>3383400000</v>
      </c>
      <c r="M26" s="22">
        <v>10301505000</v>
      </c>
      <c r="N26" s="22">
        <v>0</v>
      </c>
      <c r="O26" s="23">
        <f t="shared" si="3"/>
        <v>111589016000</v>
      </c>
    </row>
    <row r="27" spans="2:15" ht="16.5" customHeight="1">
      <c r="B27" s="21" t="s">
        <v>59</v>
      </c>
      <c r="C27" s="14" t="s">
        <v>1</v>
      </c>
      <c r="E27" s="3" t="s">
        <v>101</v>
      </c>
      <c r="F27" s="22">
        <v>6787896000</v>
      </c>
      <c r="G27" s="22">
        <v>1209982000</v>
      </c>
      <c r="H27" s="22">
        <v>269055000</v>
      </c>
      <c r="I27" s="22">
        <v>0</v>
      </c>
      <c r="J27" s="22">
        <v>33872000</v>
      </c>
      <c r="K27" s="22">
        <v>157718000</v>
      </c>
      <c r="L27" s="22">
        <v>0</v>
      </c>
      <c r="M27" s="22">
        <v>0</v>
      </c>
      <c r="N27" s="22">
        <v>0</v>
      </c>
      <c r="O27" s="23">
        <f t="shared" si="3"/>
        <v>8458523000</v>
      </c>
    </row>
    <row r="28" spans="2:15" ht="16.5" customHeight="1">
      <c r="B28" s="21" t="s">
        <v>60</v>
      </c>
      <c r="C28" s="14" t="s">
        <v>1</v>
      </c>
      <c r="E28" s="3" t="s">
        <v>102</v>
      </c>
      <c r="F28" s="22">
        <v>315545000</v>
      </c>
      <c r="G28" s="22">
        <v>50072000</v>
      </c>
      <c r="H28" s="22">
        <v>107604000</v>
      </c>
      <c r="I28" s="22">
        <v>0</v>
      </c>
      <c r="J28" s="22">
        <v>1283967000</v>
      </c>
      <c r="K28" s="22">
        <v>575649000</v>
      </c>
      <c r="L28" s="22">
        <v>3399000</v>
      </c>
      <c r="M28" s="22">
        <v>117996000</v>
      </c>
      <c r="N28" s="22">
        <v>0</v>
      </c>
      <c r="O28" s="23">
        <f t="shared" si="3"/>
        <v>2454232000</v>
      </c>
    </row>
    <row r="29" spans="2:15" ht="16.5" customHeight="1">
      <c r="B29" s="21" t="s">
        <v>20</v>
      </c>
      <c r="C29" s="14" t="s">
        <v>1</v>
      </c>
      <c r="E29" s="3" t="s">
        <v>103</v>
      </c>
      <c r="F29" s="22">
        <v>8594861000</v>
      </c>
      <c r="G29" s="22">
        <v>1244980000</v>
      </c>
      <c r="H29" s="22">
        <v>1605488000</v>
      </c>
      <c r="I29" s="22">
        <v>0</v>
      </c>
      <c r="J29" s="22">
        <v>1272576000</v>
      </c>
      <c r="K29" s="22">
        <v>2378470000</v>
      </c>
      <c r="L29" s="22">
        <v>755487000</v>
      </c>
      <c r="M29" s="22">
        <v>0</v>
      </c>
      <c r="N29" s="22">
        <v>0</v>
      </c>
      <c r="O29" s="23">
        <f t="shared" si="3"/>
        <v>15851862000</v>
      </c>
    </row>
    <row r="30" spans="2:15" ht="16.5" customHeight="1">
      <c r="B30" s="21" t="s">
        <v>21</v>
      </c>
      <c r="C30" s="14" t="s">
        <v>1</v>
      </c>
      <c r="E30" s="3" t="s">
        <v>104</v>
      </c>
      <c r="F30" s="22">
        <v>17948262000</v>
      </c>
      <c r="G30" s="22">
        <v>3142062000</v>
      </c>
      <c r="H30" s="22">
        <v>17566228000</v>
      </c>
      <c r="I30" s="22">
        <v>0</v>
      </c>
      <c r="J30" s="22">
        <v>461150000</v>
      </c>
      <c r="K30" s="22">
        <v>281759000</v>
      </c>
      <c r="L30" s="22">
        <v>0</v>
      </c>
      <c r="M30" s="22">
        <v>0</v>
      </c>
      <c r="N30" s="22">
        <v>0</v>
      </c>
      <c r="O30" s="23">
        <f t="shared" si="3"/>
        <v>39399461000</v>
      </c>
    </row>
    <row r="31" spans="2:15" ht="16.5" customHeight="1">
      <c r="B31" s="21" t="s">
        <v>51</v>
      </c>
      <c r="C31" s="14" t="s">
        <v>1</v>
      </c>
      <c r="E31" s="3" t="s">
        <v>105</v>
      </c>
      <c r="F31" s="22">
        <v>4013404000</v>
      </c>
      <c r="G31" s="22">
        <v>934562000</v>
      </c>
      <c r="H31" s="22">
        <v>898544000</v>
      </c>
      <c r="I31" s="22">
        <v>0</v>
      </c>
      <c r="J31" s="22">
        <v>686291000</v>
      </c>
      <c r="K31" s="22">
        <v>1311605000</v>
      </c>
      <c r="L31" s="22">
        <v>161173000</v>
      </c>
      <c r="M31" s="22">
        <v>0</v>
      </c>
      <c r="N31" s="22">
        <v>0</v>
      </c>
      <c r="O31" s="23">
        <f t="shared" si="3"/>
        <v>8005579000</v>
      </c>
    </row>
    <row r="32" spans="2:15" ht="16.5" customHeight="1">
      <c r="B32" s="21" t="s">
        <v>61</v>
      </c>
      <c r="C32" s="14" t="s">
        <v>1</v>
      </c>
      <c r="E32" s="3" t="s">
        <v>106</v>
      </c>
      <c r="F32" s="22">
        <v>9404819000</v>
      </c>
      <c r="G32" s="22">
        <v>1370301000</v>
      </c>
      <c r="H32" s="22">
        <v>3030002000</v>
      </c>
      <c r="I32" s="22">
        <v>0</v>
      </c>
      <c r="J32" s="22">
        <v>5171000</v>
      </c>
      <c r="K32" s="22">
        <v>606102000</v>
      </c>
      <c r="L32" s="22">
        <v>0</v>
      </c>
      <c r="M32" s="22">
        <v>0</v>
      </c>
      <c r="N32" s="22">
        <v>0</v>
      </c>
      <c r="O32" s="23">
        <f t="shared" si="3"/>
        <v>14416395000</v>
      </c>
    </row>
    <row r="33" spans="2:15" ht="16.5" customHeight="1">
      <c r="B33" s="21" t="s">
        <v>62</v>
      </c>
      <c r="C33" s="14" t="s">
        <v>1</v>
      </c>
      <c r="E33" s="3" t="s">
        <v>107</v>
      </c>
      <c r="F33" s="22">
        <v>19884542000</v>
      </c>
      <c r="G33" s="22">
        <v>3780844000</v>
      </c>
      <c r="H33" s="22">
        <v>3453730000</v>
      </c>
      <c r="I33" s="22">
        <v>0</v>
      </c>
      <c r="J33" s="22">
        <v>6349000</v>
      </c>
      <c r="K33" s="22">
        <v>3339878000</v>
      </c>
      <c r="L33" s="22">
        <v>0</v>
      </c>
      <c r="M33" s="22">
        <v>0</v>
      </c>
      <c r="N33" s="22">
        <v>0</v>
      </c>
      <c r="O33" s="23">
        <f t="shared" si="3"/>
        <v>30465343000</v>
      </c>
    </row>
    <row r="34" spans="2:15" ht="16.5" customHeight="1">
      <c r="B34" s="21" t="s">
        <v>63</v>
      </c>
      <c r="C34" s="14" t="s">
        <v>1</v>
      </c>
      <c r="E34" s="3" t="s">
        <v>108</v>
      </c>
      <c r="F34" s="22">
        <v>330184000</v>
      </c>
      <c r="G34" s="22">
        <v>56276000</v>
      </c>
      <c r="H34" s="22">
        <v>283912000</v>
      </c>
      <c r="I34" s="22">
        <v>0</v>
      </c>
      <c r="J34" s="22">
        <v>5326000</v>
      </c>
      <c r="K34" s="22">
        <v>64518000</v>
      </c>
      <c r="L34" s="22">
        <v>0</v>
      </c>
      <c r="M34" s="22">
        <v>0</v>
      </c>
      <c r="N34" s="22">
        <v>0</v>
      </c>
      <c r="O34" s="23">
        <f t="shared" si="3"/>
        <v>740216000</v>
      </c>
    </row>
    <row r="35" spans="2:15" ht="16.5" customHeight="1">
      <c r="B35" s="21" t="s">
        <v>64</v>
      </c>
      <c r="C35" s="14" t="s">
        <v>1</v>
      </c>
      <c r="E35" s="3" t="s">
        <v>109</v>
      </c>
      <c r="F35" s="22">
        <v>4623000</v>
      </c>
      <c r="G35" s="22">
        <v>553000</v>
      </c>
      <c r="H35" s="22">
        <v>12869000</v>
      </c>
      <c r="I35" s="22">
        <v>0</v>
      </c>
      <c r="J35" s="22">
        <v>572000</v>
      </c>
      <c r="K35" s="22">
        <v>1155000</v>
      </c>
      <c r="L35" s="22">
        <v>0</v>
      </c>
      <c r="M35" s="22">
        <v>0</v>
      </c>
      <c r="N35" s="22">
        <v>0</v>
      </c>
      <c r="O35" s="23">
        <f t="shared" si="3"/>
        <v>19772000</v>
      </c>
    </row>
    <row r="36" spans="2:15" ht="16.5" customHeight="1">
      <c r="B36" s="21" t="s">
        <v>65</v>
      </c>
      <c r="C36" s="14" t="s">
        <v>1</v>
      </c>
      <c r="E36" s="3" t="s">
        <v>110</v>
      </c>
      <c r="F36" s="22">
        <v>96450000</v>
      </c>
      <c r="G36" s="22">
        <v>12492000</v>
      </c>
      <c r="H36" s="22">
        <v>168450000</v>
      </c>
      <c r="I36" s="22">
        <v>0</v>
      </c>
      <c r="J36" s="22">
        <v>97238000</v>
      </c>
      <c r="K36" s="22">
        <v>92082000</v>
      </c>
      <c r="L36" s="22">
        <v>0</v>
      </c>
      <c r="M36" s="22">
        <v>0</v>
      </c>
      <c r="N36" s="22">
        <v>0</v>
      </c>
      <c r="O36" s="23">
        <f t="shared" si="3"/>
        <v>466712000</v>
      </c>
    </row>
    <row r="37" spans="2:15" ht="16.5" customHeight="1">
      <c r="B37" s="21" t="s">
        <v>66</v>
      </c>
      <c r="C37" s="14" t="s">
        <v>1</v>
      </c>
      <c r="E37" s="3" t="s">
        <v>111</v>
      </c>
      <c r="F37" s="22">
        <v>1230642000</v>
      </c>
      <c r="G37" s="22">
        <v>98133000</v>
      </c>
      <c r="H37" s="22">
        <v>543369000</v>
      </c>
      <c r="I37" s="22">
        <v>0</v>
      </c>
      <c r="J37" s="22">
        <v>990754000</v>
      </c>
      <c r="K37" s="22">
        <v>732712000</v>
      </c>
      <c r="L37" s="22">
        <v>0</v>
      </c>
      <c r="M37" s="22">
        <v>533000</v>
      </c>
      <c r="N37" s="22">
        <v>0</v>
      </c>
      <c r="O37" s="23">
        <f t="shared" si="3"/>
        <v>3596143000</v>
      </c>
    </row>
    <row r="38" spans="2:15" ht="16.5" customHeight="1">
      <c r="B38" s="21" t="s">
        <v>67</v>
      </c>
      <c r="C38" s="14" t="s">
        <v>1</v>
      </c>
      <c r="E38" s="3" t="s">
        <v>112</v>
      </c>
      <c r="F38" s="22">
        <v>1867196000</v>
      </c>
      <c r="G38" s="22">
        <v>296449000</v>
      </c>
      <c r="H38" s="22">
        <v>593727000</v>
      </c>
      <c r="I38" s="22">
        <v>0</v>
      </c>
      <c r="J38" s="22">
        <v>206523499000</v>
      </c>
      <c r="K38" s="22">
        <v>197498000</v>
      </c>
      <c r="L38" s="22">
        <v>7439551000</v>
      </c>
      <c r="M38" s="22">
        <v>0</v>
      </c>
      <c r="N38" s="22">
        <v>6318287000</v>
      </c>
      <c r="O38" s="23">
        <f t="shared" si="3"/>
        <v>223236207000</v>
      </c>
    </row>
    <row r="39" spans="2:15" ht="16.5" customHeight="1">
      <c r="B39" s="21" t="s">
        <v>68</v>
      </c>
      <c r="C39" s="14" t="s">
        <v>1</v>
      </c>
      <c r="E39" s="3" t="s">
        <v>113</v>
      </c>
      <c r="F39" s="22">
        <v>2432437000</v>
      </c>
      <c r="G39" s="22">
        <v>416075000</v>
      </c>
      <c r="H39" s="22">
        <v>384563000</v>
      </c>
      <c r="I39" s="22">
        <v>0</v>
      </c>
      <c r="J39" s="22">
        <v>16200000</v>
      </c>
      <c r="K39" s="22">
        <v>261455000</v>
      </c>
      <c r="L39" s="22">
        <v>0</v>
      </c>
      <c r="M39" s="22">
        <v>0</v>
      </c>
      <c r="N39" s="22">
        <v>0</v>
      </c>
      <c r="O39" s="23">
        <f t="shared" si="3"/>
        <v>3510730000</v>
      </c>
    </row>
    <row r="40" spans="2:15" ht="16.5" customHeight="1">
      <c r="B40" s="21" t="s">
        <v>69</v>
      </c>
      <c r="C40" s="14" t="s">
        <v>1</v>
      </c>
      <c r="E40" s="3" t="s">
        <v>114</v>
      </c>
      <c r="F40" s="22">
        <v>70175152100</v>
      </c>
      <c r="G40" s="22">
        <v>10792832000</v>
      </c>
      <c r="H40" s="22">
        <v>9423881820</v>
      </c>
      <c r="I40" s="22">
        <v>0</v>
      </c>
      <c r="J40" s="22">
        <v>3075661000</v>
      </c>
      <c r="K40" s="22">
        <v>8940011000</v>
      </c>
      <c r="L40" s="22">
        <v>24761000</v>
      </c>
      <c r="M40" s="22">
        <v>0</v>
      </c>
      <c r="N40" s="22">
        <v>0</v>
      </c>
      <c r="O40" s="23">
        <f t="shared" si="3"/>
        <v>102432298920</v>
      </c>
    </row>
    <row r="41" spans="2:15" ht="16.5" customHeight="1">
      <c r="B41" s="21" t="s">
        <v>70</v>
      </c>
      <c r="C41" s="14" t="s">
        <v>1</v>
      </c>
      <c r="E41" s="3" t="s">
        <v>115</v>
      </c>
      <c r="F41" s="22">
        <v>18228198000</v>
      </c>
      <c r="G41" s="22">
        <v>4004541000</v>
      </c>
      <c r="H41" s="22">
        <v>13084188900</v>
      </c>
      <c r="I41" s="22">
        <v>0</v>
      </c>
      <c r="J41" s="22">
        <v>193750000</v>
      </c>
      <c r="K41" s="22">
        <v>8136819000</v>
      </c>
      <c r="L41" s="22">
        <v>61167000</v>
      </c>
      <c r="M41" s="22">
        <v>0</v>
      </c>
      <c r="N41" s="22">
        <v>0</v>
      </c>
      <c r="O41" s="23">
        <f t="shared" si="3"/>
        <v>43708663900</v>
      </c>
    </row>
    <row r="42" spans="2:15" ht="16.5" customHeight="1">
      <c r="B42" s="21" t="s">
        <v>71</v>
      </c>
      <c r="C42" s="14" t="s">
        <v>1</v>
      </c>
      <c r="E42" s="3" t="s">
        <v>116</v>
      </c>
      <c r="F42" s="22">
        <v>209208000</v>
      </c>
      <c r="G42" s="22">
        <v>27847000</v>
      </c>
      <c r="H42" s="22">
        <v>48051000</v>
      </c>
      <c r="I42" s="22">
        <v>0</v>
      </c>
      <c r="J42" s="22">
        <v>65039915000</v>
      </c>
      <c r="K42" s="22">
        <v>43977000</v>
      </c>
      <c r="L42" s="22">
        <v>129799000</v>
      </c>
      <c r="M42" s="22">
        <v>0</v>
      </c>
      <c r="N42" s="22">
        <v>0</v>
      </c>
      <c r="O42" s="23">
        <f t="shared" si="3"/>
        <v>65498797000</v>
      </c>
    </row>
    <row r="43" spans="2:15" ht="16.5" customHeight="1">
      <c r="B43" s="21" t="s">
        <v>72</v>
      </c>
      <c r="C43" s="14" t="s">
        <v>1</v>
      </c>
      <c r="E43" s="3" t="s">
        <v>117</v>
      </c>
      <c r="F43" s="22">
        <v>21386000</v>
      </c>
      <c r="G43" s="22">
        <v>3181000</v>
      </c>
      <c r="H43" s="22">
        <v>5090000</v>
      </c>
      <c r="I43" s="22">
        <v>0</v>
      </c>
      <c r="J43" s="22">
        <v>158000</v>
      </c>
      <c r="K43" s="22">
        <v>5167000</v>
      </c>
      <c r="L43" s="22">
        <v>0</v>
      </c>
      <c r="M43" s="22">
        <v>0</v>
      </c>
      <c r="N43" s="22">
        <v>0</v>
      </c>
      <c r="O43" s="23">
        <f t="shared" si="3"/>
        <v>34982000</v>
      </c>
    </row>
    <row r="44" spans="2:15" ht="16.5" customHeight="1">
      <c r="B44" s="21" t="s">
        <v>73</v>
      </c>
      <c r="C44" s="14" t="s">
        <v>1</v>
      </c>
      <c r="E44" s="3" t="s">
        <v>118</v>
      </c>
      <c r="F44" s="22">
        <v>105321000</v>
      </c>
      <c r="G44" s="22">
        <v>17306000</v>
      </c>
      <c r="H44" s="22">
        <v>1358697000</v>
      </c>
      <c r="I44" s="22">
        <v>0</v>
      </c>
      <c r="J44" s="22">
        <v>336640000</v>
      </c>
      <c r="K44" s="22">
        <v>108870000</v>
      </c>
      <c r="L44" s="22">
        <v>597162000</v>
      </c>
      <c r="M44" s="22">
        <v>81366000</v>
      </c>
      <c r="N44" s="22">
        <v>0</v>
      </c>
      <c r="O44" s="23">
        <f t="shared" si="3"/>
        <v>2605362000</v>
      </c>
    </row>
    <row r="45" spans="2:15" ht="16.5" customHeight="1">
      <c r="B45" s="21" t="s">
        <v>74</v>
      </c>
      <c r="C45" s="14" t="s">
        <v>1</v>
      </c>
      <c r="E45" s="3" t="s">
        <v>119</v>
      </c>
      <c r="F45" s="22">
        <v>910205000</v>
      </c>
      <c r="G45" s="22">
        <v>157717000</v>
      </c>
      <c r="H45" s="22">
        <v>384305000</v>
      </c>
      <c r="I45" s="22">
        <v>0</v>
      </c>
      <c r="J45" s="22">
        <v>890418000</v>
      </c>
      <c r="K45" s="22">
        <v>864012000</v>
      </c>
      <c r="L45" s="22">
        <v>263582000</v>
      </c>
      <c r="M45" s="22">
        <v>34389000</v>
      </c>
      <c r="N45" s="22">
        <v>0</v>
      </c>
      <c r="O45" s="23">
        <f t="shared" si="3"/>
        <v>3504628000</v>
      </c>
    </row>
    <row r="46" spans="2:15" ht="16.5" customHeight="1">
      <c r="B46" s="21" t="s">
        <v>75</v>
      </c>
      <c r="C46" s="14" t="s">
        <v>1</v>
      </c>
      <c r="E46" s="3" t="s">
        <v>120</v>
      </c>
      <c r="F46" s="22">
        <v>45298000</v>
      </c>
      <c r="G46" s="22">
        <v>5598000</v>
      </c>
      <c r="H46" s="22">
        <v>14378000</v>
      </c>
      <c r="I46" s="22">
        <v>0</v>
      </c>
      <c r="J46" s="22">
        <v>1448000</v>
      </c>
      <c r="K46" s="22">
        <v>3832000</v>
      </c>
      <c r="L46" s="22">
        <v>0</v>
      </c>
      <c r="M46" s="22">
        <v>0</v>
      </c>
      <c r="N46" s="22">
        <v>0</v>
      </c>
      <c r="O46" s="23">
        <f t="shared" si="3"/>
        <v>70554000</v>
      </c>
    </row>
    <row r="47" spans="2:15" ht="16.5" customHeight="1">
      <c r="B47" s="21" t="s">
        <v>76</v>
      </c>
      <c r="C47" s="14" t="s">
        <v>1</v>
      </c>
      <c r="E47" s="3" t="s">
        <v>121</v>
      </c>
      <c r="F47" s="22">
        <v>935569000</v>
      </c>
      <c r="G47" s="22">
        <v>156905000</v>
      </c>
      <c r="H47" s="22">
        <v>2761070000</v>
      </c>
      <c r="I47" s="22">
        <v>0</v>
      </c>
      <c r="J47" s="22">
        <v>24785462000</v>
      </c>
      <c r="K47" s="22">
        <v>354626000</v>
      </c>
      <c r="L47" s="22">
        <v>17943000</v>
      </c>
      <c r="M47" s="22">
        <v>0</v>
      </c>
      <c r="N47" s="22">
        <v>0</v>
      </c>
      <c r="O47" s="23">
        <f t="shared" si="3"/>
        <v>29011575000</v>
      </c>
    </row>
    <row r="48" spans="2:15" ht="16.5" customHeight="1">
      <c r="B48" s="21" t="s">
        <v>77</v>
      </c>
      <c r="C48" s="14" t="s">
        <v>1</v>
      </c>
      <c r="E48" s="3" t="s">
        <v>122</v>
      </c>
      <c r="F48" s="22">
        <v>31149000</v>
      </c>
      <c r="G48" s="22">
        <v>3455000</v>
      </c>
      <c r="H48" s="22">
        <v>28862000</v>
      </c>
      <c r="I48" s="22">
        <v>0</v>
      </c>
      <c r="J48" s="22">
        <v>299516000</v>
      </c>
      <c r="K48" s="22">
        <v>5057000</v>
      </c>
      <c r="L48" s="22">
        <v>2198000</v>
      </c>
      <c r="M48" s="22">
        <v>0</v>
      </c>
      <c r="N48" s="22">
        <v>0</v>
      </c>
      <c r="O48" s="23">
        <f t="shared" si="3"/>
        <v>370237000</v>
      </c>
    </row>
    <row r="49" spans="2:15" ht="16.5" customHeight="1">
      <c r="B49" s="21" t="s">
        <v>78</v>
      </c>
      <c r="C49" s="14" t="s">
        <v>1</v>
      </c>
      <c r="E49" s="3" t="s">
        <v>123</v>
      </c>
      <c r="F49" s="22">
        <v>223786000</v>
      </c>
      <c r="G49" s="22">
        <v>36531000</v>
      </c>
      <c r="H49" s="22">
        <v>48073000</v>
      </c>
      <c r="I49" s="22">
        <v>0</v>
      </c>
      <c r="J49" s="22">
        <v>3292584000</v>
      </c>
      <c r="K49" s="22">
        <v>78145000</v>
      </c>
      <c r="L49" s="22">
        <v>2266286000</v>
      </c>
      <c r="M49" s="22">
        <v>286141000</v>
      </c>
      <c r="N49" s="22">
        <v>0</v>
      </c>
      <c r="O49" s="23">
        <f t="shared" si="3"/>
        <v>6231546000</v>
      </c>
    </row>
    <row r="50" spans="2:15" ht="16.5" customHeight="1">
      <c r="B50" s="21" t="s">
        <v>79</v>
      </c>
      <c r="C50" s="14" t="s">
        <v>1</v>
      </c>
      <c r="E50" s="3" t="s">
        <v>124</v>
      </c>
      <c r="F50" s="22">
        <v>865345000</v>
      </c>
      <c r="G50" s="22">
        <v>146593000</v>
      </c>
      <c r="H50" s="22">
        <v>88055000</v>
      </c>
      <c r="I50" s="22">
        <v>0</v>
      </c>
      <c r="J50" s="22">
        <v>457589000</v>
      </c>
      <c r="K50" s="22">
        <v>338297000</v>
      </c>
      <c r="L50" s="22">
        <v>172790000</v>
      </c>
      <c r="M50" s="22">
        <v>26520000</v>
      </c>
      <c r="N50" s="22">
        <v>0</v>
      </c>
      <c r="O50" s="23">
        <f t="shared" si="3"/>
        <v>2095189000</v>
      </c>
    </row>
    <row r="51" spans="2:15" ht="16.5" customHeight="1">
      <c r="B51" s="21" t="s">
        <v>80</v>
      </c>
      <c r="C51" s="14" t="s">
        <v>1</v>
      </c>
      <c r="E51" s="3" t="s">
        <v>125</v>
      </c>
      <c r="F51" s="22">
        <v>700578000</v>
      </c>
      <c r="G51" s="22">
        <v>159531000</v>
      </c>
      <c r="H51" s="22">
        <v>22909000</v>
      </c>
      <c r="I51" s="22">
        <v>0</v>
      </c>
      <c r="J51" s="22">
        <v>5794000</v>
      </c>
      <c r="K51" s="22">
        <v>195865000</v>
      </c>
      <c r="L51" s="22">
        <v>0</v>
      </c>
      <c r="M51" s="22">
        <v>0</v>
      </c>
      <c r="N51" s="22">
        <v>0</v>
      </c>
      <c r="O51" s="23">
        <f t="shared" si="3"/>
        <v>1084677000</v>
      </c>
    </row>
    <row r="52" spans="2:15" ht="16.5" customHeight="1">
      <c r="B52" s="21" t="s">
        <v>81</v>
      </c>
      <c r="C52" s="14" t="s">
        <v>1</v>
      </c>
      <c r="E52" s="3" t="s">
        <v>126</v>
      </c>
      <c r="F52" s="22">
        <v>242348000</v>
      </c>
      <c r="G52" s="22">
        <v>28484000</v>
      </c>
      <c r="H52" s="22">
        <v>107831000</v>
      </c>
      <c r="I52" s="22">
        <v>0</v>
      </c>
      <c r="J52" s="22">
        <v>4292881000</v>
      </c>
      <c r="K52" s="22">
        <v>25197000</v>
      </c>
      <c r="L52" s="22">
        <v>0</v>
      </c>
      <c r="M52" s="22">
        <v>11000000</v>
      </c>
      <c r="N52" s="22">
        <v>0</v>
      </c>
      <c r="O52" s="23">
        <f t="shared" si="3"/>
        <v>4707741000</v>
      </c>
    </row>
    <row r="53" spans="2:15" ht="16.5" customHeight="1">
      <c r="B53" s="21" t="s">
        <v>82</v>
      </c>
      <c r="C53" s="14" t="s">
        <v>1</v>
      </c>
      <c r="E53" s="3" t="s">
        <v>127</v>
      </c>
      <c r="F53" s="22">
        <v>33589000</v>
      </c>
      <c r="G53" s="22">
        <v>4618000</v>
      </c>
      <c r="H53" s="22">
        <v>77929000</v>
      </c>
      <c r="I53" s="22">
        <v>0</v>
      </c>
      <c r="J53" s="22">
        <v>13724870000</v>
      </c>
      <c r="K53" s="22">
        <v>10529000</v>
      </c>
      <c r="L53" s="22">
        <v>2230283000</v>
      </c>
      <c r="M53" s="22">
        <v>0</v>
      </c>
      <c r="N53" s="22">
        <v>0</v>
      </c>
      <c r="O53" s="23">
        <f t="shared" si="3"/>
        <v>16081818000</v>
      </c>
    </row>
    <row r="54" spans="2:15" ht="16.5" customHeight="1">
      <c r="B54" s="21" t="s">
        <v>83</v>
      </c>
      <c r="C54" s="14" t="s">
        <v>1</v>
      </c>
      <c r="E54" s="3" t="s">
        <v>128</v>
      </c>
      <c r="F54" s="22">
        <v>4112679000</v>
      </c>
      <c r="G54" s="22">
        <v>721415000</v>
      </c>
      <c r="H54" s="22">
        <v>439710000</v>
      </c>
      <c r="I54" s="22">
        <v>0</v>
      </c>
      <c r="J54" s="22">
        <v>15337089000</v>
      </c>
      <c r="K54" s="22">
        <v>1980251000</v>
      </c>
      <c r="L54" s="22">
        <v>200107000</v>
      </c>
      <c r="M54" s="22">
        <v>17900000</v>
      </c>
      <c r="N54" s="22">
        <v>0</v>
      </c>
      <c r="O54" s="23">
        <f t="shared" si="3"/>
        <v>22809151000</v>
      </c>
    </row>
    <row r="55" spans="2:15" ht="16.5" customHeight="1">
      <c r="B55" s="21" t="s">
        <v>84</v>
      </c>
      <c r="C55" s="14" t="s">
        <v>1</v>
      </c>
      <c r="E55" s="3" t="s">
        <v>129</v>
      </c>
      <c r="F55" s="22">
        <v>795820000</v>
      </c>
      <c r="G55" s="22">
        <v>125588000</v>
      </c>
      <c r="H55" s="22">
        <v>161260000</v>
      </c>
      <c r="I55" s="22">
        <v>0</v>
      </c>
      <c r="J55" s="22">
        <v>8873000</v>
      </c>
      <c r="K55" s="22">
        <v>267641000</v>
      </c>
      <c r="L55" s="22">
        <v>0</v>
      </c>
      <c r="M55" s="22">
        <v>0</v>
      </c>
      <c r="N55" s="22">
        <v>0</v>
      </c>
      <c r="O55" s="23">
        <f t="shared" si="3"/>
        <v>1359182000</v>
      </c>
    </row>
    <row r="56" spans="2:15" ht="16.5" customHeight="1">
      <c r="B56" s="21" t="s">
        <v>85</v>
      </c>
      <c r="C56" s="14" t="s">
        <v>1</v>
      </c>
      <c r="E56" s="3" t="s">
        <v>130</v>
      </c>
      <c r="F56" s="22">
        <v>63103000</v>
      </c>
      <c r="G56" s="22">
        <v>8275000</v>
      </c>
      <c r="H56" s="22">
        <v>23871000</v>
      </c>
      <c r="I56" s="22">
        <v>0</v>
      </c>
      <c r="J56" s="22">
        <v>44433000</v>
      </c>
      <c r="K56" s="22">
        <v>67701000</v>
      </c>
      <c r="L56" s="22">
        <v>1653700000</v>
      </c>
      <c r="M56" s="22">
        <v>0</v>
      </c>
      <c r="N56" s="22">
        <v>0</v>
      </c>
      <c r="O56" s="23">
        <f t="shared" si="3"/>
        <v>1861083000</v>
      </c>
    </row>
    <row r="57" spans="2:15" ht="16.5" customHeight="1">
      <c r="B57" s="21" t="s">
        <v>86</v>
      </c>
      <c r="C57" s="14" t="s">
        <v>1</v>
      </c>
      <c r="E57" s="3" t="s">
        <v>131</v>
      </c>
      <c r="F57" s="22">
        <v>248644000</v>
      </c>
      <c r="G57" s="22">
        <v>41492000</v>
      </c>
      <c r="H57" s="22">
        <v>46301000</v>
      </c>
      <c r="I57" s="22">
        <v>0</v>
      </c>
      <c r="J57" s="22">
        <v>3392000</v>
      </c>
      <c r="K57" s="22">
        <v>91013000</v>
      </c>
      <c r="L57" s="22">
        <v>0</v>
      </c>
      <c r="M57" s="22">
        <v>0</v>
      </c>
      <c r="N57" s="22">
        <v>0</v>
      </c>
      <c r="O57" s="23">
        <f t="shared" si="3"/>
        <v>430842000</v>
      </c>
    </row>
    <row r="58" spans="2:15" ht="16.5" customHeight="1">
      <c r="B58" s="21" t="s">
        <v>87</v>
      </c>
      <c r="C58" s="14" t="s">
        <v>1</v>
      </c>
      <c r="E58" s="3" t="s">
        <v>132</v>
      </c>
      <c r="F58" s="22">
        <v>362692000</v>
      </c>
      <c r="G58" s="22">
        <v>63174000</v>
      </c>
      <c r="H58" s="22">
        <v>49089000</v>
      </c>
      <c r="I58" s="22">
        <v>0</v>
      </c>
      <c r="J58" s="22">
        <v>2460766000</v>
      </c>
      <c r="K58" s="22">
        <v>231017000</v>
      </c>
      <c r="L58" s="22">
        <v>13697369000</v>
      </c>
      <c r="M58" s="22">
        <v>0</v>
      </c>
      <c r="N58" s="22">
        <v>0</v>
      </c>
      <c r="O58" s="23">
        <f t="shared" si="3"/>
        <v>16864107000</v>
      </c>
    </row>
    <row r="59" spans="2:15" ht="16.5" customHeight="1">
      <c r="B59" s="21" t="s">
        <v>88</v>
      </c>
      <c r="C59" s="14" t="s">
        <v>1</v>
      </c>
      <c r="E59" s="3" t="s">
        <v>133</v>
      </c>
      <c r="F59" s="22">
        <v>158005000</v>
      </c>
      <c r="G59" s="22">
        <v>30807000</v>
      </c>
      <c r="H59" s="22">
        <v>28823000</v>
      </c>
      <c r="I59" s="22">
        <v>0</v>
      </c>
      <c r="J59" s="22">
        <v>90414000</v>
      </c>
      <c r="K59" s="22">
        <v>58559000</v>
      </c>
      <c r="L59" s="22">
        <v>0</v>
      </c>
      <c r="M59" s="22">
        <v>0</v>
      </c>
      <c r="N59" s="22">
        <v>0</v>
      </c>
      <c r="O59" s="23">
        <f t="shared" si="3"/>
        <v>366608000</v>
      </c>
    </row>
    <row r="60" spans="2:15" ht="16.5" customHeight="1" thickBot="1">
      <c r="B60" s="21" t="s">
        <v>89</v>
      </c>
      <c r="C60" s="14" t="s">
        <v>1</v>
      </c>
      <c r="E60" s="3" t="s">
        <v>134</v>
      </c>
      <c r="F60" s="22">
        <v>185419000</v>
      </c>
      <c r="G60" s="22">
        <v>37824000</v>
      </c>
      <c r="H60" s="22">
        <v>94263000</v>
      </c>
      <c r="I60" s="22">
        <v>0</v>
      </c>
      <c r="J60" s="22">
        <v>8169862000</v>
      </c>
      <c r="K60" s="22">
        <v>7719489000</v>
      </c>
      <c r="L60" s="22">
        <v>18441475000</v>
      </c>
      <c r="M60" s="22">
        <v>0</v>
      </c>
      <c r="N60" s="22">
        <v>0</v>
      </c>
      <c r="O60" s="23">
        <f t="shared" si="3"/>
        <v>34648332000</v>
      </c>
    </row>
    <row r="61" spans="1:15" ht="19.5" customHeight="1" hidden="1">
      <c r="A61" s="12" t="s">
        <v>37</v>
      </c>
      <c r="B61" s="21" t="s">
        <v>1</v>
      </c>
      <c r="E61" s="24" t="s">
        <v>1</v>
      </c>
      <c r="F61" s="25" t="s">
        <v>1</v>
      </c>
      <c r="G61" s="25" t="s">
        <v>1</v>
      </c>
      <c r="H61" s="25" t="s">
        <v>1</v>
      </c>
      <c r="I61" s="25" t="s">
        <v>1</v>
      </c>
      <c r="J61" s="25" t="s">
        <v>1</v>
      </c>
      <c r="K61" s="25" t="s">
        <v>1</v>
      </c>
      <c r="L61" s="25" t="s">
        <v>1</v>
      </c>
      <c r="M61" s="25" t="s">
        <v>1</v>
      </c>
      <c r="N61" s="25" t="s">
        <v>1</v>
      </c>
      <c r="O61" s="26">
        <f>SUM($F$61:$N$61)</f>
        <v>0</v>
      </c>
    </row>
    <row r="62" spans="1:15" ht="12" customHeight="1" thickBot="1">
      <c r="A62" s="27" t="s">
        <v>5</v>
      </c>
      <c r="E62" s="28" t="s">
        <v>1</v>
      </c>
      <c r="F62" s="29" t="s">
        <v>1</v>
      </c>
      <c r="G62" s="29" t="s">
        <v>1</v>
      </c>
      <c r="H62" s="29" t="s">
        <v>1</v>
      </c>
      <c r="I62" s="29" t="s">
        <v>1</v>
      </c>
      <c r="J62" s="29" t="s">
        <v>1</v>
      </c>
      <c r="K62" s="29" t="s">
        <v>1</v>
      </c>
      <c r="L62" s="29" t="s">
        <v>1</v>
      </c>
      <c r="M62" s="29" t="s">
        <v>1</v>
      </c>
      <c r="N62" s="29" t="s">
        <v>1</v>
      </c>
      <c r="O62" s="30" t="s">
        <v>1</v>
      </c>
    </row>
    <row r="63" spans="1:15" ht="22.5" customHeight="1" thickBot="1">
      <c r="A63" s="27" t="s">
        <v>1</v>
      </c>
      <c r="B63" s="31" t="s">
        <v>38</v>
      </c>
      <c r="E63" s="4" t="s">
        <v>39</v>
      </c>
      <c r="F63" s="32">
        <v>174172996300</v>
      </c>
      <c r="G63" s="32">
        <v>29496455000</v>
      </c>
      <c r="H63" s="32">
        <v>59963915500</v>
      </c>
      <c r="I63" s="32">
        <v>85000000000</v>
      </c>
      <c r="J63" s="32">
        <v>366545492000</v>
      </c>
      <c r="K63" s="32">
        <v>42201051000</v>
      </c>
      <c r="L63" s="32">
        <v>51513697000</v>
      </c>
      <c r="M63" s="32">
        <v>10877350000</v>
      </c>
      <c r="N63" s="32">
        <v>6318287000</v>
      </c>
      <c r="O63" s="20">
        <f>SUM($F$63:$N$63)</f>
        <v>826089243800</v>
      </c>
    </row>
    <row r="64" spans="1:15" ht="22.5" customHeight="1" thickBot="1">
      <c r="A64" s="27" t="s">
        <v>1</v>
      </c>
      <c r="B64" s="31" t="s">
        <v>40</v>
      </c>
      <c r="E64" s="4" t="s">
        <v>41</v>
      </c>
      <c r="F64" s="32">
        <v>25816510000</v>
      </c>
      <c r="G64" s="32">
        <v>4145245000</v>
      </c>
      <c r="H64" s="32">
        <v>8159681000</v>
      </c>
      <c r="I64" s="32">
        <v>0</v>
      </c>
      <c r="J64" s="32">
        <v>12500547000</v>
      </c>
      <c r="K64" s="32">
        <v>36903796000</v>
      </c>
      <c r="L64" s="32">
        <v>2529687000</v>
      </c>
      <c r="M64" s="32">
        <v>8768723000</v>
      </c>
      <c r="N64" s="32">
        <v>0</v>
      </c>
      <c r="O64" s="20">
        <f>SUM($F$64:$N$64)</f>
        <v>98824189000</v>
      </c>
    </row>
    <row r="65" spans="1:15" ht="22.5" customHeight="1" thickBot="1">
      <c r="A65" s="27" t="s">
        <v>1</v>
      </c>
      <c r="B65" s="31" t="s">
        <v>42</v>
      </c>
      <c r="E65" s="4" t="s">
        <v>43</v>
      </c>
      <c r="F65" s="32">
        <v>677780700</v>
      </c>
      <c r="G65" s="32">
        <v>77313000</v>
      </c>
      <c r="H65" s="32">
        <v>501271500</v>
      </c>
      <c r="I65" s="32">
        <v>0</v>
      </c>
      <c r="J65" s="32">
        <v>3387566000</v>
      </c>
      <c r="K65" s="32">
        <v>402153000</v>
      </c>
      <c r="L65" s="32">
        <v>0</v>
      </c>
      <c r="M65" s="32">
        <v>0</v>
      </c>
      <c r="N65" s="32">
        <v>0</v>
      </c>
      <c r="O65" s="20">
        <f>SUM($F$65:$N$65)</f>
        <v>5046084200</v>
      </c>
    </row>
    <row r="66" spans="1:15" ht="22.5" customHeight="1" thickBot="1">
      <c r="A66" s="27" t="s">
        <v>5</v>
      </c>
      <c r="B66" s="31" t="s">
        <v>1</v>
      </c>
      <c r="E66" s="4" t="s">
        <v>44</v>
      </c>
      <c r="F66" s="32">
        <f aca="true" t="shared" si="4" ref="F66:N66">F65+F64+F63</f>
        <v>200667287000</v>
      </c>
      <c r="G66" s="32">
        <f t="shared" si="4"/>
        <v>33719013000</v>
      </c>
      <c r="H66" s="32">
        <f t="shared" si="4"/>
        <v>68624868000</v>
      </c>
      <c r="I66" s="32">
        <f t="shared" si="4"/>
        <v>85000000000</v>
      </c>
      <c r="J66" s="32">
        <f t="shared" si="4"/>
        <v>382433605000</v>
      </c>
      <c r="K66" s="32">
        <f t="shared" si="4"/>
        <v>79507000000</v>
      </c>
      <c r="L66" s="32">
        <f t="shared" si="4"/>
        <v>54043384000</v>
      </c>
      <c r="M66" s="32">
        <f t="shared" si="4"/>
        <v>19646073000</v>
      </c>
      <c r="N66" s="32">
        <f t="shared" si="4"/>
        <v>6318287000</v>
      </c>
      <c r="O66" s="20">
        <f>SUM($F$66:$N$66)</f>
        <v>929959517000</v>
      </c>
    </row>
    <row r="67" spans="1:15" ht="22.5" customHeight="1" thickBot="1">
      <c r="A67" s="7" t="s">
        <v>45</v>
      </c>
      <c r="B67" s="21" t="s">
        <v>1</v>
      </c>
      <c r="E67" s="4" t="s">
        <v>46</v>
      </c>
      <c r="F67" s="32">
        <v>0</v>
      </c>
      <c r="G67" s="32">
        <v>0</v>
      </c>
      <c r="H67" s="32">
        <v>0</v>
      </c>
      <c r="I67" s="32">
        <v>0</v>
      </c>
      <c r="J67" s="32">
        <v>50880854000</v>
      </c>
      <c r="K67" s="32">
        <v>0</v>
      </c>
      <c r="L67" s="32">
        <v>37276610000</v>
      </c>
      <c r="M67" s="32">
        <v>0</v>
      </c>
      <c r="N67" s="32">
        <v>0</v>
      </c>
      <c r="O67" s="20">
        <f>SUM($F$67:$N$67)</f>
        <v>88157464000</v>
      </c>
    </row>
    <row r="68" spans="1:15" ht="22.5" customHeight="1" thickBot="1">
      <c r="A68" s="7" t="s">
        <v>47</v>
      </c>
      <c r="B68" s="21" t="s">
        <v>1</v>
      </c>
      <c r="E68" s="4" t="s">
        <v>48</v>
      </c>
      <c r="F68" s="32">
        <v>0</v>
      </c>
      <c r="G68" s="32">
        <v>0</v>
      </c>
      <c r="H68" s="32">
        <v>0</v>
      </c>
      <c r="I68" s="32">
        <v>0</v>
      </c>
      <c r="J68" s="32">
        <v>3302755000</v>
      </c>
      <c r="K68" s="32">
        <v>0</v>
      </c>
      <c r="L68" s="32">
        <v>0</v>
      </c>
      <c r="M68" s="32">
        <v>0</v>
      </c>
      <c r="N68" s="32">
        <v>0</v>
      </c>
      <c r="O68" s="20">
        <f>SUM($F$68:$N$68)</f>
        <v>3302755000</v>
      </c>
    </row>
    <row r="69" spans="1:15" ht="31.5" customHeight="1" thickBot="1">
      <c r="A69" s="31" t="s">
        <v>5</v>
      </c>
      <c r="B69" s="21" t="s">
        <v>1</v>
      </c>
      <c r="E69" s="5" t="s">
        <v>49</v>
      </c>
      <c r="F69" s="32">
        <f aca="true" t="shared" si="5" ref="F69:N69">F66-(F67+F68)</f>
        <v>200667287000</v>
      </c>
      <c r="G69" s="32">
        <f t="shared" si="5"/>
        <v>33719013000</v>
      </c>
      <c r="H69" s="32">
        <f t="shared" si="5"/>
        <v>68624868000</v>
      </c>
      <c r="I69" s="32">
        <f t="shared" si="5"/>
        <v>85000000000</v>
      </c>
      <c r="J69" s="32">
        <f t="shared" si="5"/>
        <v>328249996000</v>
      </c>
      <c r="K69" s="32">
        <f t="shared" si="5"/>
        <v>79507000000</v>
      </c>
      <c r="L69" s="32">
        <f t="shared" si="5"/>
        <v>16766774000</v>
      </c>
      <c r="M69" s="32">
        <f t="shared" si="5"/>
        <v>19646073000</v>
      </c>
      <c r="N69" s="32">
        <f t="shared" si="5"/>
        <v>6318287000</v>
      </c>
      <c r="O69" s="32">
        <f>SUM($F$69:$N$69)</f>
        <v>838499298000</v>
      </c>
    </row>
    <row r="70" ht="19.5" customHeight="1">
      <c r="O70" s="33" t="s">
        <v>1</v>
      </c>
    </row>
    <row r="76" ht="15">
      <c r="O76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E40">
      <selection activeCell="E28" sqref="E28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753906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125" style="12" customWidth="1"/>
    <col min="12" max="12" width="19.25390625" style="12" customWidth="1"/>
    <col min="13" max="13" width="19.75390625" style="12" customWidth="1"/>
    <col min="14" max="14" width="17.75390625" style="12" bestFit="1" customWidth="1"/>
    <col min="15" max="15" width="22.625" style="12" customWidth="1"/>
    <col min="16" max="16" width="7.75390625" style="12" customWidth="1"/>
    <col min="17" max="17" width="27.375" style="12" customWidth="1"/>
    <col min="18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75</v>
      </c>
      <c r="C2" s="8" t="s">
        <v>52</v>
      </c>
      <c r="D2" s="9" t="s">
        <v>7</v>
      </c>
      <c r="E2" s="13" t="str">
        <f aca="true" t="shared" si="0" ref="E2:N2">ButceYil</f>
        <v>2018</v>
      </c>
      <c r="F2" s="13" t="str">
        <f t="shared" si="0"/>
        <v>2018</v>
      </c>
      <c r="G2" s="13" t="str">
        <f t="shared" si="0"/>
        <v>2018</v>
      </c>
      <c r="H2" s="13" t="str">
        <f t="shared" si="0"/>
        <v>2018</v>
      </c>
      <c r="I2" s="13" t="str">
        <f t="shared" si="0"/>
        <v>2018</v>
      </c>
      <c r="J2" s="13" t="str">
        <f t="shared" si="0"/>
        <v>2018</v>
      </c>
      <c r="K2" s="13" t="str">
        <f t="shared" si="0"/>
        <v>2018</v>
      </c>
      <c r="L2" s="13" t="str">
        <f t="shared" si="0"/>
        <v>2018</v>
      </c>
      <c r="M2" s="13" t="str">
        <f t="shared" si="0"/>
        <v>2018</v>
      </c>
      <c r="N2" s="13" t="str">
        <f t="shared" si="0"/>
        <v>2018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2018</v>
      </c>
      <c r="G3" s="13" t="str">
        <f t="shared" si="1"/>
        <v>2018</v>
      </c>
      <c r="H3" s="13" t="str">
        <f t="shared" si="1"/>
        <v>2018</v>
      </c>
      <c r="I3" s="13" t="str">
        <f t="shared" si="1"/>
        <v>2018</v>
      </c>
      <c r="J3" s="13" t="str">
        <f t="shared" si="1"/>
        <v>2018</v>
      </c>
      <c r="K3" s="13" t="str">
        <f t="shared" si="1"/>
        <v>2018</v>
      </c>
      <c r="L3" s="13" t="str">
        <f t="shared" si="1"/>
        <v>2018</v>
      </c>
      <c r="M3" s="13" t="str">
        <f t="shared" si="1"/>
        <v>2018</v>
      </c>
      <c r="N3" s="13" t="str">
        <f t="shared" si="1"/>
        <v>2018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2" t="s">
        <v>1</v>
      </c>
    </row>
    <row r="5" spans="1:15" ht="15" hidden="1">
      <c r="A5" s="1" t="s">
        <v>11</v>
      </c>
      <c r="B5" s="15" t="s">
        <v>137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5" t="s">
        <v>135</v>
      </c>
      <c r="F9" s="35" t="s">
        <v>1</v>
      </c>
      <c r="G9" s="35" t="s">
        <v>1</v>
      </c>
      <c r="H9" s="35" t="s">
        <v>1</v>
      </c>
      <c r="I9" s="35" t="s">
        <v>1</v>
      </c>
      <c r="J9" s="35" t="s">
        <v>1</v>
      </c>
      <c r="K9" s="35" t="s">
        <v>1</v>
      </c>
      <c r="L9" s="35" t="s">
        <v>1</v>
      </c>
      <c r="M9" s="35" t="s">
        <v>1</v>
      </c>
      <c r="N9" s="35" t="s">
        <v>1</v>
      </c>
      <c r="O9" s="35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5" t="s">
        <v>139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  <c r="K10" s="35" t="s">
        <v>1</v>
      </c>
      <c r="L10" s="35" t="s">
        <v>1</v>
      </c>
      <c r="M10" s="35" t="s">
        <v>1</v>
      </c>
      <c r="N10" s="35" t="s">
        <v>1</v>
      </c>
      <c r="O10" s="35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6" t="s">
        <v>24</v>
      </c>
      <c r="F11" s="36" t="s">
        <v>1</v>
      </c>
      <c r="G11" s="36" t="s">
        <v>1</v>
      </c>
      <c r="H11" s="36" t="s">
        <v>1</v>
      </c>
      <c r="I11" s="36" t="s">
        <v>1</v>
      </c>
      <c r="J11" s="36" t="s">
        <v>1</v>
      </c>
      <c r="K11" s="36" t="s">
        <v>1</v>
      </c>
      <c r="L11" s="36" t="s">
        <v>1</v>
      </c>
      <c r="M11" s="36" t="s">
        <v>1</v>
      </c>
      <c r="N11" s="36" t="s">
        <v>1</v>
      </c>
      <c r="O11" s="36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40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90</v>
      </c>
      <c r="F16" s="22">
        <v>324900000</v>
      </c>
      <c r="G16" s="22">
        <v>38454000</v>
      </c>
      <c r="H16" s="22">
        <v>1271221650</v>
      </c>
      <c r="I16" s="22">
        <v>0</v>
      </c>
      <c r="J16" s="22">
        <v>456337000</v>
      </c>
      <c r="K16" s="22">
        <v>877514000</v>
      </c>
      <c r="L16" s="22">
        <v>9450000</v>
      </c>
      <c r="M16" s="22">
        <v>0</v>
      </c>
      <c r="N16" s="22">
        <v>0</v>
      </c>
      <c r="O16" s="23">
        <f aca="true" t="shared" si="3" ref="O16:O59">N16+M16+L16+K16+J16+I16+H16+G16+F16</f>
        <v>2977876650</v>
      </c>
    </row>
    <row r="17" spans="2:15" ht="16.5" customHeight="1">
      <c r="B17" s="21" t="s">
        <v>55</v>
      </c>
      <c r="C17" s="14" t="s">
        <v>1</v>
      </c>
      <c r="E17" s="3" t="s">
        <v>91</v>
      </c>
      <c r="F17" s="22">
        <v>1059816000</v>
      </c>
      <c r="G17" s="22">
        <v>110639000</v>
      </c>
      <c r="H17" s="22">
        <v>269850000</v>
      </c>
      <c r="I17" s="22">
        <v>0</v>
      </c>
      <c r="J17" s="22">
        <v>0</v>
      </c>
      <c r="K17" s="22">
        <v>1449562000</v>
      </c>
      <c r="L17" s="22">
        <v>0</v>
      </c>
      <c r="M17" s="22">
        <v>0</v>
      </c>
      <c r="N17" s="22">
        <v>0</v>
      </c>
      <c r="O17" s="23">
        <f t="shared" si="3"/>
        <v>2889867000</v>
      </c>
    </row>
    <row r="18" spans="2:15" ht="16.5" customHeight="1">
      <c r="B18" s="21" t="s">
        <v>14</v>
      </c>
      <c r="C18" s="14" t="s">
        <v>1</v>
      </c>
      <c r="E18" s="3" t="s">
        <v>92</v>
      </c>
      <c r="F18" s="22">
        <v>733211200</v>
      </c>
      <c r="G18" s="22">
        <v>94815000</v>
      </c>
      <c r="H18" s="22">
        <v>184960820</v>
      </c>
      <c r="I18" s="22">
        <v>0</v>
      </c>
      <c r="J18" s="22">
        <v>182260000</v>
      </c>
      <c r="K18" s="22">
        <v>57428000</v>
      </c>
      <c r="L18" s="22">
        <v>4079000</v>
      </c>
      <c r="M18" s="22">
        <v>0</v>
      </c>
      <c r="N18" s="22">
        <v>0</v>
      </c>
      <c r="O18" s="23">
        <f t="shared" si="3"/>
        <v>1256754020</v>
      </c>
    </row>
    <row r="19" spans="2:15" ht="16.5" customHeight="1">
      <c r="B19" s="21" t="s">
        <v>15</v>
      </c>
      <c r="C19" s="14" t="s">
        <v>1</v>
      </c>
      <c r="E19" s="3" t="s">
        <v>93</v>
      </c>
      <c r="F19" s="22">
        <v>29206000</v>
      </c>
      <c r="G19" s="22">
        <v>3488000</v>
      </c>
      <c r="H19" s="22">
        <v>23006000</v>
      </c>
      <c r="I19" s="22">
        <v>0</v>
      </c>
      <c r="J19" s="22">
        <v>4311000</v>
      </c>
      <c r="K19" s="22">
        <v>21569000</v>
      </c>
      <c r="L19" s="22">
        <v>0</v>
      </c>
      <c r="M19" s="22">
        <v>0</v>
      </c>
      <c r="N19" s="22">
        <v>0</v>
      </c>
      <c r="O19" s="23">
        <f t="shared" si="3"/>
        <v>81580000</v>
      </c>
    </row>
    <row r="20" spans="2:15" ht="16.5" customHeight="1">
      <c r="B20" s="21" t="s">
        <v>16</v>
      </c>
      <c r="C20" s="14" t="s">
        <v>1</v>
      </c>
      <c r="E20" s="3" t="s">
        <v>94</v>
      </c>
      <c r="F20" s="22">
        <v>151045000</v>
      </c>
      <c r="G20" s="22">
        <v>21496000</v>
      </c>
      <c r="H20" s="22">
        <v>44418000</v>
      </c>
      <c r="I20" s="22">
        <v>0</v>
      </c>
      <c r="J20" s="22">
        <v>1878000</v>
      </c>
      <c r="K20" s="22">
        <v>359625000</v>
      </c>
      <c r="L20" s="22">
        <v>0</v>
      </c>
      <c r="M20" s="22">
        <v>0</v>
      </c>
      <c r="N20" s="22">
        <v>0</v>
      </c>
      <c r="O20" s="23">
        <f t="shared" si="3"/>
        <v>578462000</v>
      </c>
    </row>
    <row r="21" spans="2:15" ht="16.5" customHeight="1">
      <c r="B21" s="21" t="s">
        <v>17</v>
      </c>
      <c r="C21" s="14" t="s">
        <v>1</v>
      </c>
      <c r="E21" s="3" t="s">
        <v>95</v>
      </c>
      <c r="F21" s="22">
        <v>127274000</v>
      </c>
      <c r="G21" s="22">
        <v>15521000</v>
      </c>
      <c r="H21" s="22">
        <v>23089000</v>
      </c>
      <c r="I21" s="22">
        <v>0</v>
      </c>
      <c r="J21" s="22">
        <v>1484000</v>
      </c>
      <c r="K21" s="22">
        <v>6886000</v>
      </c>
      <c r="L21" s="22">
        <v>0</v>
      </c>
      <c r="M21" s="22">
        <v>0</v>
      </c>
      <c r="N21" s="22">
        <v>0</v>
      </c>
      <c r="O21" s="23">
        <f t="shared" si="3"/>
        <v>174254000</v>
      </c>
    </row>
    <row r="22" spans="2:15" ht="16.5" customHeight="1">
      <c r="B22" s="21" t="s">
        <v>18</v>
      </c>
      <c r="C22" s="14" t="s">
        <v>1</v>
      </c>
      <c r="E22" s="3" t="s">
        <v>96</v>
      </c>
      <c r="F22" s="22">
        <v>193896000</v>
      </c>
      <c r="G22" s="22">
        <v>24292000</v>
      </c>
      <c r="H22" s="22">
        <v>72085000</v>
      </c>
      <c r="I22" s="22">
        <v>0</v>
      </c>
      <c r="J22" s="22">
        <v>922000</v>
      </c>
      <c r="K22" s="22">
        <v>12400000</v>
      </c>
      <c r="L22" s="22">
        <v>0</v>
      </c>
      <c r="M22" s="22">
        <v>0</v>
      </c>
      <c r="N22" s="22">
        <v>0</v>
      </c>
      <c r="O22" s="23">
        <f t="shared" si="3"/>
        <v>303595000</v>
      </c>
    </row>
    <row r="23" spans="2:15" ht="16.5" customHeight="1">
      <c r="B23" s="21" t="s">
        <v>56</v>
      </c>
      <c r="C23" s="14" t="s">
        <v>1</v>
      </c>
      <c r="E23" s="3" t="s">
        <v>98</v>
      </c>
      <c r="F23" s="22">
        <v>20708000</v>
      </c>
      <c r="G23" s="22">
        <v>3209000</v>
      </c>
      <c r="H23" s="22">
        <v>4757000</v>
      </c>
      <c r="I23" s="22">
        <v>0</v>
      </c>
      <c r="J23" s="22">
        <v>148000</v>
      </c>
      <c r="K23" s="22">
        <v>5800000</v>
      </c>
      <c r="L23" s="22">
        <v>0</v>
      </c>
      <c r="M23" s="22">
        <v>0</v>
      </c>
      <c r="N23" s="22">
        <v>0</v>
      </c>
      <c r="O23" s="23">
        <f t="shared" si="3"/>
        <v>34622000</v>
      </c>
    </row>
    <row r="24" spans="2:15" ht="16.5" customHeight="1">
      <c r="B24" s="21" t="s">
        <v>57</v>
      </c>
      <c r="C24" s="14" t="s">
        <v>1</v>
      </c>
      <c r="E24" s="3" t="s">
        <v>99</v>
      </c>
      <c r="F24" s="22">
        <v>59742000</v>
      </c>
      <c r="G24" s="22">
        <v>7273000</v>
      </c>
      <c r="H24" s="22">
        <v>286503000</v>
      </c>
      <c r="I24" s="22">
        <v>0</v>
      </c>
      <c r="J24" s="22">
        <v>368000</v>
      </c>
      <c r="K24" s="22">
        <v>4275000</v>
      </c>
      <c r="L24" s="22">
        <v>0</v>
      </c>
      <c r="M24" s="22">
        <v>0</v>
      </c>
      <c r="N24" s="22">
        <v>0</v>
      </c>
      <c r="O24" s="23">
        <f t="shared" si="3"/>
        <v>358161000</v>
      </c>
    </row>
    <row r="25" spans="2:15" ht="16.5" customHeight="1">
      <c r="B25" s="21" t="s">
        <v>58</v>
      </c>
      <c r="C25" s="14" t="s">
        <v>1</v>
      </c>
      <c r="E25" s="3" t="s">
        <v>100</v>
      </c>
      <c r="F25" s="22">
        <v>128470000</v>
      </c>
      <c r="G25" s="22">
        <v>17710000</v>
      </c>
      <c r="H25" s="22">
        <v>740322000</v>
      </c>
      <c r="I25" s="22">
        <v>96000000000</v>
      </c>
      <c r="J25" s="22">
        <v>13449845000</v>
      </c>
      <c r="K25" s="22">
        <v>29194000</v>
      </c>
      <c r="L25" s="22">
        <v>3405637000</v>
      </c>
      <c r="M25" s="22">
        <v>7402063000</v>
      </c>
      <c r="N25" s="22">
        <v>0</v>
      </c>
      <c r="O25" s="23">
        <f t="shared" si="3"/>
        <v>121173241000</v>
      </c>
    </row>
    <row r="26" spans="2:15" ht="16.5" customHeight="1">
      <c r="B26" s="21" t="s">
        <v>59</v>
      </c>
      <c r="C26" s="14" t="s">
        <v>1</v>
      </c>
      <c r="E26" s="3" t="s">
        <v>101</v>
      </c>
      <c r="F26" s="22">
        <v>7306775000</v>
      </c>
      <c r="G26" s="22">
        <v>1302476000</v>
      </c>
      <c r="H26" s="22">
        <v>284679000</v>
      </c>
      <c r="I26" s="22">
        <v>0</v>
      </c>
      <c r="J26" s="22">
        <v>35837000</v>
      </c>
      <c r="K26" s="22">
        <v>180429000</v>
      </c>
      <c r="L26" s="22">
        <v>0</v>
      </c>
      <c r="M26" s="22">
        <v>0</v>
      </c>
      <c r="N26" s="22">
        <v>0</v>
      </c>
      <c r="O26" s="23">
        <f t="shared" si="3"/>
        <v>9110196000</v>
      </c>
    </row>
    <row r="27" spans="2:15" ht="16.5" customHeight="1">
      <c r="B27" s="21" t="s">
        <v>60</v>
      </c>
      <c r="C27" s="14" t="s">
        <v>1</v>
      </c>
      <c r="E27" s="3" t="s">
        <v>102</v>
      </c>
      <c r="F27" s="22">
        <v>339669000</v>
      </c>
      <c r="G27" s="22">
        <v>53900000</v>
      </c>
      <c r="H27" s="22">
        <v>113845000</v>
      </c>
      <c r="I27" s="22">
        <v>0</v>
      </c>
      <c r="J27" s="22">
        <v>1357296000</v>
      </c>
      <c r="K27" s="22">
        <v>658705000</v>
      </c>
      <c r="L27" s="22">
        <v>3596000</v>
      </c>
      <c r="M27" s="22">
        <v>124914000</v>
      </c>
      <c r="N27" s="22">
        <v>0</v>
      </c>
      <c r="O27" s="23">
        <f t="shared" si="3"/>
        <v>2651925000</v>
      </c>
    </row>
    <row r="28" spans="2:15" ht="16.5" customHeight="1">
      <c r="B28" s="21" t="s">
        <v>20</v>
      </c>
      <c r="C28" s="14" t="s">
        <v>1</v>
      </c>
      <c r="E28" s="3" t="s">
        <v>103</v>
      </c>
      <c r="F28" s="22">
        <v>9251870000</v>
      </c>
      <c r="G28" s="22">
        <v>1340147000</v>
      </c>
      <c r="H28" s="22">
        <v>1706905000</v>
      </c>
      <c r="I28" s="22">
        <v>0</v>
      </c>
      <c r="J28" s="22">
        <v>505608000</v>
      </c>
      <c r="K28" s="22">
        <v>2721641000</v>
      </c>
      <c r="L28" s="22">
        <v>873870000</v>
      </c>
      <c r="M28" s="22">
        <v>0</v>
      </c>
      <c r="N28" s="22">
        <v>0</v>
      </c>
      <c r="O28" s="23">
        <f t="shared" si="3"/>
        <v>16400041000</v>
      </c>
    </row>
    <row r="29" spans="2:15" ht="16.5" customHeight="1">
      <c r="B29" s="21" t="s">
        <v>21</v>
      </c>
      <c r="C29" s="14" t="s">
        <v>1</v>
      </c>
      <c r="E29" s="3" t="s">
        <v>104</v>
      </c>
      <c r="F29" s="22">
        <v>19320247000</v>
      </c>
      <c r="G29" s="22">
        <v>3382244000</v>
      </c>
      <c r="H29" s="22">
        <v>17066239000</v>
      </c>
      <c r="I29" s="22">
        <v>0</v>
      </c>
      <c r="J29" s="22">
        <v>475927000</v>
      </c>
      <c r="K29" s="22">
        <v>322411000</v>
      </c>
      <c r="L29" s="22">
        <v>0</v>
      </c>
      <c r="M29" s="22">
        <v>0</v>
      </c>
      <c r="N29" s="22">
        <v>0</v>
      </c>
      <c r="O29" s="23">
        <f t="shared" si="3"/>
        <v>40567068000</v>
      </c>
    </row>
    <row r="30" spans="2:15" ht="16.5" customHeight="1">
      <c r="B30" s="21" t="s">
        <v>51</v>
      </c>
      <c r="C30" s="14" t="s">
        <v>1</v>
      </c>
      <c r="E30" s="3" t="s">
        <v>105</v>
      </c>
      <c r="F30" s="22">
        <v>4320205000</v>
      </c>
      <c r="G30" s="22">
        <v>1006003000</v>
      </c>
      <c r="H30" s="22">
        <v>950659000</v>
      </c>
      <c r="I30" s="22">
        <v>0</v>
      </c>
      <c r="J30" s="22">
        <v>705788000</v>
      </c>
      <c r="K30" s="22">
        <v>1467397000</v>
      </c>
      <c r="L30" s="22">
        <v>169031000</v>
      </c>
      <c r="M30" s="22">
        <v>0</v>
      </c>
      <c r="N30" s="22">
        <v>0</v>
      </c>
      <c r="O30" s="23">
        <f t="shared" si="3"/>
        <v>8619083000</v>
      </c>
    </row>
    <row r="31" spans="2:15" ht="16.5" customHeight="1">
      <c r="B31" s="21" t="s">
        <v>61</v>
      </c>
      <c r="C31" s="14" t="s">
        <v>1</v>
      </c>
      <c r="E31" s="3" t="s">
        <v>106</v>
      </c>
      <c r="F31" s="22">
        <v>10123734000</v>
      </c>
      <c r="G31" s="22">
        <v>1475050000</v>
      </c>
      <c r="H31" s="22">
        <v>3205755000</v>
      </c>
      <c r="I31" s="22">
        <v>0</v>
      </c>
      <c r="J31" s="22">
        <v>5377000</v>
      </c>
      <c r="K31" s="22">
        <v>718554000</v>
      </c>
      <c r="L31" s="22">
        <v>0</v>
      </c>
      <c r="M31" s="22">
        <v>0</v>
      </c>
      <c r="N31" s="22">
        <v>0</v>
      </c>
      <c r="O31" s="23">
        <f t="shared" si="3"/>
        <v>15528470000</v>
      </c>
    </row>
    <row r="32" spans="2:15" ht="16.5" customHeight="1">
      <c r="B32" s="21" t="s">
        <v>62</v>
      </c>
      <c r="C32" s="14" t="s">
        <v>1</v>
      </c>
      <c r="E32" s="3" t="s">
        <v>107</v>
      </c>
      <c r="F32" s="22">
        <v>21404533000</v>
      </c>
      <c r="G32" s="22">
        <v>4069855000</v>
      </c>
      <c r="H32" s="22">
        <v>3653436000</v>
      </c>
      <c r="I32" s="22">
        <v>0</v>
      </c>
      <c r="J32" s="22">
        <v>6609000</v>
      </c>
      <c r="K32" s="22">
        <v>3831321000</v>
      </c>
      <c r="L32" s="22">
        <v>0</v>
      </c>
      <c r="M32" s="22">
        <v>0</v>
      </c>
      <c r="N32" s="22">
        <v>0</v>
      </c>
      <c r="O32" s="23">
        <f t="shared" si="3"/>
        <v>32965754000</v>
      </c>
    </row>
    <row r="33" spans="2:15" ht="16.5" customHeight="1">
      <c r="B33" s="21" t="s">
        <v>63</v>
      </c>
      <c r="C33" s="14" t="s">
        <v>1</v>
      </c>
      <c r="E33" s="3" t="s">
        <v>108</v>
      </c>
      <c r="F33" s="22">
        <v>355432000</v>
      </c>
      <c r="G33" s="22">
        <v>60579000</v>
      </c>
      <c r="H33" s="22">
        <v>300400000</v>
      </c>
      <c r="I33" s="22">
        <v>0</v>
      </c>
      <c r="J33" s="22">
        <v>5635000</v>
      </c>
      <c r="K33" s="22">
        <v>73827000</v>
      </c>
      <c r="L33" s="22">
        <v>0</v>
      </c>
      <c r="M33" s="22">
        <v>0</v>
      </c>
      <c r="N33" s="22">
        <v>0</v>
      </c>
      <c r="O33" s="23">
        <f t="shared" si="3"/>
        <v>795873000</v>
      </c>
    </row>
    <row r="34" spans="2:15" ht="16.5" customHeight="1">
      <c r="B34" s="21" t="s">
        <v>64</v>
      </c>
      <c r="C34" s="14" t="s">
        <v>1</v>
      </c>
      <c r="E34" s="3" t="s">
        <v>109</v>
      </c>
      <c r="F34" s="22">
        <v>4981000</v>
      </c>
      <c r="G34" s="22">
        <v>597000</v>
      </c>
      <c r="H34" s="22">
        <v>13616000</v>
      </c>
      <c r="I34" s="22">
        <v>0</v>
      </c>
      <c r="J34" s="22">
        <v>605000</v>
      </c>
      <c r="K34" s="22">
        <v>1322000</v>
      </c>
      <c r="L34" s="22">
        <v>0</v>
      </c>
      <c r="M34" s="22">
        <v>0</v>
      </c>
      <c r="N34" s="22">
        <v>0</v>
      </c>
      <c r="O34" s="23">
        <f t="shared" si="3"/>
        <v>21121000</v>
      </c>
    </row>
    <row r="35" spans="2:15" ht="16.5" customHeight="1">
      <c r="B35" s="21" t="s">
        <v>65</v>
      </c>
      <c r="C35" s="14" t="s">
        <v>1</v>
      </c>
      <c r="E35" s="3" t="s">
        <v>110</v>
      </c>
      <c r="F35" s="22">
        <v>103829000</v>
      </c>
      <c r="G35" s="22">
        <v>13449000</v>
      </c>
      <c r="H35" s="22">
        <v>178220000</v>
      </c>
      <c r="I35" s="22">
        <v>0</v>
      </c>
      <c r="J35" s="22">
        <v>102789000</v>
      </c>
      <c r="K35" s="22">
        <v>105367000</v>
      </c>
      <c r="L35" s="22">
        <v>0</v>
      </c>
      <c r="M35" s="22">
        <v>0</v>
      </c>
      <c r="N35" s="22">
        <v>0</v>
      </c>
      <c r="O35" s="23">
        <f t="shared" si="3"/>
        <v>503654000</v>
      </c>
    </row>
    <row r="36" spans="2:15" ht="16.5" customHeight="1">
      <c r="B36" s="21" t="s">
        <v>66</v>
      </c>
      <c r="C36" s="14" t="s">
        <v>1</v>
      </c>
      <c r="E36" s="3" t="s">
        <v>111</v>
      </c>
      <c r="F36" s="22">
        <v>1324720000</v>
      </c>
      <c r="G36" s="22">
        <v>105637000</v>
      </c>
      <c r="H36" s="22">
        <v>575055000</v>
      </c>
      <c r="I36" s="22">
        <v>0</v>
      </c>
      <c r="J36" s="22">
        <v>1017926000</v>
      </c>
      <c r="K36" s="22">
        <v>838429000</v>
      </c>
      <c r="L36" s="22">
        <v>0</v>
      </c>
      <c r="M36" s="22">
        <v>564000</v>
      </c>
      <c r="N36" s="22">
        <v>0</v>
      </c>
      <c r="O36" s="23">
        <f t="shared" si="3"/>
        <v>3862331000</v>
      </c>
    </row>
    <row r="37" spans="2:15" ht="16.5" customHeight="1">
      <c r="B37" s="21" t="s">
        <v>67</v>
      </c>
      <c r="C37" s="14" t="s">
        <v>1</v>
      </c>
      <c r="E37" s="3" t="s">
        <v>112</v>
      </c>
      <c r="F37" s="22">
        <v>2009937000</v>
      </c>
      <c r="G37" s="22">
        <v>319112000</v>
      </c>
      <c r="H37" s="22">
        <v>628165000</v>
      </c>
      <c r="I37" s="22">
        <v>0</v>
      </c>
      <c r="J37" s="22">
        <v>226018767000</v>
      </c>
      <c r="K37" s="22">
        <v>225994000</v>
      </c>
      <c r="L37" s="22">
        <v>8390787000</v>
      </c>
      <c r="M37" s="22">
        <v>0</v>
      </c>
      <c r="N37" s="22">
        <v>6674546000</v>
      </c>
      <c r="O37" s="23">
        <f t="shared" si="3"/>
        <v>244267308000</v>
      </c>
    </row>
    <row r="38" spans="2:15" ht="16.5" customHeight="1">
      <c r="B38" s="21" t="s">
        <v>68</v>
      </c>
      <c r="C38" s="14" t="s">
        <v>1</v>
      </c>
      <c r="E38" s="3" t="s">
        <v>113</v>
      </c>
      <c r="F38" s="22">
        <v>2618379000</v>
      </c>
      <c r="G38" s="22">
        <v>447881000</v>
      </c>
      <c r="H38" s="22">
        <v>406868000</v>
      </c>
      <c r="I38" s="22">
        <v>0</v>
      </c>
      <c r="J38" s="22">
        <v>17134000</v>
      </c>
      <c r="K38" s="22">
        <v>299178000</v>
      </c>
      <c r="L38" s="22">
        <v>0</v>
      </c>
      <c r="M38" s="22">
        <v>0</v>
      </c>
      <c r="N38" s="22">
        <v>0</v>
      </c>
      <c r="O38" s="23">
        <f t="shared" si="3"/>
        <v>3789440000</v>
      </c>
    </row>
    <row r="39" spans="2:15" ht="16.5" customHeight="1">
      <c r="B39" s="21" t="s">
        <v>69</v>
      </c>
      <c r="C39" s="14" t="s">
        <v>1</v>
      </c>
      <c r="E39" s="3" t="s">
        <v>114</v>
      </c>
      <c r="F39" s="22">
        <v>76684747300</v>
      </c>
      <c r="G39" s="22">
        <v>11781572000</v>
      </c>
      <c r="H39" s="22">
        <v>10147272830</v>
      </c>
      <c r="I39" s="22">
        <v>0</v>
      </c>
      <c r="J39" s="22">
        <v>3400476000</v>
      </c>
      <c r="K39" s="22">
        <v>10229897000</v>
      </c>
      <c r="L39" s="22">
        <v>25015000</v>
      </c>
      <c r="M39" s="22">
        <v>0</v>
      </c>
      <c r="N39" s="22">
        <v>0</v>
      </c>
      <c r="O39" s="23">
        <f t="shared" si="3"/>
        <v>112268980130</v>
      </c>
    </row>
    <row r="40" spans="2:15" ht="16.5" customHeight="1">
      <c r="B40" s="21" t="s">
        <v>70</v>
      </c>
      <c r="C40" s="14" t="s">
        <v>1</v>
      </c>
      <c r="E40" s="3" t="s">
        <v>115</v>
      </c>
      <c r="F40" s="22">
        <v>20032602000</v>
      </c>
      <c r="G40" s="22">
        <v>4397655000</v>
      </c>
      <c r="H40" s="22">
        <v>16210042700</v>
      </c>
      <c r="I40" s="22">
        <v>0</v>
      </c>
      <c r="J40" s="22">
        <v>204331000</v>
      </c>
      <c r="K40" s="22">
        <v>9310821000</v>
      </c>
      <c r="L40" s="22">
        <v>66272000</v>
      </c>
      <c r="M40" s="22">
        <v>0</v>
      </c>
      <c r="N40" s="22">
        <v>0</v>
      </c>
      <c r="O40" s="23">
        <f t="shared" si="3"/>
        <v>50221723700</v>
      </c>
    </row>
    <row r="41" spans="2:15" ht="16.5" customHeight="1">
      <c r="B41" s="21" t="s">
        <v>71</v>
      </c>
      <c r="C41" s="14" t="s">
        <v>1</v>
      </c>
      <c r="E41" s="3" t="s">
        <v>116</v>
      </c>
      <c r="F41" s="22">
        <v>225207000</v>
      </c>
      <c r="G41" s="22">
        <v>29977000</v>
      </c>
      <c r="H41" s="22">
        <v>50841000</v>
      </c>
      <c r="I41" s="22">
        <v>0</v>
      </c>
      <c r="J41" s="22">
        <v>69117624000</v>
      </c>
      <c r="K41" s="22">
        <v>50322000</v>
      </c>
      <c r="L41" s="22">
        <v>137526000</v>
      </c>
      <c r="M41" s="22">
        <v>0</v>
      </c>
      <c r="N41" s="22">
        <v>0</v>
      </c>
      <c r="O41" s="23">
        <f t="shared" si="3"/>
        <v>69611497000</v>
      </c>
    </row>
    <row r="42" spans="2:15" ht="16.5" customHeight="1">
      <c r="B42" s="21" t="s">
        <v>72</v>
      </c>
      <c r="C42" s="14" t="s">
        <v>1</v>
      </c>
      <c r="E42" s="3" t="s">
        <v>117</v>
      </c>
      <c r="F42" s="22">
        <v>23028000</v>
      </c>
      <c r="G42" s="22">
        <v>3426000</v>
      </c>
      <c r="H42" s="22">
        <v>5385000</v>
      </c>
      <c r="I42" s="22">
        <v>0</v>
      </c>
      <c r="J42" s="22">
        <v>167000</v>
      </c>
      <c r="K42" s="22">
        <v>5913000</v>
      </c>
      <c r="L42" s="22">
        <v>0</v>
      </c>
      <c r="M42" s="22">
        <v>0</v>
      </c>
      <c r="N42" s="22">
        <v>0</v>
      </c>
      <c r="O42" s="23">
        <f t="shared" si="3"/>
        <v>37919000</v>
      </c>
    </row>
    <row r="43" spans="2:15" ht="16.5" customHeight="1">
      <c r="B43" s="21" t="s">
        <v>73</v>
      </c>
      <c r="C43" s="14" t="s">
        <v>1</v>
      </c>
      <c r="E43" s="3" t="s">
        <v>118</v>
      </c>
      <c r="F43" s="22">
        <v>113379000</v>
      </c>
      <c r="G43" s="22">
        <v>18631000</v>
      </c>
      <c r="H43" s="22">
        <v>1437501000</v>
      </c>
      <c r="I43" s="22">
        <v>0</v>
      </c>
      <c r="J43" s="22">
        <v>361638000</v>
      </c>
      <c r="K43" s="22">
        <v>124577000</v>
      </c>
      <c r="L43" s="22">
        <v>682732000</v>
      </c>
      <c r="M43" s="22">
        <v>86085000</v>
      </c>
      <c r="N43" s="22">
        <v>0</v>
      </c>
      <c r="O43" s="23">
        <f t="shared" si="3"/>
        <v>2824543000</v>
      </c>
    </row>
    <row r="44" spans="2:15" ht="16.5" customHeight="1">
      <c r="B44" s="21" t="s">
        <v>74</v>
      </c>
      <c r="C44" s="14" t="s">
        <v>1</v>
      </c>
      <c r="E44" s="3" t="s">
        <v>119</v>
      </c>
      <c r="F44" s="22">
        <v>979795000</v>
      </c>
      <c r="G44" s="22">
        <v>169775000</v>
      </c>
      <c r="H44" s="22">
        <v>406598000</v>
      </c>
      <c r="I44" s="22">
        <v>0</v>
      </c>
      <c r="J44" s="22">
        <v>949831000</v>
      </c>
      <c r="K44" s="22">
        <v>988674000</v>
      </c>
      <c r="L44" s="22">
        <v>282271000</v>
      </c>
      <c r="M44" s="22">
        <v>36384000</v>
      </c>
      <c r="N44" s="22">
        <v>0</v>
      </c>
      <c r="O44" s="23">
        <f t="shared" si="3"/>
        <v>3813328000</v>
      </c>
    </row>
    <row r="45" spans="2:15" ht="16.5" customHeight="1">
      <c r="B45" s="21" t="s">
        <v>75</v>
      </c>
      <c r="C45" s="14" t="s">
        <v>1</v>
      </c>
      <c r="E45" s="3" t="s">
        <v>120</v>
      </c>
      <c r="F45" s="22">
        <v>48764000</v>
      </c>
      <c r="G45" s="22">
        <v>6027000</v>
      </c>
      <c r="H45" s="22">
        <v>15212000</v>
      </c>
      <c r="I45" s="22">
        <v>0</v>
      </c>
      <c r="J45" s="22">
        <v>1531000</v>
      </c>
      <c r="K45" s="22">
        <v>4384000</v>
      </c>
      <c r="L45" s="22">
        <v>0</v>
      </c>
      <c r="M45" s="22">
        <v>0</v>
      </c>
      <c r="N45" s="22">
        <v>0</v>
      </c>
      <c r="O45" s="23">
        <f t="shared" si="3"/>
        <v>75918000</v>
      </c>
    </row>
    <row r="46" spans="2:15" ht="16.5" customHeight="1">
      <c r="B46" s="21" t="s">
        <v>76</v>
      </c>
      <c r="C46" s="14" t="s">
        <v>1</v>
      </c>
      <c r="E46" s="3" t="s">
        <v>121</v>
      </c>
      <c r="F46" s="22">
        <v>1007100000</v>
      </c>
      <c r="G46" s="22">
        <v>168901000</v>
      </c>
      <c r="H46" s="22">
        <v>2921265000</v>
      </c>
      <c r="I46" s="22">
        <v>0</v>
      </c>
      <c r="J46" s="22">
        <v>26806259000</v>
      </c>
      <c r="K46" s="22">
        <v>405793000</v>
      </c>
      <c r="L46" s="22">
        <v>19009000</v>
      </c>
      <c r="M46" s="22">
        <v>0</v>
      </c>
      <c r="N46" s="22">
        <v>0</v>
      </c>
      <c r="O46" s="23">
        <f t="shared" si="3"/>
        <v>31328327000</v>
      </c>
    </row>
    <row r="47" spans="2:15" ht="16.5" customHeight="1">
      <c r="B47" s="21" t="s">
        <v>77</v>
      </c>
      <c r="C47" s="14" t="s">
        <v>1</v>
      </c>
      <c r="E47" s="3" t="s">
        <v>122</v>
      </c>
      <c r="F47" s="22">
        <v>33537000</v>
      </c>
      <c r="G47" s="22">
        <v>3721000</v>
      </c>
      <c r="H47" s="22">
        <v>30537000</v>
      </c>
      <c r="I47" s="22">
        <v>0</v>
      </c>
      <c r="J47" s="22">
        <v>315492000</v>
      </c>
      <c r="K47" s="22">
        <v>5787000</v>
      </c>
      <c r="L47" s="22">
        <v>2327000</v>
      </c>
      <c r="M47" s="22">
        <v>0</v>
      </c>
      <c r="N47" s="22">
        <v>0</v>
      </c>
      <c r="O47" s="23">
        <f t="shared" si="3"/>
        <v>391401000</v>
      </c>
    </row>
    <row r="48" spans="2:15" ht="16.5" customHeight="1">
      <c r="B48" s="21" t="s">
        <v>78</v>
      </c>
      <c r="C48" s="14" t="s">
        <v>1</v>
      </c>
      <c r="E48" s="3" t="s">
        <v>123</v>
      </c>
      <c r="F48" s="22">
        <v>240905000</v>
      </c>
      <c r="G48" s="22">
        <v>39326000</v>
      </c>
      <c r="H48" s="22">
        <v>50861000</v>
      </c>
      <c r="I48" s="22">
        <v>0</v>
      </c>
      <c r="J48" s="22">
        <v>2852560000</v>
      </c>
      <c r="K48" s="22">
        <v>89420000</v>
      </c>
      <c r="L48" s="22">
        <v>2447195000</v>
      </c>
      <c r="M48" s="22">
        <v>302737000</v>
      </c>
      <c r="N48" s="22">
        <v>0</v>
      </c>
      <c r="O48" s="23">
        <f t="shared" si="3"/>
        <v>6023004000</v>
      </c>
    </row>
    <row r="49" spans="2:15" ht="16.5" customHeight="1">
      <c r="B49" s="21" t="s">
        <v>79</v>
      </c>
      <c r="C49" s="14" t="s">
        <v>1</v>
      </c>
      <c r="E49" s="3" t="s">
        <v>124</v>
      </c>
      <c r="F49" s="22">
        <v>931504000</v>
      </c>
      <c r="G49" s="22">
        <v>157801000</v>
      </c>
      <c r="H49" s="22">
        <v>93162000</v>
      </c>
      <c r="I49" s="22">
        <v>0</v>
      </c>
      <c r="J49" s="22">
        <v>483709000</v>
      </c>
      <c r="K49" s="22">
        <v>387110000</v>
      </c>
      <c r="L49" s="22">
        <v>182886000</v>
      </c>
      <c r="M49" s="22">
        <v>28058000</v>
      </c>
      <c r="N49" s="22">
        <v>0</v>
      </c>
      <c r="O49" s="23">
        <f t="shared" si="3"/>
        <v>2264230000</v>
      </c>
    </row>
    <row r="50" spans="2:15" ht="16.5" customHeight="1">
      <c r="B50" s="21" t="s">
        <v>80</v>
      </c>
      <c r="C50" s="14" t="s">
        <v>1</v>
      </c>
      <c r="E50" s="3" t="s">
        <v>125</v>
      </c>
      <c r="F50" s="22">
        <v>754142000</v>
      </c>
      <c r="G50" s="22">
        <v>171727000</v>
      </c>
      <c r="H50" s="22">
        <v>24238000</v>
      </c>
      <c r="I50" s="22">
        <v>0</v>
      </c>
      <c r="J50" s="22">
        <v>6130000</v>
      </c>
      <c r="K50" s="22">
        <v>224125000</v>
      </c>
      <c r="L50" s="22">
        <v>0</v>
      </c>
      <c r="M50" s="22">
        <v>0</v>
      </c>
      <c r="N50" s="22">
        <v>0</v>
      </c>
      <c r="O50" s="23">
        <f t="shared" si="3"/>
        <v>1180362000</v>
      </c>
    </row>
    <row r="51" spans="2:15" ht="16.5" customHeight="1">
      <c r="B51" s="21" t="s">
        <v>81</v>
      </c>
      <c r="C51" s="14" t="s">
        <v>1</v>
      </c>
      <c r="E51" s="3" t="s">
        <v>126</v>
      </c>
      <c r="F51" s="22">
        <v>260881000</v>
      </c>
      <c r="G51" s="22">
        <v>30663000</v>
      </c>
      <c r="H51" s="22">
        <v>114104000</v>
      </c>
      <c r="I51" s="22">
        <v>0</v>
      </c>
      <c r="J51" s="22">
        <v>4541845000</v>
      </c>
      <c r="K51" s="22">
        <v>28833000</v>
      </c>
      <c r="L51" s="22">
        <v>0</v>
      </c>
      <c r="M51" s="22">
        <v>11000000</v>
      </c>
      <c r="N51" s="22">
        <v>0</v>
      </c>
      <c r="O51" s="23">
        <f t="shared" si="3"/>
        <v>4987326000</v>
      </c>
    </row>
    <row r="52" spans="2:15" ht="16.5" customHeight="1">
      <c r="B52" s="21" t="s">
        <v>82</v>
      </c>
      <c r="C52" s="14" t="s">
        <v>1</v>
      </c>
      <c r="E52" s="3" t="s">
        <v>127</v>
      </c>
      <c r="F52" s="22">
        <v>36163000</v>
      </c>
      <c r="G52" s="22">
        <v>4972000</v>
      </c>
      <c r="H52" s="22">
        <v>82449000</v>
      </c>
      <c r="I52" s="22">
        <v>0</v>
      </c>
      <c r="J52" s="22">
        <v>15651209000</v>
      </c>
      <c r="K52" s="22">
        <v>12048000</v>
      </c>
      <c r="L52" s="22">
        <v>2549967000</v>
      </c>
      <c r="M52" s="22">
        <v>0</v>
      </c>
      <c r="N52" s="22">
        <v>0</v>
      </c>
      <c r="O52" s="23">
        <f t="shared" si="3"/>
        <v>18336808000</v>
      </c>
    </row>
    <row r="53" spans="2:15" ht="16.5" customHeight="1">
      <c r="B53" s="21" t="s">
        <v>83</v>
      </c>
      <c r="C53" s="14" t="s">
        <v>1</v>
      </c>
      <c r="E53" s="3" t="s">
        <v>128</v>
      </c>
      <c r="F53" s="22">
        <v>4427067000</v>
      </c>
      <c r="G53" s="22">
        <v>776562000</v>
      </c>
      <c r="H53" s="22">
        <v>465213000</v>
      </c>
      <c r="I53" s="22">
        <v>0</v>
      </c>
      <c r="J53" s="22">
        <v>16225167000</v>
      </c>
      <c r="K53" s="22">
        <v>2265967000</v>
      </c>
      <c r="L53" s="22">
        <v>216491000</v>
      </c>
      <c r="M53" s="22">
        <v>18938000</v>
      </c>
      <c r="N53" s="22">
        <v>0</v>
      </c>
      <c r="O53" s="23">
        <f t="shared" si="3"/>
        <v>24395405000</v>
      </c>
    </row>
    <row r="54" spans="2:15" ht="16.5" customHeight="1">
      <c r="B54" s="21" t="s">
        <v>84</v>
      </c>
      <c r="C54" s="14" t="s">
        <v>1</v>
      </c>
      <c r="E54" s="3" t="s">
        <v>129</v>
      </c>
      <c r="F54" s="22">
        <v>856667000</v>
      </c>
      <c r="G54" s="22">
        <v>135190000</v>
      </c>
      <c r="H54" s="22">
        <v>170612000</v>
      </c>
      <c r="I54" s="22">
        <v>0</v>
      </c>
      <c r="J54" s="22">
        <v>9294000</v>
      </c>
      <c r="K54" s="22">
        <v>306258000</v>
      </c>
      <c r="L54" s="22">
        <v>0</v>
      </c>
      <c r="M54" s="22">
        <v>0</v>
      </c>
      <c r="N54" s="22">
        <v>0</v>
      </c>
      <c r="O54" s="23">
        <f t="shared" si="3"/>
        <v>1478021000</v>
      </c>
    </row>
    <row r="55" spans="2:15" ht="16.5" customHeight="1">
      <c r="B55" s="21" t="s">
        <v>85</v>
      </c>
      <c r="C55" s="14" t="s">
        <v>1</v>
      </c>
      <c r="E55" s="3" t="s">
        <v>130</v>
      </c>
      <c r="F55" s="22">
        <v>67934000</v>
      </c>
      <c r="G55" s="22">
        <v>8909000</v>
      </c>
      <c r="H55" s="22">
        <v>25256000</v>
      </c>
      <c r="I55" s="22">
        <v>0</v>
      </c>
      <c r="J55" s="22">
        <v>47310000</v>
      </c>
      <c r="K55" s="22">
        <v>77469000</v>
      </c>
      <c r="L55" s="22">
        <v>1756157000</v>
      </c>
      <c r="M55" s="22">
        <v>0</v>
      </c>
      <c r="N55" s="22">
        <v>0</v>
      </c>
      <c r="O55" s="23">
        <f t="shared" si="3"/>
        <v>1983035000</v>
      </c>
    </row>
    <row r="56" spans="2:15" ht="16.5" customHeight="1">
      <c r="B56" s="21" t="s">
        <v>86</v>
      </c>
      <c r="C56" s="14" t="s">
        <v>1</v>
      </c>
      <c r="E56" s="3" t="s">
        <v>131</v>
      </c>
      <c r="F56" s="22">
        <v>267662000</v>
      </c>
      <c r="G56" s="22">
        <v>44665000</v>
      </c>
      <c r="H56" s="22">
        <v>48986000</v>
      </c>
      <c r="I56" s="22">
        <v>0</v>
      </c>
      <c r="J56" s="22">
        <v>3587000</v>
      </c>
      <c r="K56" s="22">
        <v>104145000</v>
      </c>
      <c r="L56" s="22">
        <v>0</v>
      </c>
      <c r="M56" s="22">
        <v>0</v>
      </c>
      <c r="N56" s="22">
        <v>0</v>
      </c>
      <c r="O56" s="23">
        <f t="shared" si="3"/>
        <v>469045000</v>
      </c>
    </row>
    <row r="57" spans="2:15" ht="16.5" customHeight="1">
      <c r="B57" s="21" t="s">
        <v>87</v>
      </c>
      <c r="C57" s="14" t="s">
        <v>1</v>
      </c>
      <c r="E57" s="3" t="s">
        <v>132</v>
      </c>
      <c r="F57" s="22">
        <v>390428000</v>
      </c>
      <c r="G57" s="22">
        <v>68005000</v>
      </c>
      <c r="H57" s="22">
        <v>51936000</v>
      </c>
      <c r="I57" s="22">
        <v>0</v>
      </c>
      <c r="J57" s="22">
        <v>2705152000</v>
      </c>
      <c r="K57" s="22">
        <v>264349000</v>
      </c>
      <c r="L57" s="22">
        <v>15647648000</v>
      </c>
      <c r="M57" s="22">
        <v>0</v>
      </c>
      <c r="N57" s="22">
        <v>0</v>
      </c>
      <c r="O57" s="23">
        <f t="shared" si="3"/>
        <v>19127518000</v>
      </c>
    </row>
    <row r="58" spans="2:15" ht="16.5" customHeight="1">
      <c r="B58" s="21" t="s">
        <v>88</v>
      </c>
      <c r="C58" s="14" t="s">
        <v>1</v>
      </c>
      <c r="E58" s="3" t="s">
        <v>133</v>
      </c>
      <c r="F58" s="22">
        <v>170094000</v>
      </c>
      <c r="G58" s="22">
        <v>33164000</v>
      </c>
      <c r="H58" s="22">
        <v>30495000</v>
      </c>
      <c r="I58" s="22">
        <v>0</v>
      </c>
      <c r="J58" s="22">
        <v>92919000</v>
      </c>
      <c r="K58" s="22">
        <v>67008000</v>
      </c>
      <c r="L58" s="22">
        <v>0</v>
      </c>
      <c r="M58" s="22">
        <v>0</v>
      </c>
      <c r="N58" s="22">
        <v>0</v>
      </c>
      <c r="O58" s="23">
        <f t="shared" si="3"/>
        <v>393680000</v>
      </c>
    </row>
    <row r="59" spans="2:15" ht="16.5" customHeight="1" thickBot="1">
      <c r="B59" s="21" t="s">
        <v>89</v>
      </c>
      <c r="C59" s="14" t="s">
        <v>1</v>
      </c>
      <c r="E59" s="3" t="s">
        <v>134</v>
      </c>
      <c r="F59" s="22">
        <v>199603000</v>
      </c>
      <c r="G59" s="22">
        <v>40718000</v>
      </c>
      <c r="H59" s="22">
        <v>99730000</v>
      </c>
      <c r="I59" s="22">
        <v>0</v>
      </c>
      <c r="J59" s="22">
        <v>8404169000</v>
      </c>
      <c r="K59" s="22">
        <v>8833275000</v>
      </c>
      <c r="L59" s="22">
        <v>22007541000</v>
      </c>
      <c r="M59" s="22">
        <v>0</v>
      </c>
      <c r="N59" s="22">
        <v>0</v>
      </c>
      <c r="O59" s="23">
        <f t="shared" si="3"/>
        <v>39585036000</v>
      </c>
    </row>
    <row r="60" spans="1:15" ht="19.5" customHeight="1" hidden="1">
      <c r="A60" s="12" t="s">
        <v>37</v>
      </c>
      <c r="B60" s="21" t="s">
        <v>1</v>
      </c>
      <c r="E60" s="24" t="s">
        <v>1</v>
      </c>
      <c r="F60" s="25" t="s">
        <v>1</v>
      </c>
      <c r="G60" s="25" t="s">
        <v>1</v>
      </c>
      <c r="H60" s="25" t="s">
        <v>1</v>
      </c>
      <c r="I60" s="25" t="s">
        <v>1</v>
      </c>
      <c r="J60" s="25" t="s">
        <v>1</v>
      </c>
      <c r="K60" s="25" t="s">
        <v>1</v>
      </c>
      <c r="L60" s="25" t="s">
        <v>1</v>
      </c>
      <c r="M60" s="25" t="s">
        <v>1</v>
      </c>
      <c r="N60" s="25" t="s">
        <v>1</v>
      </c>
      <c r="O60" s="26">
        <f>SUM($F$60:$N$60)</f>
        <v>0</v>
      </c>
    </row>
    <row r="61" spans="1:15" ht="12" customHeight="1" thickBot="1">
      <c r="A61" s="27" t="s">
        <v>5</v>
      </c>
      <c r="E61" s="28" t="s">
        <v>1</v>
      </c>
      <c r="F61" s="29" t="s">
        <v>1</v>
      </c>
      <c r="G61" s="29" t="s">
        <v>1</v>
      </c>
      <c r="H61" s="29" t="s">
        <v>1</v>
      </c>
      <c r="I61" s="29" t="s">
        <v>1</v>
      </c>
      <c r="J61" s="29" t="s">
        <v>1</v>
      </c>
      <c r="K61" s="29" t="s">
        <v>1</v>
      </c>
      <c r="L61" s="29" t="s">
        <v>1</v>
      </c>
      <c r="M61" s="29" t="s">
        <v>1</v>
      </c>
      <c r="N61" s="29" t="s">
        <v>1</v>
      </c>
      <c r="O61" s="30" t="s">
        <v>1</v>
      </c>
    </row>
    <row r="62" spans="1:15" ht="22.5" customHeight="1" thickBot="1">
      <c r="A62" s="27" t="s">
        <v>1</v>
      </c>
      <c r="B62" s="31" t="s">
        <v>38</v>
      </c>
      <c r="E62" s="4" t="s">
        <v>39</v>
      </c>
      <c r="F62" s="32">
        <v>189063788500</v>
      </c>
      <c r="G62" s="32">
        <v>32005214000</v>
      </c>
      <c r="H62" s="32">
        <v>64485751000</v>
      </c>
      <c r="I62" s="32">
        <v>96000000000</v>
      </c>
      <c r="J62" s="32">
        <v>396533251000</v>
      </c>
      <c r="K62" s="32">
        <v>48055003000</v>
      </c>
      <c r="L62" s="32">
        <v>58879487000</v>
      </c>
      <c r="M62" s="32">
        <v>8010743000</v>
      </c>
      <c r="N62" s="32">
        <v>6674546000</v>
      </c>
      <c r="O62" s="20">
        <f>SUM($F$62:$N$62)</f>
        <v>899707783500</v>
      </c>
    </row>
    <row r="63" spans="1:15" ht="22.5" customHeight="1" thickBot="1">
      <c r="A63" s="27" t="s">
        <v>1</v>
      </c>
      <c r="B63" s="31" t="s">
        <v>40</v>
      </c>
      <c r="E63" s="4" t="s">
        <v>41</v>
      </c>
      <c r="F63" s="32">
        <v>27790903000</v>
      </c>
      <c r="G63" s="32">
        <v>4462383000</v>
      </c>
      <c r="H63" s="32">
        <v>8632947000</v>
      </c>
      <c r="I63" s="32">
        <v>0</v>
      </c>
      <c r="J63" s="32">
        <v>12643249000</v>
      </c>
      <c r="K63" s="32">
        <v>42228415000</v>
      </c>
      <c r="L63" s="32">
        <v>2672766000</v>
      </c>
      <c r="M63" s="32">
        <v>10124023000</v>
      </c>
      <c r="N63" s="32">
        <v>0</v>
      </c>
      <c r="O63" s="20">
        <f>SUM($F$63:$N$63)</f>
        <v>108554686000</v>
      </c>
    </row>
    <row r="64" spans="1:15" ht="22.5" customHeight="1" thickBot="1">
      <c r="A64" s="27" t="s">
        <v>1</v>
      </c>
      <c r="B64" s="31" t="s">
        <v>42</v>
      </c>
      <c r="E64" s="4" t="s">
        <v>43</v>
      </c>
      <c r="F64" s="32">
        <v>736119500</v>
      </c>
      <c r="G64" s="32">
        <v>83592000</v>
      </c>
      <c r="H64" s="32">
        <v>547784000</v>
      </c>
      <c r="I64" s="32">
        <v>0</v>
      </c>
      <c r="J64" s="32">
        <v>3712098500</v>
      </c>
      <c r="K64" s="32">
        <v>350582000</v>
      </c>
      <c r="L64" s="32">
        <v>0</v>
      </c>
      <c r="M64" s="32">
        <v>0</v>
      </c>
      <c r="N64" s="32">
        <v>0</v>
      </c>
      <c r="O64" s="20">
        <f>SUM($F$64:$N$64)</f>
        <v>5430176000</v>
      </c>
    </row>
    <row r="65" spans="1:15" ht="22.5" customHeight="1" thickBot="1">
      <c r="A65" s="27" t="s">
        <v>5</v>
      </c>
      <c r="B65" s="31" t="s">
        <v>1</v>
      </c>
      <c r="E65" s="4" t="s">
        <v>44</v>
      </c>
      <c r="F65" s="32">
        <f aca="true" t="shared" si="4" ref="F65:N65">F64+F63+F62</f>
        <v>217590811000</v>
      </c>
      <c r="G65" s="32">
        <f t="shared" si="4"/>
        <v>36551189000</v>
      </c>
      <c r="H65" s="32">
        <f t="shared" si="4"/>
        <v>73666482000</v>
      </c>
      <c r="I65" s="32">
        <f t="shared" si="4"/>
        <v>96000000000</v>
      </c>
      <c r="J65" s="32">
        <f t="shared" si="4"/>
        <v>412888598500</v>
      </c>
      <c r="K65" s="32">
        <f t="shared" si="4"/>
        <v>90634000000</v>
      </c>
      <c r="L65" s="32">
        <f t="shared" si="4"/>
        <v>61552253000</v>
      </c>
      <c r="M65" s="32">
        <f t="shared" si="4"/>
        <v>18134766000</v>
      </c>
      <c r="N65" s="32">
        <f t="shared" si="4"/>
        <v>6674546000</v>
      </c>
      <c r="O65" s="20">
        <f>SUM($F$65:$N$65)</f>
        <v>1013692645500</v>
      </c>
    </row>
    <row r="66" spans="1:15" ht="22.5" customHeight="1" thickBot="1">
      <c r="A66" s="7" t="s">
        <v>45</v>
      </c>
      <c r="B66" s="21" t="s">
        <v>1</v>
      </c>
      <c r="E66" s="4" t="s">
        <v>46</v>
      </c>
      <c r="F66" s="32">
        <v>0</v>
      </c>
      <c r="G66" s="32">
        <v>0</v>
      </c>
      <c r="H66" s="32">
        <v>0</v>
      </c>
      <c r="I66" s="32">
        <v>0</v>
      </c>
      <c r="J66" s="32">
        <v>54676386000</v>
      </c>
      <c r="K66" s="32">
        <v>0</v>
      </c>
      <c r="L66" s="32">
        <v>42509342000</v>
      </c>
      <c r="M66" s="32">
        <v>0</v>
      </c>
      <c r="N66" s="32">
        <v>0</v>
      </c>
      <c r="O66" s="20">
        <f>SUM($F$66:$N$66)</f>
        <v>97185728000</v>
      </c>
    </row>
    <row r="67" spans="1:15" ht="22.5" customHeight="1" thickBot="1">
      <c r="A67" s="7" t="s">
        <v>47</v>
      </c>
      <c r="B67" s="21" t="s">
        <v>1</v>
      </c>
      <c r="E67" s="4" t="s">
        <v>48</v>
      </c>
      <c r="F67" s="32">
        <v>0</v>
      </c>
      <c r="G67" s="32">
        <v>0</v>
      </c>
      <c r="H67" s="32">
        <v>0</v>
      </c>
      <c r="I67" s="32">
        <v>0</v>
      </c>
      <c r="J67" s="32">
        <v>3621707500</v>
      </c>
      <c r="K67" s="32">
        <v>0</v>
      </c>
      <c r="L67" s="32">
        <v>0</v>
      </c>
      <c r="M67" s="32">
        <v>0</v>
      </c>
      <c r="N67" s="32">
        <v>0</v>
      </c>
      <c r="O67" s="20">
        <f>SUM($F$67:$N$67)</f>
        <v>3621707500</v>
      </c>
    </row>
    <row r="68" spans="1:15" ht="31.5" customHeight="1" thickBot="1">
      <c r="A68" s="31" t="s">
        <v>5</v>
      </c>
      <c r="B68" s="21" t="s">
        <v>1</v>
      </c>
      <c r="E68" s="5" t="s">
        <v>49</v>
      </c>
      <c r="F68" s="32">
        <f aca="true" t="shared" si="5" ref="F68:N68">F65-(F66+F67)</f>
        <v>217590811000</v>
      </c>
      <c r="G68" s="32">
        <f t="shared" si="5"/>
        <v>36551189000</v>
      </c>
      <c r="H68" s="32">
        <f t="shared" si="5"/>
        <v>73666482000</v>
      </c>
      <c r="I68" s="32">
        <f t="shared" si="5"/>
        <v>96000000000</v>
      </c>
      <c r="J68" s="32">
        <f t="shared" si="5"/>
        <v>354590505000</v>
      </c>
      <c r="K68" s="32">
        <f t="shared" si="5"/>
        <v>90634000000</v>
      </c>
      <c r="L68" s="32">
        <f t="shared" si="5"/>
        <v>19042911000</v>
      </c>
      <c r="M68" s="32">
        <f t="shared" si="5"/>
        <v>18134766000</v>
      </c>
      <c r="N68" s="32">
        <f t="shared" si="5"/>
        <v>6674546000</v>
      </c>
      <c r="O68" s="32">
        <f>SUM($F$68:$N$68)</f>
        <v>912885210000</v>
      </c>
    </row>
    <row r="69" ht="19.5" customHeight="1">
      <c r="O69" s="33" t="s">
        <v>1</v>
      </c>
    </row>
    <row r="75" ht="15">
      <c r="O75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2019-02-25T09:47:36Z</cp:lastPrinted>
  <dcterms:created xsi:type="dcterms:W3CDTF">2017-10-13T11:25:44Z</dcterms:created>
  <dcterms:modified xsi:type="dcterms:W3CDTF">2019-02-25T09:47:54Z</dcterms:modified>
  <cp:category/>
  <cp:version/>
  <cp:contentType/>
  <cp:contentStatus/>
</cp:coreProperties>
</file>