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11565" activeTab="0"/>
  </bookViews>
  <sheets>
    <sheet name="2011" sheetId="1" r:id="rId1"/>
    <sheet name="2012" sheetId="2" r:id="rId2"/>
    <sheet name=" 2013" sheetId="3" r:id="rId3"/>
  </sheets>
  <externalReferences>
    <externalReference r:id="rId6"/>
    <externalReference r:id="rId7"/>
    <externalReference r:id="rId8"/>
  </externalReferences>
  <definedNames>
    <definedName name="Asama" localSheetId="2">' 2013'!$B$2</definedName>
    <definedName name="Asama" localSheetId="1">'2012'!$B$2</definedName>
    <definedName name="Asama">'[3]genel 2012'!$B$2</definedName>
    <definedName name="AsamaAd" localSheetId="2">' 2013'!$C$2</definedName>
    <definedName name="AsamaAd" localSheetId="1">'2012'!$C$2</definedName>
    <definedName name="AsamaAd">'[3]genel 2012'!$C$2</definedName>
    <definedName name="AyAd" localSheetId="2">' 2013'!$C$3</definedName>
    <definedName name="AyAd" localSheetId="1">'2012'!$C$3</definedName>
    <definedName name="AyAd">'[3]genel 2012'!$C$3</definedName>
    <definedName name="AyNo" localSheetId="2">' 2013'!$B$3</definedName>
    <definedName name="AyNo" localSheetId="1">'2012'!$B$3</definedName>
    <definedName name="AyNo">'[3]genel 2012'!$B$3</definedName>
    <definedName name="ButceYil" localSheetId="2">' 2013'!$B$1</definedName>
    <definedName name="ButceYil" localSheetId="1">'2012'!$B$1</definedName>
    <definedName name="ButceYil">'[3]genel 2012'!$B$1</definedName>
    <definedName name="SatirBaslik" localSheetId="2">' 2013'!$A$14:$B$20</definedName>
    <definedName name="SatirBaslik" localSheetId="1">'2012'!$A$14:$B$20</definedName>
    <definedName name="SatirBaslik">'[3]genel 2012'!$A$14:$B$23</definedName>
    <definedName name="SatirBaslik1" localSheetId="2">'[2].xls].xls].xls].xls].xls].xls].xls].xls].xls]Sayfa2'!$A$17:$B$23</definedName>
    <definedName name="SatirBaslik1" localSheetId="1">'[2].xls].xls].xls].xls].xls].xls].xls].xls].xls]Sayfa2'!$A$17:$B$23</definedName>
    <definedName name="SatirBaslik1">'[2].xls].xls].xls].xls].xls].xls].xls].xls]Sayfa2'!$A$17:$B$23</definedName>
    <definedName name="SatirBaslik2" localSheetId="2">'[2].xls].xls].xls].xls].xls].xls].xls].xls].xls]Sayfa3'!$A$17:$B$23</definedName>
    <definedName name="SatirBaslik2" localSheetId="1">'[2].xls].xls].xls].xls].xls].xls].xls].xls].xls]Sayfa3'!$A$17:$B$23</definedName>
    <definedName name="SatirBaslik2">'[2].xls].xls].xls].xls].xls].xls].xls].xls]Sayfa3'!$A$17:$B$23</definedName>
    <definedName name="SutunBaslik" localSheetId="2">' 2013'!$D$1:$N$4</definedName>
    <definedName name="SutunBaslik" localSheetId="1">'2012'!$D$1:$N$4</definedName>
    <definedName name="SutunBaslik">'[3]genel 2012'!$D$1:$N$4</definedName>
    <definedName name="SutunBaslik1" localSheetId="2">'[2].xls].xls].xls].xls].xls].xls].xls].xls].xls]Sayfa2'!$D$1:$K$6</definedName>
    <definedName name="SutunBaslik1" localSheetId="1">'[2].xls].xls].xls].xls].xls].xls].xls].xls].xls]Sayfa2'!$D$1:$K$6</definedName>
    <definedName name="SutunBaslik1">'[2].xls].xls].xls].xls].xls].xls].xls].xls]Sayfa2'!$D$1:$K$6</definedName>
    <definedName name="SutunBaslik2" localSheetId="2">'[2].xls].xls].xls].xls].xls].xls].xls].xls].xls]Sayfa3'!$D$1:$K$6</definedName>
    <definedName name="SutunBaslik2" localSheetId="1">'[2].xls].xls].xls].xls].xls].xls].xls].xls].xls]Sayfa3'!$D$1:$K$6</definedName>
    <definedName name="SutunBaslik2">'[2].xls].xls].xls].xls].xls].xls].xls].xls]Sayfa3'!$D$1:$K$6</definedName>
    <definedName name="TeklifYil" localSheetId="2">' 2013'!$B$4</definedName>
    <definedName name="TeklifYil" localSheetId="1">'2012'!$B$4</definedName>
    <definedName name="TeklifYil">'[3]genel 2012'!$B$4</definedName>
    <definedName name="_xlnm.Print_Area" localSheetId="2">' 2013'!$E$8:$O$114</definedName>
    <definedName name="_xlnm.Print_Area" localSheetId="0">'2011'!$B$3:$L$109</definedName>
    <definedName name="_xlnm.Print_Area" localSheetId="1">'2012'!$E$8:$O$115</definedName>
  </definedNames>
  <calcPr fullCalcOnLoad="1"/>
</workbook>
</file>

<file path=xl/sharedStrings.xml><?xml version="1.0" encoding="utf-8"?>
<sst xmlns="http://schemas.openxmlformats.org/spreadsheetml/2006/main" count="1135" uniqueCount="292">
  <si>
    <t>2011 YILI MERKEZİ YÖNETİM BÜTÇE KANUNU İCMALİ</t>
  </si>
  <si>
    <t>(EKONOMİK SINIFLANDIRMA)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</si>
  <si>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</si>
  <si>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</si>
  <si>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</si>
  <si>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</si>
  <si>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</si>
  <si>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</si>
  <si>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</si>
  <si>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</si>
  <si>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</si>
  <si>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( TL )</t>
  </si>
  <si>
    <t>KURUMLAR</t>
  </si>
  <si>
    <t>PERSONEL GİDERLERİ</t>
  </si>
  <si>
    <t>SOS. GÜV. DEV. PRİMİ GİD.</t>
  </si>
  <si>
    <t>MAL VE HİZMET ALIM GİD.</t>
  </si>
  <si>
    <t>SERMAYE TRANSFERİ</t>
  </si>
  <si>
    <t>BORÇ    VERME</t>
  </si>
  <si>
    <t>YEDEK   ÖDENEK</t>
  </si>
  <si>
    <t>TOPLAM</t>
  </si>
  <si>
    <t>10</t>
  </si>
  <si>
    <t>13</t>
  </si>
  <si>
    <t>(II) SAYILI CETVEL - YÜKSEKÖĞRETİM KURUMLARI</t>
  </si>
  <si>
    <t>FAİZ GİDERLERİ</t>
  </si>
  <si>
    <t>CARİ   TRANSFER</t>
  </si>
  <si>
    <t>SERMAYE GİDERİ</t>
  </si>
  <si>
    <t>38.01</t>
  </si>
  <si>
    <t>YÜKSEKÖĞRETİM KURULU</t>
  </si>
  <si>
    <t>38.02</t>
  </si>
  <si>
    <t>ANKARA ÜNİVERSİTESİ</t>
  </si>
  <si>
    <t>38.03</t>
  </si>
  <si>
    <t>ORTA DOĞU TEKNİK ÜNİVERSİTESİ</t>
  </si>
  <si>
    <t>38.04</t>
  </si>
  <si>
    <t>HACETTEPE ÜNİVERSİTESİ</t>
  </si>
  <si>
    <t>38.05</t>
  </si>
  <si>
    <t>GAZİ ÜNİVERSİTESİ</t>
  </si>
  <si>
    <t>38.06</t>
  </si>
  <si>
    <t>İSTANBUL ÜNİVERSİTESİ</t>
  </si>
  <si>
    <t>38.07</t>
  </si>
  <si>
    <t>İSTANBUL TEKNİK ÜNİVERSİTESİ</t>
  </si>
  <si>
    <t>38.08</t>
  </si>
  <si>
    <t>BOĞAZİÇİ ÜNİVERSİTESİ</t>
  </si>
  <si>
    <t>38.09</t>
  </si>
  <si>
    <t>MARMARA ÜNİVERSİTESİ</t>
  </si>
  <si>
    <t>38.10</t>
  </si>
  <si>
    <t>YILDIZ TEKNİK ÜNİVERSİTESİ</t>
  </si>
  <si>
    <t>38.11</t>
  </si>
  <si>
    <t>MİMAR SİNAN GÜZEL SANATLAR ÜNİVERSİTESİ</t>
  </si>
  <si>
    <t>38.12</t>
  </si>
  <si>
    <t>EGE ÜNİVERSİTESİ</t>
  </si>
  <si>
    <t>38.13</t>
  </si>
  <si>
    <t>DOKUZ EYLÜL ÜNİVERSİTESİ</t>
  </si>
  <si>
    <t>38.14</t>
  </si>
  <si>
    <t>TRAKYA ÜNİVERSİTESİ</t>
  </si>
  <si>
    <t>38.15</t>
  </si>
  <si>
    <t>ULUDAĞ ÜNİVERSİTESİ</t>
  </si>
  <si>
    <t>38.16</t>
  </si>
  <si>
    <t>ANADOLU ÜNİVERSİTESİ</t>
  </si>
  <si>
    <t>38.17</t>
  </si>
  <si>
    <t>SELÇUK ÜNİVERSİTESİ</t>
  </si>
  <si>
    <t>38.18</t>
  </si>
  <si>
    <t>AKDENİZ ÜNİVERSİTESİ</t>
  </si>
  <si>
    <t>38.19</t>
  </si>
  <si>
    <t>ERCİYES ÜNİVERSİTESİ</t>
  </si>
  <si>
    <t>38.20</t>
  </si>
  <si>
    <t>CUMHURİYET ÜNİVERSİTESİ</t>
  </si>
  <si>
    <t>38.21</t>
  </si>
  <si>
    <t>ÇUKUROVA ÜNİVERSİTESİ</t>
  </si>
  <si>
    <t>38.22</t>
  </si>
  <si>
    <t>ONDOKUZ MAYIS ÜNİVERSİTESİ</t>
  </si>
  <si>
    <t>38.23</t>
  </si>
  <si>
    <t>KARADENİZ TEKNİK ÜNİVERSİTESİ</t>
  </si>
  <si>
    <t>38.24</t>
  </si>
  <si>
    <t>ATATÜRK ÜNİVERSİTESİ</t>
  </si>
  <si>
    <t>38.25</t>
  </si>
  <si>
    <t>İNÖNÜ ÜNİVERSİTESİ</t>
  </si>
  <si>
    <t>38.26</t>
  </si>
  <si>
    <t>FIRAT ÜNİVERSİTESİ</t>
  </si>
  <si>
    <t>38.27</t>
  </si>
  <si>
    <t>DİCLE ÜNİVERSİTESİ</t>
  </si>
  <si>
    <t>38.28</t>
  </si>
  <si>
    <t>YÜZÜNCÜ YIL ÜNİVERSİTESİ</t>
  </si>
  <si>
    <t>38.29</t>
  </si>
  <si>
    <t>GAZİANTEP ÜNİVERSİTESİ</t>
  </si>
  <si>
    <t>38.30</t>
  </si>
  <si>
    <t>İZMİR YÜKSEK TEKNOLOJİ ENSTİTÜSÜ</t>
  </si>
  <si>
    <t>38.31</t>
  </si>
  <si>
    <t>GEBZE YÜKSEK TEKNOLOJİ ENSTİTÜSÜ</t>
  </si>
  <si>
    <t>38.32</t>
  </si>
  <si>
    <t>HARRAN ÜNİVERSİTESİ</t>
  </si>
  <si>
    <t>38.33</t>
  </si>
  <si>
    <t>SÜLEYMAN DEMİREL ÜNİVERSİTESİ</t>
  </si>
  <si>
    <t>38.34</t>
  </si>
  <si>
    <t>ADNAN MENDERES ÜNİVERSİTESİ</t>
  </si>
  <si>
    <t>38.35</t>
  </si>
  <si>
    <t>ZONGULDAK KARAELMAS ÜNİVERSİTESİ</t>
  </si>
  <si>
    <t>38.36</t>
  </si>
  <si>
    <t>MERSİN ÜNİVERSİTESİ</t>
  </si>
  <si>
    <t>38.37</t>
  </si>
  <si>
    <t>PAMUKKALE ÜNİVERSİTESİ</t>
  </si>
  <si>
    <t>38.38</t>
  </si>
  <si>
    <t>BALIKESİR ÜNİVERSİTESİ</t>
  </si>
  <si>
    <t>38.39</t>
  </si>
  <si>
    <t>KOCAELİ ÜNİVERSİTESİ</t>
  </si>
  <si>
    <t>38.40</t>
  </si>
  <si>
    <t>SAKARYA ÜNİVERSİTESİ</t>
  </si>
  <si>
    <t>38.41</t>
  </si>
  <si>
    <t>CELAL BAYAR ÜNİVERSİTESİ</t>
  </si>
  <si>
    <t>38.42</t>
  </si>
  <si>
    <t>ABANT İZZET BAYSAL ÜNİVERSİTESİ</t>
  </si>
  <si>
    <t>38.43</t>
  </si>
  <si>
    <t>MUSTAFA KEMAL ÜNİVERSİTESİ</t>
  </si>
  <si>
    <t>38.44</t>
  </si>
  <si>
    <t>AFYON KOCATEPE ÜNİVERSİTESİ</t>
  </si>
  <si>
    <t>38.45</t>
  </si>
  <si>
    <t>KAFKAS ÜNİVERSİTESİ</t>
  </si>
  <si>
    <t>38.46</t>
  </si>
  <si>
    <t>ÇANAKKALE ONSEKİZ MART ÜNİVERSİTESİ</t>
  </si>
  <si>
    <t>38.47</t>
  </si>
  <si>
    <t>NİĞDE ÜNİVERSİTESİ</t>
  </si>
  <si>
    <t>38.48</t>
  </si>
  <si>
    <t>DUMLUPINAR ÜNİVERSİTESİ</t>
  </si>
  <si>
    <t>38.49</t>
  </si>
  <si>
    <t>GAZİOSMANPAŞA ÜNİVERSİTESİ</t>
  </si>
  <si>
    <t>38.50</t>
  </si>
  <si>
    <t>MUĞLA ÜNİVERSİTESİ</t>
  </si>
  <si>
    <t>38.51</t>
  </si>
  <si>
    <t>KAHRAMANMARAŞ SÜTÇÜ İMAM ÜNİVERSİTESİ</t>
  </si>
  <si>
    <t>38.52</t>
  </si>
  <si>
    <t>KIRIKKALE ÜNİVERSİTESİ</t>
  </si>
  <si>
    <t>38.53</t>
  </si>
  <si>
    <t>ESKİŞEHİR OSMANGAZİ ÜNİVERSİTESİ</t>
  </si>
  <si>
    <t>38.54</t>
  </si>
  <si>
    <t>GALATASARAY ÜNİVERSİTESİ</t>
  </si>
  <si>
    <t>38.55</t>
  </si>
  <si>
    <t>AHİ EVRAN ÜNİVERSİTESİ</t>
  </si>
  <si>
    <t>38.56</t>
  </si>
  <si>
    <t>KASTAMONU ÜNİVERSİTESİ</t>
  </si>
  <si>
    <t>38.57</t>
  </si>
  <si>
    <t>DÜZCE ÜNİVERSİTESİ</t>
  </si>
  <si>
    <t>38.58</t>
  </si>
  <si>
    <t>MEHMET AKİF ERSOY ÜNİVERSİTESİ</t>
  </si>
  <si>
    <t>38.59</t>
  </si>
  <si>
    <t>UŞAK ÜNİVERSİTESİ</t>
  </si>
  <si>
    <t>38.60</t>
  </si>
  <si>
    <t>RİZE ÜNİVERSİTESİ</t>
  </si>
  <si>
    <t>38.61</t>
  </si>
  <si>
    <t>NAMIK KEMAL ÜNİVERSİTESİ</t>
  </si>
  <si>
    <t>38.62</t>
  </si>
  <si>
    <t>ERZİNCAN ÜNİVERSİTESİ</t>
  </si>
  <si>
    <t>38.63</t>
  </si>
  <si>
    <t>AKSARAY ÜNİVERSİTESİ</t>
  </si>
  <si>
    <t>38.64</t>
  </si>
  <si>
    <t>GİRESUN ÜNİVERSİTESİ</t>
  </si>
  <si>
    <t>38.65</t>
  </si>
  <si>
    <t>HİTİT ÜNİVERSİTESİ</t>
  </si>
  <si>
    <t>38.66</t>
  </si>
  <si>
    <t>BOZOK ÜNİVERSİTESİ</t>
  </si>
  <si>
    <t>38.67</t>
  </si>
  <si>
    <t>ADIYAMAN ÜNİVERSİTESİ</t>
  </si>
  <si>
    <t>38.68</t>
  </si>
  <si>
    <t>ORDU ÜNİVERSİTESİ</t>
  </si>
  <si>
    <t>38.69</t>
  </si>
  <si>
    <t>AMASYA ÜNİVERSİTESİ</t>
  </si>
  <si>
    <t>38.70</t>
  </si>
  <si>
    <t>KARAMANOĞLU MEHMETBEY ÜNİVERSİTESİ</t>
  </si>
  <si>
    <t>38.71</t>
  </si>
  <si>
    <t>AĞRI İBRAHİM ÇEÇEN ÜNİVERSİTESİ</t>
  </si>
  <si>
    <t>38.72</t>
  </si>
  <si>
    <t>SİNOP ÜNİVERSİTESİ</t>
  </si>
  <si>
    <t>38.73</t>
  </si>
  <si>
    <t>SİİRT ÜNİVERSİTESİ</t>
  </si>
  <si>
    <t>38.74</t>
  </si>
  <si>
    <t>NEVŞEHİR ÜNİVERSİTESİ</t>
  </si>
  <si>
    <t>38.75</t>
  </si>
  <si>
    <t>KARABÜK ÜNİVERSİTESİ</t>
  </si>
  <si>
    <t>38.76</t>
  </si>
  <si>
    <t>KİLİS 7 ARALIK ÜNİVERSİTESİ</t>
  </si>
  <si>
    <t>38.77</t>
  </si>
  <si>
    <t>ÇANKIRI KARATEKİN ÜNİVERSİTESİ</t>
  </si>
  <si>
    <t>38.78</t>
  </si>
  <si>
    <t>ARTVİN ÇORUH ÜNİVERSİTESİ</t>
  </si>
  <si>
    <t>38.79</t>
  </si>
  <si>
    <t>BİLECİK ÜNİVERSİTESİ</t>
  </si>
  <si>
    <t>38.80</t>
  </si>
  <si>
    <t>BİTLİS EREN ÜNİVERSİTESİ</t>
  </si>
  <si>
    <t>38.81</t>
  </si>
  <si>
    <t>KIRKLARELİ ÜNİVERSİTESİ</t>
  </si>
  <si>
    <t>38.82</t>
  </si>
  <si>
    <t>OSMANİYE KORKUT ATA ÜNİVERSİTESİ</t>
  </si>
  <si>
    <t>38.83</t>
  </si>
  <si>
    <t>BİNGÖL ÜNİVERSİTESİ</t>
  </si>
  <si>
    <t>38.84</t>
  </si>
  <si>
    <t>MUŞ ALPARSLAN ÜNİVERSİTESİ</t>
  </si>
  <si>
    <t>38.85</t>
  </si>
  <si>
    <t>MARDİN ARTUKLU ÜNİVERSİTESİ</t>
  </si>
  <si>
    <t>38.86</t>
  </si>
  <si>
    <t>BATMAN ÜNİVERSİTESİ</t>
  </si>
  <si>
    <t>38.87</t>
  </si>
  <si>
    <t>ARDAHAN ÜNİVERSİTESİ</t>
  </si>
  <si>
    <t>38.88</t>
  </si>
  <si>
    <t>BARTIN ÜNİVERSİTESİ</t>
  </si>
  <si>
    <t>38.89</t>
  </si>
  <si>
    <t>BAYBURT ÜNİVERSİTESİ</t>
  </si>
  <si>
    <t>38.90</t>
  </si>
  <si>
    <t>GÜMÜŞHANE ÜNİVERSİTESİ</t>
  </si>
  <si>
    <t>38.91</t>
  </si>
  <si>
    <t>HAKKARİ ÜNİVERSİTESİ</t>
  </si>
  <si>
    <t>38.92</t>
  </si>
  <si>
    <t>IĞDIR ÜNİVERSİTESİ</t>
  </si>
  <si>
    <t>38.93</t>
  </si>
  <si>
    <t>ŞIRNAK ÜNİVERSİTESİ</t>
  </si>
  <si>
    <t>38.94</t>
  </si>
  <si>
    <t>TUNCELİ ÜNİVERSİTESİ</t>
  </si>
  <si>
    <t>38.95</t>
  </si>
  <si>
    <t>YALOVA ÜNİVERSİTESİ</t>
  </si>
  <si>
    <t>YÜKSEKÖĞRETİM KURUMLARI</t>
  </si>
  <si>
    <t>ÖZEL BÜTÇELİ DİĞER İDARELER</t>
  </si>
  <si>
    <t>ÖZEL BÜTÇELİ İDARELER TOPLAMI</t>
  </si>
  <si>
    <t>YIL:</t>
  </si>
  <si>
    <t>2011</t>
  </si>
  <si>
    <t/>
  </si>
  <si>
    <t>FORMUL</t>
  </si>
  <si>
    <t>ABSKUR</t>
  </si>
  <si>
    <t>ABSODENEK</t>
  </si>
  <si>
    <t>XX</t>
  </si>
  <si>
    <t>AŞAMA:</t>
  </si>
  <si>
    <t>Tasarı</t>
  </si>
  <si>
    <t>YIL</t>
  </si>
  <si>
    <t>AY:</t>
  </si>
  <si>
    <t>Ekim</t>
  </si>
  <si>
    <t>ASAMA</t>
  </si>
  <si>
    <t>TEKLİF YIL:</t>
  </si>
  <si>
    <t>2012</t>
  </si>
  <si>
    <t>EKOKOD</t>
  </si>
  <si>
    <t>YILI MERKEZİ YÖNETİM BÜTÇE KANUNU İCMALİ</t>
  </si>
  <si>
    <t>MAL VE HİZMET ALIM GİDERLERİ</t>
  </si>
  <si>
    <t>CARİ TRANSFER</t>
  </si>
  <si>
    <t>BORÇ VERME</t>
  </si>
  <si>
    <t>YEDEK ÖDENEK</t>
  </si>
  <si>
    <t>KURKOD</t>
  </si>
  <si>
    <t xml:space="preserve">ANKARA ÜNİVERSİTESİ </t>
  </si>
  <si>
    <t xml:space="preserve">ORTA DOĞU TEKNİK ÜNİVERSİTESİ </t>
  </si>
  <si>
    <t xml:space="preserve">GAZİ ÜNİVERSİTESİ </t>
  </si>
  <si>
    <t xml:space="preserve">BOĞAZİÇİ ÜNİVERSİTESİ </t>
  </si>
  <si>
    <t xml:space="preserve">MARMARA ÜNİVERSİTESİ </t>
  </si>
  <si>
    <t xml:space="preserve">YILDIZ TEKNİK ÜNİVERSİTESİ </t>
  </si>
  <si>
    <t xml:space="preserve">EGE ÜNİVERSİTESİ </t>
  </si>
  <si>
    <t xml:space="preserve">DOKUZ EYLÜL ÜNİVERSİTESİ </t>
  </si>
  <si>
    <t xml:space="preserve">TRAKYA ÜNİVERSİTESİ </t>
  </si>
  <si>
    <t xml:space="preserve">ULUDAĞ ÜNİVERSİTESİ </t>
  </si>
  <si>
    <t xml:space="preserve">SELÇUK ÜNİVERSİTESİ </t>
  </si>
  <si>
    <t xml:space="preserve">AKDENİZ ÜNİVERSİTESİ </t>
  </si>
  <si>
    <t xml:space="preserve">CUMHURİYET ÜNİVERSİTESİ </t>
  </si>
  <si>
    <t xml:space="preserve">ÇUKUROVA ÜNİVERSİTESİ </t>
  </si>
  <si>
    <t xml:space="preserve">ONDOKUZ MAYIS ÜNİVERSİTESİ </t>
  </si>
  <si>
    <t xml:space="preserve">KARADENİZ TEKNİK ÜNİVERSİTESİ </t>
  </si>
  <si>
    <t xml:space="preserve">ATATÜRK ÜNİVERSİTESİ </t>
  </si>
  <si>
    <t xml:space="preserve">İNÖNÜ ÜNİVERSİTESİ </t>
  </si>
  <si>
    <t xml:space="preserve">FIRAT ÜNİVERSİTESİ </t>
  </si>
  <si>
    <t xml:space="preserve">DİCLE ÜNİVERSİTESİ </t>
  </si>
  <si>
    <t xml:space="preserve">GAZİANTEP ÜNİVERSİTESİ </t>
  </si>
  <si>
    <t xml:space="preserve">GEBZE YÜKSEK TEKNOLOJİ ENSTİTÜSÜ </t>
  </si>
  <si>
    <t xml:space="preserve">HARRAN ÜNİVERSİTESİ </t>
  </si>
  <si>
    <t xml:space="preserve">SÜLEYMAN DEMİREL ÜNİVERSİTESİ </t>
  </si>
  <si>
    <t xml:space="preserve">ADNAN MENDERES ÜNİVERSİTESİ </t>
  </si>
  <si>
    <t xml:space="preserve">ZONGULDAK KARAELMAS ÜNİVERSİTESİ </t>
  </si>
  <si>
    <t xml:space="preserve">MERSİN ÜNİVERSİTESİ </t>
  </si>
  <si>
    <t xml:space="preserve">PAMUKKALE ÜNİVERSİTESİ </t>
  </si>
  <si>
    <t xml:space="preserve">SAKARYA ÜNİVERSİTESİ </t>
  </si>
  <si>
    <t xml:space="preserve">CELAL BAYAR ÜNİVERSİTESİ </t>
  </si>
  <si>
    <t xml:space="preserve">ABANT İZZET BAYSAL ÜNİVERSİTESİ </t>
  </si>
  <si>
    <t xml:space="preserve">MUSTAFA KEMAL ÜNİVERSİTESİ </t>
  </si>
  <si>
    <t xml:space="preserve">AFYON KOCATEPE ÜNİVERSİTESİ </t>
  </si>
  <si>
    <t xml:space="preserve">KAFKAS ÜNİVERSİTESİ </t>
  </si>
  <si>
    <t xml:space="preserve">DUMLUPINAR ÜNİVERSİTESİ </t>
  </si>
  <si>
    <t xml:space="preserve">KAHRAMANMARAŞ SÜTÇÜ İMAM ÜNİVERSİTESİ </t>
  </si>
  <si>
    <t xml:space="preserve">KIRIKKALE ÜNİVERSİTESİ </t>
  </si>
  <si>
    <t xml:space="preserve">ESKİŞEHİR OSMANGAZİ ÜNİVERSİTESİ </t>
  </si>
  <si>
    <t xml:space="preserve">GALATASARAY ÜNİVERSİTESİ </t>
  </si>
  <si>
    <t>x</t>
  </si>
  <si>
    <t>X</t>
  </si>
  <si>
    <t>38</t>
  </si>
  <si>
    <t>40</t>
  </si>
  <si>
    <t>DİĞER ÖZEL BÜTÇELİ KURULUŞLAR</t>
  </si>
  <si>
    <t>ÖZEL BÜTÇELİ KURUMLAR TOPLAMI</t>
  </si>
  <si>
    <t>23</t>
  </si>
  <si>
    <t>2013</t>
  </si>
  <si>
    <t>(TL)</t>
  </si>
  <si>
    <t xml:space="preserve">(II) SAYILI CETVEL - YÜKSEKÖĞRETİM KURUMLARI 2012 YILI BÜTÇE GİDER TAHMİNLERİ </t>
  </si>
  <si>
    <t>2011  YILI MERKEZİ YÖNETİM BÜTÇE KANUNU İCMALİ</t>
  </si>
  <si>
    <t xml:space="preserve">(II) SAYILI CETVEL - YÜKSEKÖĞRETİM KURUMLARI 2013 YILI BÜTÇE GİDER TAHMİNLERİ </t>
  </si>
</sst>
</file>

<file path=xl/styles.xml><?xml version="1.0" encoding="utf-8"?>
<styleSheet xmlns="http://schemas.openxmlformats.org/spreadsheetml/2006/main">
  <numFmts count="4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#,##0.0"/>
    <numFmt numFmtId="195" formatCode="#,##0_ ;[Red]\-#,##0\ "/>
  </numFmts>
  <fonts count="5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 Tur"/>
      <family val="0"/>
    </font>
    <font>
      <b/>
      <sz val="11"/>
      <name val="Tahoma"/>
      <family val="2"/>
    </font>
    <font>
      <b/>
      <sz val="14"/>
      <name val="Tahoma"/>
      <family val="2"/>
    </font>
    <font>
      <b/>
      <sz val="14"/>
      <color indexed="9"/>
      <name val="Tahoma"/>
      <family val="2"/>
    </font>
    <font>
      <b/>
      <sz val="8"/>
      <color indexed="9"/>
      <name val="Tahoma"/>
      <family val="2"/>
    </font>
    <font>
      <b/>
      <sz val="9"/>
      <name val="Tahoma"/>
      <family val="2"/>
    </font>
    <font>
      <sz val="11"/>
      <name val="Arial"/>
      <family val="0"/>
    </font>
    <font>
      <b/>
      <sz val="11"/>
      <name val="Arial"/>
      <family val="0"/>
    </font>
    <font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Arial"/>
      <family val="2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1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medium"/>
      <top style="hair"/>
      <bottom style="hair"/>
    </border>
    <border>
      <left style="double"/>
      <right style="medium"/>
      <top style="hair"/>
      <bottom>
        <color indexed="63"/>
      </bottom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medium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21" borderId="6" applyNumberFormat="0" applyAlignment="0" applyProtection="0"/>
    <xf numFmtId="0" fontId="49" fillId="20" borderId="6" applyNumberFormat="0" applyAlignment="0" applyProtection="0"/>
    <xf numFmtId="0" fontId="50" fillId="22" borderId="7" applyNumberFormat="0" applyAlignment="0" applyProtection="0"/>
    <xf numFmtId="0" fontId="5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25" borderId="8" applyNumberFormat="0" applyFont="0" applyAlignment="0" applyProtection="0"/>
    <xf numFmtId="0" fontId="53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49" fontId="7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3" fontId="11" fillId="0" borderId="10" xfId="0" applyNumberFormat="1" applyFont="1" applyFill="1" applyBorder="1" applyAlignment="1">
      <alignment/>
    </xf>
    <xf numFmtId="3" fontId="11" fillId="0" borderId="11" xfId="0" applyNumberFormat="1" applyFont="1" applyFill="1" applyBorder="1" applyAlignment="1">
      <alignment/>
    </xf>
    <xf numFmtId="3" fontId="11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left" indent="1"/>
    </xf>
    <xf numFmtId="22" fontId="0" fillId="0" borderId="0" xfId="0" applyNumberFormat="1" applyFill="1" applyAlignment="1">
      <alignment/>
    </xf>
    <xf numFmtId="22" fontId="0" fillId="0" borderId="0" xfId="0" applyNumberFormat="1" applyFill="1" applyAlignment="1">
      <alignment horizontal="left" indent="1"/>
    </xf>
    <xf numFmtId="0" fontId="12" fillId="0" borderId="0" xfId="0" applyFont="1" applyFill="1" applyBorder="1" applyAlignment="1">
      <alignment horizontal="left" indent="1"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49" fontId="11" fillId="0" borderId="0" xfId="0" applyNumberFormat="1" applyFont="1" applyFill="1" applyAlignment="1">
      <alignment horizontal="center" vertical="center"/>
    </xf>
    <xf numFmtId="0" fontId="11" fillId="0" borderId="14" xfId="0" applyFont="1" applyBorder="1" applyAlignment="1">
      <alignment horizontal="left" indent="1"/>
    </xf>
    <xf numFmtId="3" fontId="11" fillId="0" borderId="15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3" fontId="11" fillId="0" borderId="17" xfId="0" applyNumberFormat="1" applyFont="1" applyFill="1" applyBorder="1" applyAlignment="1">
      <alignment/>
    </xf>
    <xf numFmtId="0" fontId="11" fillId="0" borderId="18" xfId="0" applyFont="1" applyBorder="1" applyAlignment="1">
      <alignment horizontal="left" indent="1"/>
    </xf>
    <xf numFmtId="0" fontId="11" fillId="0" borderId="19" xfId="0" applyFont="1" applyBorder="1" applyAlignment="1">
      <alignment horizontal="left" indent="1"/>
    </xf>
    <xf numFmtId="0" fontId="4" fillId="0" borderId="20" xfId="0" applyFont="1" applyFill="1" applyBorder="1" applyAlignment="1">
      <alignment horizontal="left" wrapText="1" indent="1"/>
    </xf>
    <xf numFmtId="3" fontId="4" fillId="0" borderId="21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3" fontId="4" fillId="0" borderId="25" xfId="0" applyNumberFormat="1" applyFont="1" applyFill="1" applyBorder="1" applyAlignment="1">
      <alignment/>
    </xf>
    <xf numFmtId="3" fontId="4" fillId="0" borderId="26" xfId="0" applyNumberFormat="1" applyFont="1" applyFill="1" applyBorder="1" applyAlignment="1">
      <alignment/>
    </xf>
    <xf numFmtId="0" fontId="4" fillId="0" borderId="27" xfId="0" applyFont="1" applyFill="1" applyBorder="1" applyAlignment="1">
      <alignment horizontal="left" indent="1"/>
    </xf>
    <xf numFmtId="3" fontId="4" fillId="0" borderId="28" xfId="0" applyNumberFormat="1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3" fontId="4" fillId="0" borderId="30" xfId="0" applyNumberFormat="1" applyFont="1" applyFill="1" applyBorder="1" applyAlignment="1">
      <alignment/>
    </xf>
    <xf numFmtId="0" fontId="13" fillId="0" borderId="0" xfId="49" applyFont="1" applyAlignment="1">
      <alignment vertical="center"/>
      <protection/>
    </xf>
    <xf numFmtId="49" fontId="14" fillId="0" borderId="0" xfId="49" applyNumberFormat="1" applyFont="1" applyAlignment="1">
      <alignment horizontal="left" vertical="center"/>
      <protection/>
    </xf>
    <xf numFmtId="0" fontId="14" fillId="0" borderId="0" xfId="49" applyFont="1" applyAlignment="1">
      <alignment horizontal="left" vertical="center"/>
      <protection/>
    </xf>
    <xf numFmtId="0" fontId="15" fillId="0" borderId="0" xfId="49" applyFont="1" applyAlignment="1">
      <alignment horizontal="center" vertical="center"/>
      <protection/>
    </xf>
    <xf numFmtId="0" fontId="14" fillId="0" borderId="0" xfId="49" applyFont="1" applyAlignment="1">
      <alignment horizontal="center" vertical="center"/>
      <protection/>
    </xf>
    <xf numFmtId="0" fontId="0" fillId="0" borderId="0" xfId="49" applyFont="1" applyAlignment="1">
      <alignment horizontal="center" vertical="center"/>
      <protection/>
    </xf>
    <xf numFmtId="0" fontId="3" fillId="0" borderId="0" xfId="49" applyAlignment="1">
      <alignment vertical="center"/>
      <protection/>
    </xf>
    <xf numFmtId="0" fontId="15" fillId="0" borderId="0" xfId="49" applyFont="1" applyAlignment="1">
      <alignment vertical="center"/>
      <protection/>
    </xf>
    <xf numFmtId="0" fontId="14" fillId="0" borderId="0" xfId="49" applyNumberFormat="1" applyFont="1" applyAlignment="1">
      <alignment horizontal="center" vertical="center"/>
      <protection/>
    </xf>
    <xf numFmtId="0" fontId="0" fillId="0" borderId="0" xfId="49" applyFont="1" applyAlignment="1">
      <alignment vertical="center"/>
      <protection/>
    </xf>
    <xf numFmtId="0" fontId="14" fillId="0" borderId="0" xfId="49" applyFont="1" applyAlignment="1">
      <alignment vertical="center"/>
      <protection/>
    </xf>
    <xf numFmtId="0" fontId="12" fillId="0" borderId="0" xfId="49" applyNumberFormat="1" applyFont="1" applyAlignment="1">
      <alignment horizontal="center" vertical="center"/>
      <protection/>
    </xf>
    <xf numFmtId="0" fontId="16" fillId="0" borderId="0" xfId="49" applyFont="1" applyAlignment="1">
      <alignment horizontal="center" vertical="center"/>
      <protection/>
    </xf>
    <xf numFmtId="0" fontId="17" fillId="0" borderId="0" xfId="49" applyFont="1" applyAlignment="1">
      <alignment vertical="center"/>
      <protection/>
    </xf>
    <xf numFmtId="0" fontId="17" fillId="0" borderId="31" xfId="49" applyFont="1" applyBorder="1" applyAlignment="1">
      <alignment horizontal="center" vertical="center"/>
      <protection/>
    </xf>
    <xf numFmtId="0" fontId="15" fillId="0" borderId="31" xfId="49" applyFont="1" applyBorder="1" applyAlignment="1">
      <alignment horizontal="center" vertical="center"/>
      <protection/>
    </xf>
    <xf numFmtId="0" fontId="19" fillId="0" borderId="0" xfId="49" applyFont="1" applyAlignment="1">
      <alignment vertical="center"/>
      <protection/>
    </xf>
    <xf numFmtId="0" fontId="19" fillId="0" borderId="0" xfId="49" applyFont="1" applyAlignment="1">
      <alignment vertical="center"/>
      <protection/>
    </xf>
    <xf numFmtId="0" fontId="21" fillId="0" borderId="0" xfId="49" applyFont="1" applyAlignment="1">
      <alignment vertical="center"/>
      <protection/>
    </xf>
    <xf numFmtId="0" fontId="20" fillId="0" borderId="0" xfId="49" applyFont="1" applyAlignment="1">
      <alignment horizontal="center" vertical="center"/>
      <protection/>
    </xf>
    <xf numFmtId="0" fontId="11" fillId="0" borderId="32" xfId="49" applyFont="1" applyBorder="1" applyAlignment="1">
      <alignment vertical="center"/>
      <protection/>
    </xf>
    <xf numFmtId="3" fontId="11" fillId="0" borderId="32" xfId="49" applyNumberFormat="1" applyFont="1" applyBorder="1" applyAlignment="1">
      <alignment vertical="center"/>
      <protection/>
    </xf>
    <xf numFmtId="3" fontId="4" fillId="0" borderId="32" xfId="49" applyNumberFormat="1" applyFont="1" applyBorder="1" applyAlignment="1">
      <alignment vertical="center"/>
      <protection/>
    </xf>
    <xf numFmtId="49" fontId="19" fillId="0" borderId="0" xfId="49" applyNumberFormat="1" applyFont="1" applyAlignment="1">
      <alignment horizontal="center" vertical="center"/>
      <protection/>
    </xf>
    <xf numFmtId="49" fontId="11" fillId="0" borderId="0" xfId="49" applyNumberFormat="1" applyFont="1" applyFill="1" applyAlignment="1">
      <alignment vertical="center"/>
      <protection/>
    </xf>
    <xf numFmtId="0" fontId="11" fillId="0" borderId="33" xfId="49" applyFont="1" applyBorder="1" applyAlignment="1">
      <alignment vertical="center"/>
      <protection/>
    </xf>
    <xf numFmtId="3" fontId="11" fillId="0" borderId="33" xfId="49" applyNumberFormat="1" applyFont="1" applyBorder="1" applyAlignment="1">
      <alignment vertical="center"/>
      <protection/>
    </xf>
    <xf numFmtId="3" fontId="11" fillId="0" borderId="34" xfId="49" applyNumberFormat="1" applyFont="1" applyBorder="1" applyAlignment="1">
      <alignment vertical="center"/>
      <protection/>
    </xf>
    <xf numFmtId="3" fontId="11" fillId="0" borderId="35" xfId="49" applyNumberFormat="1" applyFont="1" applyBorder="1" applyAlignment="1">
      <alignment vertical="center"/>
      <protection/>
    </xf>
    <xf numFmtId="3" fontId="4" fillId="0" borderId="34" xfId="49" applyNumberFormat="1" applyFont="1" applyBorder="1" applyAlignment="1">
      <alignment vertical="center"/>
      <protection/>
    </xf>
    <xf numFmtId="0" fontId="11" fillId="0" borderId="36" xfId="49" applyFont="1" applyBorder="1" applyAlignment="1">
      <alignment vertical="center"/>
      <protection/>
    </xf>
    <xf numFmtId="3" fontId="11" fillId="0" borderId="36" xfId="49" applyNumberFormat="1" applyFont="1" applyBorder="1" applyAlignment="1">
      <alignment vertical="center"/>
      <protection/>
    </xf>
    <xf numFmtId="3" fontId="4" fillId="0" borderId="36" xfId="49" applyNumberFormat="1" applyFont="1" applyBorder="1" applyAlignment="1">
      <alignment vertical="center"/>
      <protection/>
    </xf>
    <xf numFmtId="0" fontId="21" fillId="0" borderId="0" xfId="49" applyFont="1" applyAlignment="1">
      <alignment horizontal="left" vertical="center"/>
      <protection/>
    </xf>
    <xf numFmtId="0" fontId="21" fillId="0" borderId="37" xfId="49" applyFont="1" applyBorder="1" applyAlignment="1">
      <alignment vertical="center"/>
      <protection/>
    </xf>
    <xf numFmtId="3" fontId="21" fillId="0" borderId="37" xfId="49" applyNumberFormat="1" applyFont="1" applyBorder="1" applyAlignment="1">
      <alignment vertical="center"/>
      <protection/>
    </xf>
    <xf numFmtId="3" fontId="4" fillId="0" borderId="37" xfId="49" applyNumberFormat="1" applyFont="1" applyBorder="1" applyAlignment="1">
      <alignment vertical="center"/>
      <protection/>
    </xf>
    <xf numFmtId="49" fontId="21" fillId="0" borderId="0" xfId="49" applyNumberFormat="1" applyFont="1" applyAlignment="1">
      <alignment horizontal="left" vertical="center"/>
      <protection/>
    </xf>
    <xf numFmtId="0" fontId="4" fillId="0" borderId="38" xfId="49" applyFont="1" applyBorder="1" applyAlignment="1">
      <alignment horizontal="left" vertical="center"/>
      <protection/>
    </xf>
    <xf numFmtId="3" fontId="4" fillId="0" borderId="38" xfId="49" applyNumberFormat="1" applyFont="1" applyBorder="1" applyAlignment="1">
      <alignment vertical="center"/>
      <protection/>
    </xf>
    <xf numFmtId="0" fontId="3" fillId="0" borderId="39" xfId="49" applyBorder="1" applyAlignment="1">
      <alignment vertical="center"/>
      <protection/>
    </xf>
    <xf numFmtId="0" fontId="13" fillId="0" borderId="0" xfId="50" applyFont="1" applyAlignment="1">
      <alignment vertical="center"/>
      <protection/>
    </xf>
    <xf numFmtId="49" fontId="14" fillId="0" borderId="0" xfId="50" applyNumberFormat="1" applyFont="1" applyAlignment="1">
      <alignment horizontal="left" vertical="center"/>
      <protection/>
    </xf>
    <xf numFmtId="0" fontId="14" fillId="0" borderId="0" xfId="50" applyFont="1" applyAlignment="1">
      <alignment horizontal="left" vertical="center"/>
      <protection/>
    </xf>
    <xf numFmtId="0" fontId="15" fillId="0" borderId="0" xfId="50" applyFont="1" applyAlignment="1">
      <alignment horizontal="center" vertical="center"/>
      <protection/>
    </xf>
    <xf numFmtId="0" fontId="14" fillId="0" borderId="0" xfId="50" applyFont="1" applyAlignment="1">
      <alignment horizontal="center" vertical="center"/>
      <protection/>
    </xf>
    <xf numFmtId="0" fontId="0" fillId="0" borderId="0" xfId="50" applyFont="1" applyAlignment="1">
      <alignment horizontal="center" vertical="center"/>
      <protection/>
    </xf>
    <xf numFmtId="0" fontId="3" fillId="0" borderId="0" xfId="50" applyAlignment="1">
      <alignment vertical="center"/>
      <protection/>
    </xf>
    <xf numFmtId="0" fontId="15" fillId="0" borderId="0" xfId="50" applyFont="1" applyAlignment="1">
      <alignment vertical="center"/>
      <protection/>
    </xf>
    <xf numFmtId="0" fontId="14" fillId="0" borderId="0" xfId="50" applyNumberFormat="1" applyFont="1" applyAlignment="1">
      <alignment horizontal="center" vertical="center"/>
      <protection/>
    </xf>
    <xf numFmtId="0" fontId="0" fillId="0" borderId="0" xfId="50" applyFont="1" applyAlignment="1">
      <alignment vertical="center"/>
      <protection/>
    </xf>
    <xf numFmtId="0" fontId="14" fillId="0" borderId="0" xfId="50" applyFont="1" applyAlignment="1">
      <alignment vertical="center"/>
      <protection/>
    </xf>
    <xf numFmtId="0" fontId="12" fillId="0" borderId="0" xfId="50" applyNumberFormat="1" applyFont="1" applyAlignment="1">
      <alignment horizontal="center" vertical="center"/>
      <protection/>
    </xf>
    <xf numFmtId="0" fontId="16" fillId="0" borderId="0" xfId="50" applyFont="1" applyAlignment="1">
      <alignment horizontal="center" vertical="center"/>
      <protection/>
    </xf>
    <xf numFmtId="0" fontId="17" fillId="0" borderId="0" xfId="50" applyFont="1" applyAlignment="1">
      <alignment vertical="center"/>
      <protection/>
    </xf>
    <xf numFmtId="0" fontId="17" fillId="0" borderId="31" xfId="50" applyFont="1" applyBorder="1" applyAlignment="1">
      <alignment horizontal="center" vertical="center"/>
      <protection/>
    </xf>
    <xf numFmtId="0" fontId="15" fillId="0" borderId="31" xfId="50" applyFont="1" applyBorder="1" applyAlignment="1">
      <alignment horizontal="center" vertical="center"/>
      <protection/>
    </xf>
    <xf numFmtId="0" fontId="19" fillId="0" borderId="0" xfId="50" applyFont="1" applyAlignment="1">
      <alignment vertical="center"/>
      <protection/>
    </xf>
    <xf numFmtId="0" fontId="19" fillId="0" borderId="0" xfId="50" applyFont="1" applyAlignment="1">
      <alignment vertical="center"/>
      <protection/>
    </xf>
    <xf numFmtId="0" fontId="21" fillId="0" borderId="0" xfId="50" applyFont="1" applyAlignment="1">
      <alignment vertical="center"/>
      <protection/>
    </xf>
    <xf numFmtId="0" fontId="20" fillId="0" borderId="0" xfId="50" applyFont="1" applyAlignment="1">
      <alignment horizontal="center" vertical="center"/>
      <protection/>
    </xf>
    <xf numFmtId="0" fontId="11" fillId="0" borderId="32" xfId="50" applyFont="1" applyBorder="1" applyAlignment="1">
      <alignment vertical="center"/>
      <protection/>
    </xf>
    <xf numFmtId="3" fontId="11" fillId="0" borderId="32" xfId="50" applyNumberFormat="1" applyFont="1" applyBorder="1" applyAlignment="1">
      <alignment vertical="center"/>
      <protection/>
    </xf>
    <xf numFmtId="3" fontId="4" fillId="0" borderId="32" xfId="50" applyNumberFormat="1" applyFont="1" applyBorder="1" applyAlignment="1">
      <alignment vertical="center"/>
      <protection/>
    </xf>
    <xf numFmtId="49" fontId="19" fillId="0" borderId="0" xfId="50" applyNumberFormat="1" applyFont="1" applyAlignment="1">
      <alignment horizontal="center" vertical="center"/>
      <protection/>
    </xf>
    <xf numFmtId="49" fontId="11" fillId="0" borderId="0" xfId="50" applyNumberFormat="1" applyFont="1" applyFill="1" applyAlignment="1">
      <alignment vertical="center"/>
      <protection/>
    </xf>
    <xf numFmtId="0" fontId="11" fillId="0" borderId="33" xfId="50" applyFont="1" applyBorder="1" applyAlignment="1">
      <alignment vertical="center"/>
      <protection/>
    </xf>
    <xf numFmtId="3" fontId="11" fillId="0" borderId="33" xfId="50" applyNumberFormat="1" applyFont="1" applyBorder="1" applyAlignment="1">
      <alignment vertical="center"/>
      <protection/>
    </xf>
    <xf numFmtId="3" fontId="11" fillId="0" borderId="34" xfId="50" applyNumberFormat="1" applyFont="1" applyBorder="1" applyAlignment="1">
      <alignment vertical="center"/>
      <protection/>
    </xf>
    <xf numFmtId="3" fontId="11" fillId="0" borderId="35" xfId="50" applyNumberFormat="1" applyFont="1" applyBorder="1" applyAlignment="1">
      <alignment vertical="center"/>
      <protection/>
    </xf>
    <xf numFmtId="3" fontId="4" fillId="0" borderId="34" xfId="50" applyNumberFormat="1" applyFont="1" applyBorder="1" applyAlignment="1">
      <alignment vertical="center"/>
      <protection/>
    </xf>
    <xf numFmtId="0" fontId="11" fillId="0" borderId="36" xfId="50" applyFont="1" applyBorder="1" applyAlignment="1">
      <alignment vertical="center"/>
      <protection/>
    </xf>
    <xf numFmtId="3" fontId="11" fillId="0" borderId="36" xfId="50" applyNumberFormat="1" applyFont="1" applyBorder="1" applyAlignment="1">
      <alignment vertical="center"/>
      <protection/>
    </xf>
    <xf numFmtId="3" fontId="4" fillId="0" borderId="36" xfId="50" applyNumberFormat="1" applyFont="1" applyBorder="1" applyAlignment="1">
      <alignment vertical="center"/>
      <protection/>
    </xf>
    <xf numFmtId="0" fontId="21" fillId="0" borderId="0" xfId="50" applyFont="1" applyAlignment="1">
      <alignment horizontal="left" vertical="center"/>
      <protection/>
    </xf>
    <xf numFmtId="0" fontId="21" fillId="0" borderId="37" xfId="50" applyFont="1" applyBorder="1" applyAlignment="1">
      <alignment vertical="center"/>
      <protection/>
    </xf>
    <xf numFmtId="3" fontId="21" fillId="0" borderId="37" xfId="50" applyNumberFormat="1" applyFont="1" applyBorder="1" applyAlignment="1">
      <alignment vertical="center"/>
      <protection/>
    </xf>
    <xf numFmtId="3" fontId="4" fillId="0" borderId="37" xfId="50" applyNumberFormat="1" applyFont="1" applyBorder="1" applyAlignment="1">
      <alignment vertical="center"/>
      <protection/>
    </xf>
    <xf numFmtId="49" fontId="21" fillId="0" borderId="0" xfId="50" applyNumberFormat="1" applyFont="1" applyAlignment="1">
      <alignment horizontal="left" vertical="center"/>
      <protection/>
    </xf>
    <xf numFmtId="0" fontId="4" fillId="0" borderId="38" xfId="50" applyFont="1" applyBorder="1" applyAlignment="1">
      <alignment horizontal="left" vertical="center"/>
      <protection/>
    </xf>
    <xf numFmtId="3" fontId="4" fillId="0" borderId="38" xfId="50" applyNumberFormat="1" applyFont="1" applyBorder="1" applyAlignment="1">
      <alignment vertical="center"/>
      <protection/>
    </xf>
    <xf numFmtId="0" fontId="3" fillId="0" borderId="39" xfId="50" applyBorder="1" applyAlignment="1">
      <alignment vertical="center"/>
      <protection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0" fillId="0" borderId="32" xfId="49" applyFont="1" applyBorder="1" applyAlignment="1">
      <alignment horizontal="center" vertical="center" wrapText="1"/>
      <protection/>
    </xf>
    <xf numFmtId="0" fontId="20" fillId="0" borderId="36" xfId="49" applyFont="1" applyBorder="1" applyAlignment="1">
      <alignment horizontal="center" vertical="center" wrapText="1"/>
      <protection/>
    </xf>
    <xf numFmtId="0" fontId="18" fillId="0" borderId="0" xfId="49" applyFont="1" applyAlignment="1">
      <alignment horizontal="center" vertical="center"/>
      <protection/>
    </xf>
    <xf numFmtId="0" fontId="18" fillId="0" borderId="0" xfId="49" applyFont="1" applyBorder="1" applyAlignment="1">
      <alignment horizontal="center" vertical="center"/>
      <protection/>
    </xf>
    <xf numFmtId="0" fontId="17" fillId="0" borderId="40" xfId="49" applyFont="1" applyBorder="1" applyAlignment="1">
      <alignment horizontal="center" vertical="center"/>
      <protection/>
    </xf>
    <xf numFmtId="0" fontId="17" fillId="0" borderId="41" xfId="49" applyFont="1" applyBorder="1" applyAlignment="1">
      <alignment horizontal="center" vertical="center"/>
      <protection/>
    </xf>
    <xf numFmtId="0" fontId="20" fillId="0" borderId="32" xfId="50" applyFont="1" applyBorder="1" applyAlignment="1">
      <alignment horizontal="center" vertical="center" wrapText="1"/>
      <protection/>
    </xf>
    <xf numFmtId="0" fontId="20" fillId="0" borderId="36" xfId="50" applyFont="1" applyBorder="1" applyAlignment="1">
      <alignment horizontal="center" vertical="center" wrapText="1"/>
      <protection/>
    </xf>
    <xf numFmtId="0" fontId="18" fillId="0" borderId="0" xfId="50" applyFont="1" applyAlignment="1">
      <alignment horizontal="center" vertical="center"/>
      <protection/>
    </xf>
    <xf numFmtId="0" fontId="18" fillId="0" borderId="0" xfId="50" applyFont="1" applyBorder="1" applyAlignment="1">
      <alignment horizontal="center" vertical="center"/>
      <protection/>
    </xf>
    <xf numFmtId="0" fontId="17" fillId="0" borderId="40" xfId="50" applyFont="1" applyBorder="1" applyAlignment="1">
      <alignment horizontal="center" vertical="center"/>
      <protection/>
    </xf>
    <xf numFmtId="0" fontId="17" fillId="0" borderId="41" xfId="50" applyFont="1" applyBorder="1" applyAlignment="1">
      <alignment horizontal="center" vertical="center"/>
      <protection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YR-OzelUniversite(1)" xfId="49"/>
    <cellStyle name="Normal_MYR-OzelUniversite(2)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M&#304;REL\B&#220;T&#199;E\2011%20b&#252;t&#231;e%20&#231;al&#305;&#351;malar&#305;\yeni%20set%202011\b&#252;t&#231;e%20haz&#305;rl&#305;&#287;&#305;%202011\b&#252;t&#231;e%20teslim%202011\merkezi%20y&#246;netim%20teslim(oto-201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uner\AppData\Local\Microsoft\Windows\Temporary%20Internet%20Files\Content.IE5\24BB2OM4\MYR-ButceGelirleriUni[1]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8-2012%20EKO%20&#304;CM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İRİŞ"/>
      <sheetName val="özel+ddk (denge)"/>
      <sheetName val="yükseköğretim (denge)"/>
      <sheetName val="genel (ekonomik)"/>
      <sheetName val="özel (ekonomik)"/>
      <sheetName val="yükseköğretim (ekonomik)"/>
      <sheetName val="ddk (ekonomik)"/>
      <sheetName val="genel (fonk.)"/>
      <sheetName val="özel (fonk.)"/>
      <sheetName val="yükseköğretim (fonk.)"/>
      <sheetName val="ddk (fonk.)"/>
      <sheetName val="genel (personel)"/>
      <sheetName val="özel (personel)"/>
      <sheetName val="yükseköğretim (personel)"/>
      <sheetName val="ddk (personel)"/>
      <sheetName val="genel (mal-hiz.1)"/>
      <sheetName val="özel (mal-hiz.1)"/>
      <sheetName val="yükseköğretim (mal-hiz.1)"/>
      <sheetName val="ddk (mal-hiz.1)"/>
      <sheetName val="genel (mal-hiz.2)"/>
      <sheetName val="özel (mal-hiz.2)"/>
      <sheetName val="yükseköğretim (mal-hiz.2)"/>
      <sheetName val="ddk (mal-hiz.2)"/>
      <sheetName val="genel (transfer)"/>
      <sheetName val="özel (transfer)"/>
      <sheetName val="yükseköğretim (transfer)"/>
      <sheetName val="ddk (transfer)"/>
      <sheetName val="özel (gelir)"/>
      <sheetName val="yükseköğretim (gelir)"/>
      <sheetName val="ddk (gelir)"/>
      <sheetName val="özel (gelir detay)"/>
      <sheetName val="yükseköğretim (gelir detay)"/>
      <sheetName val="ddk (gelir detay)"/>
      <sheetName val="özel (toplam kaynak)"/>
      <sheetName val="üniversite (toplam kaynak)"/>
      <sheetName val="ddk (toplam kaynak)"/>
      <sheetName val="genel (çapraz1)"/>
      <sheetName val="özel (çapraz1)"/>
      <sheetName val="yükseköğretim (çapraz1)"/>
      <sheetName val="ddk (çapraz)"/>
      <sheetName val="ddk (GELİR-PAY)"/>
      <sheetName val="ddk (GELİR-PAY) (2)"/>
    </sheetNames>
    <sheetDataSet>
      <sheetData sheetId="0">
        <row r="6">
          <cell r="C6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xls]Sayfa1"/>
      <sheetName val=".xls].xls].xls].xls].xls].xls].xls].xls]Sayfa2"/>
      <sheetName val=".xls].xls].xls].xls].xls].xls].xls].xls]Sayfa3"/>
      <sheetName val=".xls].xls].xls].xls].xls].xls].xls].xls].xls]Sayfa1"/>
      <sheetName val=".xls].xls].xls].xls].xls].xls].xls].xls].xls]Sayfa2"/>
      <sheetName val=".xls].xls].xls].xls].xls].xls].xls].xls].xls]Sayfa3"/>
      <sheetName val=".xls].xls].xls].xls].xls].xls].xls].xls].xls].xls]Sayfa1"/>
      <sheetName val=".xls].xls].xls].xls].xls].xls].xls].xls].xls].xls]Sayfa2"/>
      <sheetName val=".xls].xls].xls].xls].xls].xls].xls].xls].xls].xls]Sayfa3"/>
      <sheetName val=".xls].xls].xls].xls].xls].xls].xls].xls].xls].xls].xls]Sayfa1"/>
      <sheetName val=".xls].xls].xls].xls].xls].xls].xls].xls].xls].xls].xls]Sayfa2"/>
      <sheetName val=".xls].xls].xls].xls].xls].xls].xls].xls].xls].xls].xls]Sayfa3"/>
      <sheetName val=".xls].xls].xls].xls].xls].xls].xls].xls].xls].xls].xls].xls]Sayfa1"/>
      <sheetName val=".xls].xls].xls].xls].xls].xls].xls].xls].xls].xls].xls].xls]Sayfa2"/>
      <sheetName val=".xls].xls].xls].xls].xls].xls].xls].xls].xls].xls].xls].xls]Sayfa3"/>
      <sheetName val=".xls].xls].xls].xls].xls].xls].xls].xls].xls].xls].xls].xls].xls]Sayfa1"/>
      <sheetName val=".xls].xls].xls].xls].xls].xls].xls].xls].xls].xls].xls].xls].xls]Sayfa2"/>
      <sheetName val=".xls].xls].xls].xls].xls].xls].xls].xls].xls].xls].xls].xls].xls]Sayf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enel 2012"/>
      <sheetName val="üniversite 2012"/>
      <sheetName val="diğer özel 2012"/>
      <sheetName val="ddk 2012"/>
    </sheetNames>
    <sheetDataSet>
      <sheetData sheetId="0">
        <row r="1">
          <cell r="B1" t="str">
            <v>2011</v>
          </cell>
          <cell r="D1" t="str">
            <v>FORMUL</v>
          </cell>
          <cell r="E1" t="str">
            <v>ABSKUR</v>
          </cell>
          <cell r="F1" t="str">
            <v>ABSODENEK</v>
          </cell>
          <cell r="G1" t="str">
            <v>ABSODENEK</v>
          </cell>
          <cell r="H1" t="str">
            <v>ABSODENEK</v>
          </cell>
          <cell r="I1" t="str">
            <v>ABSODENEK</v>
          </cell>
          <cell r="J1" t="str">
            <v>ABSODENEK</v>
          </cell>
          <cell r="K1" t="str">
            <v>ABSODENEK</v>
          </cell>
          <cell r="L1" t="str">
            <v>ABSODENEK</v>
          </cell>
          <cell r="M1" t="str">
            <v>ABSODENEK</v>
          </cell>
          <cell r="N1" t="str">
            <v>ABSODENEK</v>
          </cell>
        </row>
        <row r="2">
          <cell r="B2" t="str">
            <v>13</v>
          </cell>
          <cell r="C2" t="str">
            <v>Tasarı</v>
          </cell>
          <cell r="D2" t="str">
            <v>YIL</v>
          </cell>
          <cell r="E2" t="str">
            <v>2011</v>
          </cell>
          <cell r="F2" t="str">
            <v>2011</v>
          </cell>
          <cell r="G2" t="str">
            <v>2011</v>
          </cell>
          <cell r="H2" t="str">
            <v>2011</v>
          </cell>
          <cell r="I2" t="str">
            <v>2011</v>
          </cell>
          <cell r="J2" t="str">
            <v>2011</v>
          </cell>
          <cell r="K2" t="str">
            <v>2011</v>
          </cell>
          <cell r="L2" t="str">
            <v>2011</v>
          </cell>
          <cell r="M2" t="str">
            <v>2011</v>
          </cell>
          <cell r="N2" t="str">
            <v>2011</v>
          </cell>
        </row>
        <row r="3">
          <cell r="B3" t="str">
            <v>10</v>
          </cell>
          <cell r="C3" t="str">
            <v>Ekim</v>
          </cell>
          <cell r="D3" t="str">
            <v>ASAMA</v>
          </cell>
          <cell r="E3" t="str">
            <v/>
          </cell>
          <cell r="F3" t="str">
            <v>13</v>
          </cell>
          <cell r="G3" t="str">
            <v>13</v>
          </cell>
          <cell r="H3" t="str">
            <v>13</v>
          </cell>
          <cell r="I3" t="str">
            <v>13</v>
          </cell>
          <cell r="J3" t="str">
            <v>13</v>
          </cell>
          <cell r="K3" t="str">
            <v>13</v>
          </cell>
          <cell r="L3" t="str">
            <v>13</v>
          </cell>
          <cell r="M3" t="str">
            <v>13</v>
          </cell>
          <cell r="N3" t="str">
            <v>13</v>
          </cell>
        </row>
        <row r="4">
          <cell r="B4" t="str">
            <v>2012</v>
          </cell>
          <cell r="D4" t="str">
            <v>EKOKOD</v>
          </cell>
          <cell r="E4" t="str">
            <v/>
          </cell>
          <cell r="F4" t="str">
            <v>01</v>
          </cell>
          <cell r="G4" t="str">
            <v>02</v>
          </cell>
          <cell r="H4" t="str">
            <v>03</v>
          </cell>
          <cell r="I4" t="str">
            <v>04</v>
          </cell>
          <cell r="J4" t="str">
            <v>05</v>
          </cell>
          <cell r="K4" t="str">
            <v>06</v>
          </cell>
          <cell r="L4" t="str">
            <v>07</v>
          </cell>
          <cell r="M4" t="str">
            <v>08</v>
          </cell>
          <cell r="N4" t="str">
            <v>09</v>
          </cell>
        </row>
        <row r="14">
          <cell r="A14" t="str">
            <v>FORMUL</v>
          </cell>
          <cell r="B14" t="str">
            <v>KURKOD</v>
          </cell>
        </row>
        <row r="15">
          <cell r="A15" t="str">
            <v/>
          </cell>
          <cell r="B15" t="str">
            <v>01</v>
          </cell>
        </row>
        <row r="16">
          <cell r="B16" t="str">
            <v>02</v>
          </cell>
        </row>
        <row r="17">
          <cell r="B17" t="str">
            <v>03</v>
          </cell>
        </row>
        <row r="18">
          <cell r="B18" t="str">
            <v>04</v>
          </cell>
        </row>
        <row r="19">
          <cell r="B19" t="str">
            <v>05</v>
          </cell>
        </row>
        <row r="20">
          <cell r="B20" t="str">
            <v>06</v>
          </cell>
        </row>
        <row r="21">
          <cell r="B21" t="str">
            <v>07</v>
          </cell>
        </row>
        <row r="22">
          <cell r="B22" t="str">
            <v>07.75</v>
          </cell>
        </row>
        <row r="23">
          <cell r="B23" t="str">
            <v>07.76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4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9.140625" style="3" customWidth="1"/>
    <col min="2" max="2" width="50.7109375" style="3" customWidth="1"/>
    <col min="3" max="4" width="17.7109375" style="3" customWidth="1"/>
    <col min="5" max="5" width="18.00390625" style="3" customWidth="1"/>
    <col min="6" max="6" width="14.57421875" style="3" customWidth="1"/>
    <col min="7" max="10" width="18.00390625" style="3" customWidth="1"/>
    <col min="11" max="11" width="14.00390625" style="3" customWidth="1"/>
    <col min="12" max="12" width="20.57421875" style="3" customWidth="1"/>
    <col min="13" max="16384" width="9.140625" style="3" customWidth="1"/>
  </cols>
  <sheetData>
    <row r="1" spans="1:12" ht="14.25">
      <c r="A1" s="15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14.25">
      <c r="A2" s="15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">
      <c r="A3" s="15"/>
      <c r="B3" s="117" t="s">
        <v>0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ht="18">
      <c r="A4" s="15"/>
      <c r="B4" s="117" t="s">
        <v>22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2" ht="18">
      <c r="A5" s="15"/>
      <c r="B5" s="117" t="s">
        <v>1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2" ht="18">
      <c r="A6" s="15"/>
      <c r="B6" s="118" t="str">
        <f>IF('[1]GİRİŞ'!C6=1,"KURUM TEKLİFİ",IF('[1]GİRİŞ'!C6=2,"UZMAN GÖRÜŞÜ",IF('[1]GİRİŞ'!C6=3,"TASARI",IF('[1]GİRİŞ'!C6=4,"PLAN VE BÜTÇE KOMİSYONU",IF('[1]GİRİŞ'!C6=5,"KANUNLAŞAN",IF('[1]GİRİŞ'!C6=6,"KESİNTİLİ BAŞLANGIÇ ÖDENEĞİ"))))))</f>
        <v>TASARI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1:12" ht="14.25">
      <c r="A7" s="15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 thickBot="1">
      <c r="A8" s="15"/>
      <c r="B8" s="2"/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4" t="s">
        <v>10</v>
      </c>
      <c r="L8" s="5" t="s">
        <v>11</v>
      </c>
    </row>
    <row r="9" spans="1:12" s="6" customFormat="1" ht="15.75" customHeight="1" thickTop="1">
      <c r="A9" s="16"/>
      <c r="B9" s="132" t="s">
        <v>12</v>
      </c>
      <c r="C9" s="133" t="s">
        <v>13</v>
      </c>
      <c r="D9" s="133" t="s">
        <v>14</v>
      </c>
      <c r="E9" s="133" t="s">
        <v>15</v>
      </c>
      <c r="F9" s="133" t="s">
        <v>23</v>
      </c>
      <c r="G9" s="133" t="s">
        <v>24</v>
      </c>
      <c r="H9" s="133" t="s">
        <v>25</v>
      </c>
      <c r="I9" s="133" t="s">
        <v>16</v>
      </c>
      <c r="J9" s="133" t="s">
        <v>17</v>
      </c>
      <c r="K9" s="133" t="s">
        <v>18</v>
      </c>
      <c r="L9" s="134" t="s">
        <v>19</v>
      </c>
    </row>
    <row r="10" spans="1:12" s="6" customFormat="1" ht="18.75" customHeight="1" thickBot="1">
      <c r="A10" s="16"/>
      <c r="B10" s="135"/>
      <c r="C10" s="136"/>
      <c r="D10" s="136"/>
      <c r="E10" s="136"/>
      <c r="F10" s="136"/>
      <c r="G10" s="136"/>
      <c r="H10" s="136"/>
      <c r="I10" s="136"/>
      <c r="J10" s="136"/>
      <c r="K10" s="136"/>
      <c r="L10" s="137"/>
    </row>
    <row r="11" spans="1:12" s="6" customFormat="1" ht="16.5" customHeight="1">
      <c r="A11" s="17"/>
      <c r="B11" s="18" t="s">
        <v>27</v>
      </c>
      <c r="C11" s="19">
        <v>11014000</v>
      </c>
      <c r="D11" s="20">
        <v>1806000</v>
      </c>
      <c r="E11" s="20">
        <v>1966000</v>
      </c>
      <c r="F11" s="20">
        <v>0</v>
      </c>
      <c r="G11" s="20">
        <v>1341000</v>
      </c>
      <c r="H11" s="20">
        <v>3000000</v>
      </c>
      <c r="I11" s="20">
        <v>0</v>
      </c>
      <c r="J11" s="20">
        <v>0</v>
      </c>
      <c r="K11" s="20">
        <v>0</v>
      </c>
      <c r="L11" s="21">
        <v>19127000</v>
      </c>
    </row>
    <row r="12" spans="1:12" s="6" customFormat="1" ht="16.5" customHeight="1">
      <c r="A12" s="17"/>
      <c r="B12" s="22" t="s">
        <v>29</v>
      </c>
      <c r="C12" s="8">
        <v>248235000</v>
      </c>
      <c r="D12" s="9">
        <v>47570000</v>
      </c>
      <c r="E12" s="9">
        <v>40776000</v>
      </c>
      <c r="F12" s="9">
        <v>0</v>
      </c>
      <c r="G12" s="9">
        <v>46420000</v>
      </c>
      <c r="H12" s="9">
        <v>55474000</v>
      </c>
      <c r="I12" s="9">
        <v>0</v>
      </c>
      <c r="J12" s="9">
        <v>0</v>
      </c>
      <c r="K12" s="9">
        <v>0</v>
      </c>
      <c r="L12" s="10">
        <v>438475000</v>
      </c>
    </row>
    <row r="13" spans="1:12" s="6" customFormat="1" ht="16.5" customHeight="1">
      <c r="A13" s="17"/>
      <c r="B13" s="22" t="s">
        <v>31</v>
      </c>
      <c r="C13" s="8">
        <v>142931000</v>
      </c>
      <c r="D13" s="9">
        <v>25368000</v>
      </c>
      <c r="E13" s="9">
        <v>53738000</v>
      </c>
      <c r="F13" s="9">
        <v>0</v>
      </c>
      <c r="G13" s="9">
        <v>28057000</v>
      </c>
      <c r="H13" s="9">
        <v>26292000</v>
      </c>
      <c r="I13" s="9">
        <v>0</v>
      </c>
      <c r="J13" s="9">
        <v>0</v>
      </c>
      <c r="K13" s="9">
        <v>0</v>
      </c>
      <c r="L13" s="10">
        <v>276386000</v>
      </c>
    </row>
    <row r="14" spans="1:12" s="6" customFormat="1" ht="16.5" customHeight="1">
      <c r="A14" s="17"/>
      <c r="B14" s="22" t="s">
        <v>33</v>
      </c>
      <c r="C14" s="8">
        <v>231954000</v>
      </c>
      <c r="D14" s="9">
        <v>45098000</v>
      </c>
      <c r="E14" s="9">
        <v>52871000</v>
      </c>
      <c r="F14" s="9">
        <v>0</v>
      </c>
      <c r="G14" s="9">
        <v>46493000</v>
      </c>
      <c r="H14" s="9">
        <v>72630000</v>
      </c>
      <c r="I14" s="9">
        <v>0</v>
      </c>
      <c r="J14" s="9">
        <v>0</v>
      </c>
      <c r="K14" s="9">
        <v>0</v>
      </c>
      <c r="L14" s="10">
        <v>449046000</v>
      </c>
    </row>
    <row r="15" spans="1:12" s="6" customFormat="1" ht="16.5" customHeight="1">
      <c r="A15" s="17"/>
      <c r="B15" s="22" t="s">
        <v>35</v>
      </c>
      <c r="C15" s="8">
        <v>233037000</v>
      </c>
      <c r="D15" s="9">
        <v>41054000</v>
      </c>
      <c r="E15" s="9">
        <v>54781000</v>
      </c>
      <c r="F15" s="9">
        <v>0</v>
      </c>
      <c r="G15" s="9">
        <v>36009500</v>
      </c>
      <c r="H15" s="9">
        <v>35610000</v>
      </c>
      <c r="I15" s="9">
        <v>0</v>
      </c>
      <c r="J15" s="9">
        <v>0</v>
      </c>
      <c r="K15" s="9">
        <v>0</v>
      </c>
      <c r="L15" s="10">
        <v>400491500</v>
      </c>
    </row>
    <row r="16" spans="1:12" s="6" customFormat="1" ht="16.5" customHeight="1">
      <c r="A16" s="17"/>
      <c r="B16" s="22" t="s">
        <v>37</v>
      </c>
      <c r="C16" s="8">
        <v>350260000</v>
      </c>
      <c r="D16" s="9">
        <v>73023000</v>
      </c>
      <c r="E16" s="9">
        <v>101707000</v>
      </c>
      <c r="F16" s="9">
        <v>0</v>
      </c>
      <c r="G16" s="9">
        <v>16358000</v>
      </c>
      <c r="H16" s="9">
        <v>47487000</v>
      </c>
      <c r="I16" s="9">
        <v>0</v>
      </c>
      <c r="J16" s="9">
        <v>0</v>
      </c>
      <c r="K16" s="9">
        <v>0</v>
      </c>
      <c r="L16" s="10">
        <v>588835000</v>
      </c>
    </row>
    <row r="17" spans="1:12" s="6" customFormat="1" ht="16.5" customHeight="1">
      <c r="A17" s="17"/>
      <c r="B17" s="22" t="s">
        <v>39</v>
      </c>
      <c r="C17" s="8">
        <v>130152000</v>
      </c>
      <c r="D17" s="9">
        <v>22752000</v>
      </c>
      <c r="E17" s="9">
        <v>42341000</v>
      </c>
      <c r="F17" s="9">
        <v>0</v>
      </c>
      <c r="G17" s="9">
        <v>31707000</v>
      </c>
      <c r="H17" s="9">
        <v>44485000</v>
      </c>
      <c r="I17" s="9">
        <v>0</v>
      </c>
      <c r="J17" s="9">
        <v>0</v>
      </c>
      <c r="K17" s="9">
        <v>0</v>
      </c>
      <c r="L17" s="10">
        <v>271437000</v>
      </c>
    </row>
    <row r="18" spans="1:12" s="6" customFormat="1" ht="16.5" customHeight="1">
      <c r="A18" s="17"/>
      <c r="B18" s="22" t="s">
        <v>41</v>
      </c>
      <c r="C18" s="8">
        <v>65981000</v>
      </c>
      <c r="D18" s="9">
        <v>11374000</v>
      </c>
      <c r="E18" s="9">
        <v>27805000</v>
      </c>
      <c r="F18" s="9">
        <v>0</v>
      </c>
      <c r="G18" s="9">
        <v>9560000</v>
      </c>
      <c r="H18" s="9">
        <v>33600000</v>
      </c>
      <c r="I18" s="9">
        <v>0</v>
      </c>
      <c r="J18" s="9">
        <v>0</v>
      </c>
      <c r="K18" s="9">
        <v>0</v>
      </c>
      <c r="L18" s="10">
        <v>148320000</v>
      </c>
    </row>
    <row r="19" spans="1:12" s="6" customFormat="1" ht="16.5" customHeight="1">
      <c r="A19" s="17"/>
      <c r="B19" s="22" t="s">
        <v>43</v>
      </c>
      <c r="C19" s="8">
        <v>151577000</v>
      </c>
      <c r="D19" s="9">
        <v>27550000</v>
      </c>
      <c r="E19" s="9">
        <v>40528000</v>
      </c>
      <c r="F19" s="9">
        <v>0</v>
      </c>
      <c r="G19" s="9">
        <v>38750000</v>
      </c>
      <c r="H19" s="9">
        <v>25483000</v>
      </c>
      <c r="I19" s="9">
        <v>0</v>
      </c>
      <c r="J19" s="9">
        <v>0</v>
      </c>
      <c r="K19" s="9">
        <v>0</v>
      </c>
      <c r="L19" s="10">
        <v>283888000</v>
      </c>
    </row>
    <row r="20" spans="1:12" s="6" customFormat="1" ht="16.5" customHeight="1">
      <c r="A20" s="17"/>
      <c r="B20" s="22" t="s">
        <v>45</v>
      </c>
      <c r="C20" s="8">
        <v>76984000</v>
      </c>
      <c r="D20" s="9">
        <v>13507000</v>
      </c>
      <c r="E20" s="9">
        <v>20607000</v>
      </c>
      <c r="F20" s="9">
        <v>0</v>
      </c>
      <c r="G20" s="9">
        <v>16809000</v>
      </c>
      <c r="H20" s="9">
        <v>20410000</v>
      </c>
      <c r="I20" s="9">
        <v>0</v>
      </c>
      <c r="J20" s="9">
        <v>0</v>
      </c>
      <c r="K20" s="9">
        <v>0</v>
      </c>
      <c r="L20" s="10">
        <v>148317000</v>
      </c>
    </row>
    <row r="21" spans="1:12" s="6" customFormat="1" ht="16.5" customHeight="1">
      <c r="A21" s="17"/>
      <c r="B21" s="22" t="s">
        <v>47</v>
      </c>
      <c r="C21" s="8">
        <v>33822000</v>
      </c>
      <c r="D21" s="9">
        <v>6217000</v>
      </c>
      <c r="E21" s="9">
        <v>6711000</v>
      </c>
      <c r="F21" s="9">
        <v>0</v>
      </c>
      <c r="G21" s="9">
        <v>13110000</v>
      </c>
      <c r="H21" s="9">
        <v>14810000</v>
      </c>
      <c r="I21" s="9">
        <v>0</v>
      </c>
      <c r="J21" s="9">
        <v>0</v>
      </c>
      <c r="K21" s="9">
        <v>0</v>
      </c>
      <c r="L21" s="10">
        <v>74670000</v>
      </c>
    </row>
    <row r="22" spans="1:12" s="6" customFormat="1" ht="16.5" customHeight="1">
      <c r="A22" s="17"/>
      <c r="B22" s="22" t="s">
        <v>49</v>
      </c>
      <c r="C22" s="8">
        <v>213323000</v>
      </c>
      <c r="D22" s="9">
        <v>41708000</v>
      </c>
      <c r="E22" s="9">
        <v>41746000</v>
      </c>
      <c r="F22" s="9">
        <v>0</v>
      </c>
      <c r="G22" s="9">
        <v>30008000</v>
      </c>
      <c r="H22" s="9">
        <v>53080000</v>
      </c>
      <c r="I22" s="9">
        <v>0</v>
      </c>
      <c r="J22" s="9">
        <v>0</v>
      </c>
      <c r="K22" s="9">
        <v>0</v>
      </c>
      <c r="L22" s="10">
        <v>379865000</v>
      </c>
    </row>
    <row r="23" spans="1:12" s="6" customFormat="1" ht="16.5" customHeight="1">
      <c r="A23" s="17"/>
      <c r="B23" s="22" t="s">
        <v>51</v>
      </c>
      <c r="C23" s="8">
        <v>179449000</v>
      </c>
      <c r="D23" s="9">
        <v>34845000</v>
      </c>
      <c r="E23" s="9">
        <v>28303000</v>
      </c>
      <c r="F23" s="9">
        <v>0</v>
      </c>
      <c r="G23" s="9">
        <v>28903000</v>
      </c>
      <c r="H23" s="9">
        <v>48600000</v>
      </c>
      <c r="I23" s="9">
        <v>0</v>
      </c>
      <c r="J23" s="9">
        <v>0</v>
      </c>
      <c r="K23" s="9">
        <v>0</v>
      </c>
      <c r="L23" s="10">
        <v>320100000</v>
      </c>
    </row>
    <row r="24" spans="1:12" s="6" customFormat="1" ht="16.5" customHeight="1">
      <c r="A24" s="17"/>
      <c r="B24" s="22" t="s">
        <v>53</v>
      </c>
      <c r="C24" s="8">
        <v>74838000</v>
      </c>
      <c r="D24" s="9">
        <v>14089000</v>
      </c>
      <c r="E24" s="9">
        <v>15263000</v>
      </c>
      <c r="F24" s="9">
        <v>0</v>
      </c>
      <c r="G24" s="9">
        <v>5617000</v>
      </c>
      <c r="H24" s="9">
        <v>23600000</v>
      </c>
      <c r="I24" s="9">
        <v>0</v>
      </c>
      <c r="J24" s="9">
        <v>0</v>
      </c>
      <c r="K24" s="9">
        <v>0</v>
      </c>
      <c r="L24" s="10">
        <v>133407000</v>
      </c>
    </row>
    <row r="25" spans="1:12" s="6" customFormat="1" ht="16.5" customHeight="1">
      <c r="A25" s="17"/>
      <c r="B25" s="22" t="s">
        <v>55</v>
      </c>
      <c r="C25" s="8">
        <v>132911000</v>
      </c>
      <c r="D25" s="9">
        <v>24570000</v>
      </c>
      <c r="E25" s="9">
        <v>40931000</v>
      </c>
      <c r="F25" s="9">
        <v>0</v>
      </c>
      <c r="G25" s="9">
        <v>19589000</v>
      </c>
      <c r="H25" s="9">
        <v>32000000</v>
      </c>
      <c r="I25" s="9">
        <v>0</v>
      </c>
      <c r="J25" s="9">
        <v>0</v>
      </c>
      <c r="K25" s="9">
        <v>0</v>
      </c>
      <c r="L25" s="10">
        <v>250001000</v>
      </c>
    </row>
    <row r="26" spans="1:12" s="6" customFormat="1" ht="16.5" customHeight="1">
      <c r="A26" s="17"/>
      <c r="B26" s="22" t="s">
        <v>57</v>
      </c>
      <c r="C26" s="8">
        <v>123762000</v>
      </c>
      <c r="D26" s="9">
        <v>25309000</v>
      </c>
      <c r="E26" s="9">
        <v>51689000</v>
      </c>
      <c r="F26" s="9">
        <v>0</v>
      </c>
      <c r="G26" s="9">
        <v>15184000</v>
      </c>
      <c r="H26" s="9">
        <v>24282000</v>
      </c>
      <c r="I26" s="9">
        <v>0</v>
      </c>
      <c r="J26" s="9">
        <v>0</v>
      </c>
      <c r="K26" s="9">
        <v>0</v>
      </c>
      <c r="L26" s="10">
        <v>240226000</v>
      </c>
    </row>
    <row r="27" spans="1:12" s="6" customFormat="1" ht="16.5" customHeight="1">
      <c r="A27" s="17"/>
      <c r="B27" s="22" t="s">
        <v>59</v>
      </c>
      <c r="C27" s="8">
        <v>182220000</v>
      </c>
      <c r="D27" s="9">
        <v>30434000</v>
      </c>
      <c r="E27" s="9">
        <v>51415000</v>
      </c>
      <c r="F27" s="9">
        <v>0</v>
      </c>
      <c r="G27" s="9">
        <v>18254000</v>
      </c>
      <c r="H27" s="9">
        <v>38280000</v>
      </c>
      <c r="I27" s="9">
        <v>0</v>
      </c>
      <c r="J27" s="9">
        <v>0</v>
      </c>
      <c r="K27" s="9">
        <v>0</v>
      </c>
      <c r="L27" s="10">
        <v>320603000</v>
      </c>
    </row>
    <row r="28" spans="1:12" s="6" customFormat="1" ht="16.5" customHeight="1">
      <c r="A28" s="17"/>
      <c r="B28" s="22" t="s">
        <v>61</v>
      </c>
      <c r="C28" s="8">
        <v>105626000</v>
      </c>
      <c r="D28" s="9">
        <v>20387000</v>
      </c>
      <c r="E28" s="9">
        <v>26358000</v>
      </c>
      <c r="F28" s="9">
        <v>0</v>
      </c>
      <c r="G28" s="9">
        <v>10243000</v>
      </c>
      <c r="H28" s="9">
        <v>45150000</v>
      </c>
      <c r="I28" s="9">
        <v>0</v>
      </c>
      <c r="J28" s="9">
        <v>0</v>
      </c>
      <c r="K28" s="9">
        <v>0</v>
      </c>
      <c r="L28" s="10">
        <v>207764000</v>
      </c>
    </row>
    <row r="29" spans="1:12" s="6" customFormat="1" ht="16.5" customHeight="1">
      <c r="A29" s="17"/>
      <c r="B29" s="22" t="s">
        <v>63</v>
      </c>
      <c r="C29" s="8">
        <v>109325000</v>
      </c>
      <c r="D29" s="9">
        <v>20031000</v>
      </c>
      <c r="E29" s="9">
        <v>25519000</v>
      </c>
      <c r="F29" s="9">
        <v>0</v>
      </c>
      <c r="G29" s="9">
        <v>5266000</v>
      </c>
      <c r="H29" s="9">
        <v>34500000</v>
      </c>
      <c r="I29" s="9">
        <v>0</v>
      </c>
      <c r="J29" s="9">
        <v>0</v>
      </c>
      <c r="K29" s="9">
        <v>0</v>
      </c>
      <c r="L29" s="10">
        <v>194641000</v>
      </c>
    </row>
    <row r="30" spans="1:12" s="6" customFormat="1" ht="16.5" customHeight="1">
      <c r="A30" s="17"/>
      <c r="B30" s="22" t="s">
        <v>65</v>
      </c>
      <c r="C30" s="8">
        <v>86760000</v>
      </c>
      <c r="D30" s="9">
        <v>14566000</v>
      </c>
      <c r="E30" s="9">
        <v>18826000</v>
      </c>
      <c r="F30" s="9">
        <v>0</v>
      </c>
      <c r="G30" s="9">
        <v>4964000</v>
      </c>
      <c r="H30" s="9">
        <v>23100000</v>
      </c>
      <c r="I30" s="9">
        <v>0</v>
      </c>
      <c r="J30" s="9">
        <v>0</v>
      </c>
      <c r="K30" s="9">
        <v>0</v>
      </c>
      <c r="L30" s="10">
        <v>148216000</v>
      </c>
    </row>
    <row r="31" spans="1:12" s="6" customFormat="1" ht="16.5" customHeight="1">
      <c r="A31" s="17"/>
      <c r="B31" s="22" t="s">
        <v>67</v>
      </c>
      <c r="C31" s="8">
        <v>147086000</v>
      </c>
      <c r="D31" s="9">
        <v>26745000</v>
      </c>
      <c r="E31" s="9">
        <v>32253000</v>
      </c>
      <c r="F31" s="9">
        <v>0</v>
      </c>
      <c r="G31" s="9">
        <v>14378000</v>
      </c>
      <c r="H31" s="9">
        <v>22160000</v>
      </c>
      <c r="I31" s="9">
        <v>0</v>
      </c>
      <c r="J31" s="9">
        <v>0</v>
      </c>
      <c r="K31" s="9">
        <v>0</v>
      </c>
      <c r="L31" s="10">
        <v>242622000</v>
      </c>
    </row>
    <row r="32" spans="1:12" s="6" customFormat="1" ht="16.5" customHeight="1">
      <c r="A32" s="17"/>
      <c r="B32" s="22" t="s">
        <v>69</v>
      </c>
      <c r="C32" s="8">
        <v>115426000</v>
      </c>
      <c r="D32" s="9">
        <v>21353000</v>
      </c>
      <c r="E32" s="9">
        <v>21561000</v>
      </c>
      <c r="F32" s="9">
        <v>0</v>
      </c>
      <c r="G32" s="9">
        <v>14883000</v>
      </c>
      <c r="H32" s="9">
        <v>30602000</v>
      </c>
      <c r="I32" s="9">
        <v>0</v>
      </c>
      <c r="J32" s="9">
        <v>0</v>
      </c>
      <c r="K32" s="9">
        <v>0</v>
      </c>
      <c r="L32" s="10">
        <v>203825000</v>
      </c>
    </row>
    <row r="33" spans="1:12" s="6" customFormat="1" ht="16.5" customHeight="1">
      <c r="A33" s="17"/>
      <c r="B33" s="22" t="s">
        <v>71</v>
      </c>
      <c r="C33" s="8">
        <v>113508000</v>
      </c>
      <c r="D33" s="9">
        <v>20526000</v>
      </c>
      <c r="E33" s="9">
        <v>26738000</v>
      </c>
      <c r="F33" s="9">
        <v>0</v>
      </c>
      <c r="G33" s="9">
        <v>12236000</v>
      </c>
      <c r="H33" s="9">
        <v>19502000</v>
      </c>
      <c r="I33" s="9">
        <v>0</v>
      </c>
      <c r="J33" s="9">
        <v>0</v>
      </c>
      <c r="K33" s="9">
        <v>0</v>
      </c>
      <c r="L33" s="10">
        <v>192510000</v>
      </c>
    </row>
    <row r="34" spans="1:12" s="6" customFormat="1" ht="16.5" customHeight="1">
      <c r="A34" s="17"/>
      <c r="B34" s="22" t="s">
        <v>73</v>
      </c>
      <c r="C34" s="8">
        <v>161819000</v>
      </c>
      <c r="D34" s="9">
        <v>26024000</v>
      </c>
      <c r="E34" s="9">
        <v>43976000</v>
      </c>
      <c r="F34" s="9">
        <v>0</v>
      </c>
      <c r="G34" s="9">
        <v>28916000</v>
      </c>
      <c r="H34" s="9">
        <v>28800000</v>
      </c>
      <c r="I34" s="9">
        <v>0</v>
      </c>
      <c r="J34" s="9">
        <v>0</v>
      </c>
      <c r="K34" s="9">
        <v>0</v>
      </c>
      <c r="L34" s="10">
        <v>289535000</v>
      </c>
    </row>
    <row r="35" spans="1:12" s="6" customFormat="1" ht="16.5" customHeight="1">
      <c r="A35" s="17"/>
      <c r="B35" s="22" t="s">
        <v>75</v>
      </c>
      <c r="C35" s="8">
        <v>82347000</v>
      </c>
      <c r="D35" s="9">
        <v>13853000</v>
      </c>
      <c r="E35" s="9">
        <v>22889000</v>
      </c>
      <c r="F35" s="9">
        <v>0</v>
      </c>
      <c r="G35" s="9">
        <v>9004000</v>
      </c>
      <c r="H35" s="9">
        <v>25832000</v>
      </c>
      <c r="I35" s="9">
        <v>0</v>
      </c>
      <c r="J35" s="9">
        <v>0</v>
      </c>
      <c r="K35" s="9">
        <v>0</v>
      </c>
      <c r="L35" s="10">
        <v>153925000</v>
      </c>
    </row>
    <row r="36" spans="1:12" s="6" customFormat="1" ht="16.5" customHeight="1">
      <c r="A36" s="17"/>
      <c r="B36" s="22" t="s">
        <v>77</v>
      </c>
      <c r="C36" s="8">
        <v>97917000</v>
      </c>
      <c r="D36" s="9">
        <v>15710000</v>
      </c>
      <c r="E36" s="9">
        <v>23366000</v>
      </c>
      <c r="F36" s="9">
        <v>0</v>
      </c>
      <c r="G36" s="9">
        <v>8343000</v>
      </c>
      <c r="H36" s="9">
        <v>24000000</v>
      </c>
      <c r="I36" s="9">
        <v>0</v>
      </c>
      <c r="J36" s="9">
        <v>0</v>
      </c>
      <c r="K36" s="9">
        <v>0</v>
      </c>
      <c r="L36" s="10">
        <v>169336000</v>
      </c>
    </row>
    <row r="37" spans="1:12" s="6" customFormat="1" ht="16.5" customHeight="1">
      <c r="A37" s="17"/>
      <c r="B37" s="22" t="s">
        <v>79</v>
      </c>
      <c r="C37" s="8">
        <v>91975000</v>
      </c>
      <c r="D37" s="9">
        <v>15694000</v>
      </c>
      <c r="E37" s="9">
        <v>23533000</v>
      </c>
      <c r="F37" s="9">
        <v>0</v>
      </c>
      <c r="G37" s="9">
        <v>6820000</v>
      </c>
      <c r="H37" s="9">
        <v>48100000</v>
      </c>
      <c r="I37" s="9">
        <v>0</v>
      </c>
      <c r="J37" s="9">
        <v>0</v>
      </c>
      <c r="K37" s="9">
        <v>0</v>
      </c>
      <c r="L37" s="10">
        <v>186122000</v>
      </c>
    </row>
    <row r="38" spans="1:12" s="6" customFormat="1" ht="16.5" customHeight="1">
      <c r="A38" s="17"/>
      <c r="B38" s="22" t="s">
        <v>81</v>
      </c>
      <c r="C38" s="8">
        <v>83839000</v>
      </c>
      <c r="D38" s="9">
        <v>12995000</v>
      </c>
      <c r="E38" s="9">
        <v>19361000</v>
      </c>
      <c r="F38" s="9">
        <v>0</v>
      </c>
      <c r="G38" s="9">
        <v>1738000</v>
      </c>
      <c r="H38" s="9">
        <v>46950000</v>
      </c>
      <c r="I38" s="9">
        <v>0</v>
      </c>
      <c r="J38" s="9">
        <v>0</v>
      </c>
      <c r="K38" s="9">
        <v>0</v>
      </c>
      <c r="L38" s="10">
        <v>164883000</v>
      </c>
    </row>
    <row r="39" spans="1:12" s="6" customFormat="1" ht="16.5" customHeight="1">
      <c r="A39" s="17"/>
      <c r="B39" s="22" t="s">
        <v>83</v>
      </c>
      <c r="C39" s="8">
        <v>63874000</v>
      </c>
      <c r="D39" s="9">
        <v>11392000</v>
      </c>
      <c r="E39" s="9">
        <v>17260000</v>
      </c>
      <c r="F39" s="9">
        <v>0</v>
      </c>
      <c r="G39" s="9">
        <v>5553000</v>
      </c>
      <c r="H39" s="9">
        <v>34648000</v>
      </c>
      <c r="I39" s="9">
        <v>0</v>
      </c>
      <c r="J39" s="9">
        <v>0</v>
      </c>
      <c r="K39" s="9">
        <v>0</v>
      </c>
      <c r="L39" s="10">
        <v>132727000</v>
      </c>
    </row>
    <row r="40" spans="1:12" s="6" customFormat="1" ht="16.5" customHeight="1">
      <c r="A40" s="17"/>
      <c r="B40" s="22" t="s">
        <v>85</v>
      </c>
      <c r="C40" s="8">
        <v>25074000</v>
      </c>
      <c r="D40" s="9">
        <v>4634000</v>
      </c>
      <c r="E40" s="9">
        <v>6312000</v>
      </c>
      <c r="F40" s="9">
        <v>0</v>
      </c>
      <c r="G40" s="9">
        <v>2213000</v>
      </c>
      <c r="H40" s="9">
        <v>14012000</v>
      </c>
      <c r="I40" s="9">
        <v>0</v>
      </c>
      <c r="J40" s="9">
        <v>0</v>
      </c>
      <c r="K40" s="9">
        <v>0</v>
      </c>
      <c r="L40" s="10">
        <v>52245000</v>
      </c>
    </row>
    <row r="41" spans="1:12" s="6" customFormat="1" ht="16.5" customHeight="1">
      <c r="A41" s="17"/>
      <c r="B41" s="22" t="s">
        <v>87</v>
      </c>
      <c r="C41" s="8">
        <v>22396000</v>
      </c>
      <c r="D41" s="9">
        <v>3840000</v>
      </c>
      <c r="E41" s="9">
        <v>6070000</v>
      </c>
      <c r="F41" s="9">
        <v>0</v>
      </c>
      <c r="G41" s="9">
        <v>2111000</v>
      </c>
      <c r="H41" s="9">
        <v>18502000</v>
      </c>
      <c r="I41" s="9">
        <v>0</v>
      </c>
      <c r="J41" s="9">
        <v>0</v>
      </c>
      <c r="K41" s="9">
        <v>0</v>
      </c>
      <c r="L41" s="10">
        <v>52919000</v>
      </c>
    </row>
    <row r="42" spans="1:12" s="6" customFormat="1" ht="16.5" customHeight="1">
      <c r="A42" s="17"/>
      <c r="B42" s="22" t="s">
        <v>89</v>
      </c>
      <c r="C42" s="8">
        <v>52301000</v>
      </c>
      <c r="D42" s="9">
        <v>8981000</v>
      </c>
      <c r="E42" s="9">
        <v>13512000</v>
      </c>
      <c r="F42" s="9">
        <v>0</v>
      </c>
      <c r="G42" s="9">
        <v>4187000</v>
      </c>
      <c r="H42" s="9">
        <v>29340000</v>
      </c>
      <c r="I42" s="9">
        <v>0</v>
      </c>
      <c r="J42" s="9">
        <v>0</v>
      </c>
      <c r="K42" s="9">
        <v>0</v>
      </c>
      <c r="L42" s="10">
        <v>108321000</v>
      </c>
    </row>
    <row r="43" spans="1:12" s="6" customFormat="1" ht="16.5" customHeight="1">
      <c r="A43" s="17"/>
      <c r="B43" s="22" t="s">
        <v>91</v>
      </c>
      <c r="C43" s="8">
        <v>107390000</v>
      </c>
      <c r="D43" s="9">
        <v>18235000</v>
      </c>
      <c r="E43" s="9">
        <v>22023000</v>
      </c>
      <c r="F43" s="9">
        <v>0</v>
      </c>
      <c r="G43" s="9">
        <v>7436000</v>
      </c>
      <c r="H43" s="9">
        <v>25600000</v>
      </c>
      <c r="I43" s="9">
        <v>0</v>
      </c>
      <c r="J43" s="9">
        <v>0</v>
      </c>
      <c r="K43" s="9">
        <v>0</v>
      </c>
      <c r="L43" s="10">
        <v>180684000</v>
      </c>
    </row>
    <row r="44" spans="1:12" s="6" customFormat="1" ht="16.5" customHeight="1">
      <c r="A44" s="17"/>
      <c r="B44" s="22" t="s">
        <v>93</v>
      </c>
      <c r="C44" s="8">
        <v>67714000</v>
      </c>
      <c r="D44" s="9">
        <v>12182000</v>
      </c>
      <c r="E44" s="9">
        <v>12803000</v>
      </c>
      <c r="F44" s="9">
        <v>0</v>
      </c>
      <c r="G44" s="9">
        <v>5792000</v>
      </c>
      <c r="H44" s="9">
        <v>21700000</v>
      </c>
      <c r="I44" s="9">
        <v>0</v>
      </c>
      <c r="J44" s="9">
        <v>0</v>
      </c>
      <c r="K44" s="9">
        <v>0</v>
      </c>
      <c r="L44" s="10">
        <v>120191000</v>
      </c>
    </row>
    <row r="45" spans="1:12" s="6" customFormat="1" ht="16.5" customHeight="1">
      <c r="A45" s="17"/>
      <c r="B45" s="22" t="s">
        <v>95</v>
      </c>
      <c r="C45" s="8">
        <v>50409000</v>
      </c>
      <c r="D45" s="9">
        <v>9024000</v>
      </c>
      <c r="E45" s="9">
        <v>18508000</v>
      </c>
      <c r="F45" s="9">
        <v>0</v>
      </c>
      <c r="G45" s="9">
        <v>5946000</v>
      </c>
      <c r="H45" s="9">
        <v>20870000</v>
      </c>
      <c r="I45" s="9">
        <v>0</v>
      </c>
      <c r="J45" s="9">
        <v>0</v>
      </c>
      <c r="K45" s="9">
        <v>0</v>
      </c>
      <c r="L45" s="10">
        <v>104757000</v>
      </c>
    </row>
    <row r="46" spans="1:12" s="6" customFormat="1" ht="16.5" customHeight="1">
      <c r="A46" s="17"/>
      <c r="B46" s="22" t="s">
        <v>97</v>
      </c>
      <c r="C46" s="8">
        <v>73756000</v>
      </c>
      <c r="D46" s="9">
        <v>13194000</v>
      </c>
      <c r="E46" s="9">
        <v>16213000</v>
      </c>
      <c r="F46" s="9">
        <v>0</v>
      </c>
      <c r="G46" s="9">
        <v>5648000</v>
      </c>
      <c r="H46" s="9">
        <v>30500000</v>
      </c>
      <c r="I46" s="9">
        <v>0</v>
      </c>
      <c r="J46" s="9">
        <v>0</v>
      </c>
      <c r="K46" s="9">
        <v>0</v>
      </c>
      <c r="L46" s="10">
        <v>139311000</v>
      </c>
    </row>
    <row r="47" spans="1:12" s="6" customFormat="1" ht="16.5" customHeight="1">
      <c r="A47" s="17"/>
      <c r="B47" s="22" t="s">
        <v>99</v>
      </c>
      <c r="C47" s="8">
        <v>88282000</v>
      </c>
      <c r="D47" s="9">
        <v>15189000</v>
      </c>
      <c r="E47" s="9">
        <v>13614000</v>
      </c>
      <c r="F47" s="9">
        <v>0</v>
      </c>
      <c r="G47" s="9">
        <v>2079000</v>
      </c>
      <c r="H47" s="9">
        <v>33800000</v>
      </c>
      <c r="I47" s="9">
        <v>0</v>
      </c>
      <c r="J47" s="9">
        <v>0</v>
      </c>
      <c r="K47" s="9">
        <v>0</v>
      </c>
      <c r="L47" s="10">
        <v>152964000</v>
      </c>
    </row>
    <row r="48" spans="1:12" s="6" customFormat="1" ht="16.5" customHeight="1">
      <c r="A48" s="17"/>
      <c r="B48" s="22" t="s">
        <v>101</v>
      </c>
      <c r="C48" s="8">
        <v>47325000</v>
      </c>
      <c r="D48" s="9">
        <v>7695000</v>
      </c>
      <c r="E48" s="9">
        <v>14017000</v>
      </c>
      <c r="F48" s="9">
        <v>0</v>
      </c>
      <c r="G48" s="9">
        <v>4954000</v>
      </c>
      <c r="H48" s="9">
        <v>43050000</v>
      </c>
      <c r="I48" s="9">
        <v>0</v>
      </c>
      <c r="J48" s="9">
        <v>0</v>
      </c>
      <c r="K48" s="9">
        <v>0</v>
      </c>
      <c r="L48" s="10">
        <v>117041000</v>
      </c>
    </row>
    <row r="49" spans="1:12" s="6" customFormat="1" ht="16.5" customHeight="1">
      <c r="A49" s="17"/>
      <c r="B49" s="22" t="s">
        <v>103</v>
      </c>
      <c r="C49" s="8">
        <v>104073000</v>
      </c>
      <c r="D49" s="9">
        <v>18055000</v>
      </c>
      <c r="E49" s="9">
        <v>29951000</v>
      </c>
      <c r="F49" s="9">
        <v>0</v>
      </c>
      <c r="G49" s="9">
        <v>12358000</v>
      </c>
      <c r="H49" s="9">
        <v>20510000</v>
      </c>
      <c r="I49" s="9">
        <v>0</v>
      </c>
      <c r="J49" s="9">
        <v>0</v>
      </c>
      <c r="K49" s="9">
        <v>0</v>
      </c>
      <c r="L49" s="10">
        <v>184947000</v>
      </c>
    </row>
    <row r="50" spans="1:12" s="6" customFormat="1" ht="16.5" customHeight="1">
      <c r="A50" s="17"/>
      <c r="B50" s="22" t="s">
        <v>105</v>
      </c>
      <c r="C50" s="8">
        <v>79727000</v>
      </c>
      <c r="D50" s="9">
        <v>11960000</v>
      </c>
      <c r="E50" s="9">
        <v>24742000</v>
      </c>
      <c r="F50" s="9">
        <v>0</v>
      </c>
      <c r="G50" s="9">
        <v>5291000</v>
      </c>
      <c r="H50" s="9">
        <v>19812000</v>
      </c>
      <c r="I50" s="9">
        <v>0</v>
      </c>
      <c r="J50" s="9">
        <v>0</v>
      </c>
      <c r="K50" s="9">
        <v>0</v>
      </c>
      <c r="L50" s="10">
        <v>141532000</v>
      </c>
    </row>
    <row r="51" spans="1:12" s="6" customFormat="1" ht="16.5" customHeight="1">
      <c r="A51" s="17"/>
      <c r="B51" s="22" t="s">
        <v>107</v>
      </c>
      <c r="C51" s="8">
        <v>69676000</v>
      </c>
      <c r="D51" s="9">
        <v>12065000</v>
      </c>
      <c r="E51" s="9">
        <v>20324000</v>
      </c>
      <c r="F51" s="9">
        <v>0</v>
      </c>
      <c r="G51" s="9">
        <v>4985000</v>
      </c>
      <c r="H51" s="9">
        <v>38000000</v>
      </c>
      <c r="I51" s="9">
        <v>0</v>
      </c>
      <c r="J51" s="9">
        <v>0</v>
      </c>
      <c r="K51" s="9">
        <v>0</v>
      </c>
      <c r="L51" s="10">
        <v>145050000</v>
      </c>
    </row>
    <row r="52" spans="1:12" s="6" customFormat="1" ht="16.5" customHeight="1">
      <c r="A52" s="17"/>
      <c r="B52" s="22" t="s">
        <v>109</v>
      </c>
      <c r="C52" s="8">
        <v>46570000</v>
      </c>
      <c r="D52" s="9">
        <v>8143000</v>
      </c>
      <c r="E52" s="9">
        <v>14057000</v>
      </c>
      <c r="F52" s="9">
        <v>0</v>
      </c>
      <c r="G52" s="9">
        <v>4664000</v>
      </c>
      <c r="H52" s="9">
        <v>21300000</v>
      </c>
      <c r="I52" s="9">
        <v>0</v>
      </c>
      <c r="J52" s="9">
        <v>0</v>
      </c>
      <c r="K52" s="9">
        <v>0</v>
      </c>
      <c r="L52" s="10">
        <v>94734000</v>
      </c>
    </row>
    <row r="53" spans="1:12" s="6" customFormat="1" ht="16.5" customHeight="1">
      <c r="A53" s="17"/>
      <c r="B53" s="22" t="s">
        <v>111</v>
      </c>
      <c r="C53" s="8">
        <v>54365000</v>
      </c>
      <c r="D53" s="9">
        <v>9101000</v>
      </c>
      <c r="E53" s="9">
        <v>13176000</v>
      </c>
      <c r="F53" s="9">
        <v>0</v>
      </c>
      <c r="G53" s="9">
        <v>3923000</v>
      </c>
      <c r="H53" s="9">
        <v>29510000</v>
      </c>
      <c r="I53" s="9">
        <v>0</v>
      </c>
      <c r="J53" s="9">
        <v>0</v>
      </c>
      <c r="K53" s="9">
        <v>0</v>
      </c>
      <c r="L53" s="10">
        <v>110075000</v>
      </c>
    </row>
    <row r="54" spans="1:12" s="6" customFormat="1" ht="16.5" customHeight="1">
      <c r="A54" s="17"/>
      <c r="B54" s="22" t="s">
        <v>113</v>
      </c>
      <c r="C54" s="8">
        <v>60901000</v>
      </c>
      <c r="D54" s="9">
        <v>10016000</v>
      </c>
      <c r="E54" s="9">
        <v>14602000</v>
      </c>
      <c r="F54" s="9">
        <v>0</v>
      </c>
      <c r="G54" s="9">
        <v>2394000</v>
      </c>
      <c r="H54" s="9">
        <v>40500000</v>
      </c>
      <c r="I54" s="9">
        <v>0</v>
      </c>
      <c r="J54" s="9">
        <v>0</v>
      </c>
      <c r="K54" s="9">
        <v>0</v>
      </c>
      <c r="L54" s="10">
        <v>128413000</v>
      </c>
    </row>
    <row r="55" spans="1:12" s="6" customFormat="1" ht="16.5" customHeight="1">
      <c r="A55" s="17"/>
      <c r="B55" s="22" t="s">
        <v>115</v>
      </c>
      <c r="C55" s="8">
        <v>32084000</v>
      </c>
      <c r="D55" s="9">
        <v>4786000</v>
      </c>
      <c r="E55" s="9">
        <v>12787000</v>
      </c>
      <c r="F55" s="9">
        <v>0</v>
      </c>
      <c r="G55" s="9">
        <v>2806000</v>
      </c>
      <c r="H55" s="9">
        <v>39000000</v>
      </c>
      <c r="I55" s="9">
        <v>0</v>
      </c>
      <c r="J55" s="9">
        <v>0</v>
      </c>
      <c r="K55" s="9">
        <v>0</v>
      </c>
      <c r="L55" s="10">
        <v>91463000</v>
      </c>
    </row>
    <row r="56" spans="1:12" s="6" customFormat="1" ht="16.5" customHeight="1">
      <c r="A56" s="17"/>
      <c r="B56" s="22" t="s">
        <v>117</v>
      </c>
      <c r="C56" s="8">
        <v>58145000</v>
      </c>
      <c r="D56" s="9">
        <v>10219000</v>
      </c>
      <c r="E56" s="9">
        <v>17244000</v>
      </c>
      <c r="F56" s="9">
        <v>0</v>
      </c>
      <c r="G56" s="9">
        <v>7079000</v>
      </c>
      <c r="H56" s="9">
        <v>21100000</v>
      </c>
      <c r="I56" s="9">
        <v>0</v>
      </c>
      <c r="J56" s="9">
        <v>0</v>
      </c>
      <c r="K56" s="9">
        <v>0</v>
      </c>
      <c r="L56" s="10">
        <v>113787000</v>
      </c>
    </row>
    <row r="57" spans="1:12" s="6" customFormat="1" ht="16.5" customHeight="1">
      <c r="A57" s="17"/>
      <c r="B57" s="22" t="s">
        <v>119</v>
      </c>
      <c r="C57" s="8">
        <v>32477000</v>
      </c>
      <c r="D57" s="9">
        <v>5518000</v>
      </c>
      <c r="E57" s="9">
        <v>8645000</v>
      </c>
      <c r="F57" s="9">
        <v>0</v>
      </c>
      <c r="G57" s="9">
        <v>3296000</v>
      </c>
      <c r="H57" s="9">
        <v>19000000</v>
      </c>
      <c r="I57" s="9">
        <v>0</v>
      </c>
      <c r="J57" s="9">
        <v>0</v>
      </c>
      <c r="K57" s="9">
        <v>0</v>
      </c>
      <c r="L57" s="10">
        <v>68936000</v>
      </c>
    </row>
    <row r="58" spans="1:12" s="6" customFormat="1" ht="16.5" customHeight="1">
      <c r="A58" s="17"/>
      <c r="B58" s="22" t="s">
        <v>121</v>
      </c>
      <c r="C58" s="8">
        <v>47822000</v>
      </c>
      <c r="D58" s="9">
        <v>7326000</v>
      </c>
      <c r="E58" s="9">
        <v>13025000</v>
      </c>
      <c r="F58" s="9">
        <v>0</v>
      </c>
      <c r="G58" s="9">
        <v>3474000</v>
      </c>
      <c r="H58" s="9">
        <v>22450000</v>
      </c>
      <c r="I58" s="9">
        <v>0</v>
      </c>
      <c r="J58" s="9">
        <v>0</v>
      </c>
      <c r="K58" s="9">
        <v>0</v>
      </c>
      <c r="L58" s="10">
        <v>94097000</v>
      </c>
    </row>
    <row r="59" spans="1:12" s="6" customFormat="1" ht="16.5" customHeight="1">
      <c r="A59" s="17"/>
      <c r="B59" s="22" t="s">
        <v>123</v>
      </c>
      <c r="C59" s="8">
        <v>51329000</v>
      </c>
      <c r="D59" s="9">
        <v>8684000</v>
      </c>
      <c r="E59" s="9">
        <v>12851000</v>
      </c>
      <c r="F59" s="9">
        <v>0</v>
      </c>
      <c r="G59" s="9">
        <v>4866000</v>
      </c>
      <c r="H59" s="9">
        <v>18052000</v>
      </c>
      <c r="I59" s="9">
        <v>0</v>
      </c>
      <c r="J59" s="9">
        <v>0</v>
      </c>
      <c r="K59" s="9">
        <v>0</v>
      </c>
      <c r="L59" s="10">
        <v>95782000</v>
      </c>
    </row>
    <row r="60" spans="1:12" s="6" customFormat="1" ht="16.5" customHeight="1">
      <c r="A60" s="17"/>
      <c r="B60" s="22" t="s">
        <v>125</v>
      </c>
      <c r="C60" s="8">
        <v>52155000</v>
      </c>
      <c r="D60" s="9">
        <v>8748000</v>
      </c>
      <c r="E60" s="9">
        <v>15961000</v>
      </c>
      <c r="F60" s="9">
        <v>0</v>
      </c>
      <c r="G60" s="9">
        <v>4711000</v>
      </c>
      <c r="H60" s="9">
        <v>16640000</v>
      </c>
      <c r="I60" s="9">
        <v>0</v>
      </c>
      <c r="J60" s="9">
        <v>0</v>
      </c>
      <c r="K60" s="9">
        <v>0</v>
      </c>
      <c r="L60" s="10">
        <v>98215000</v>
      </c>
    </row>
    <row r="61" spans="1:12" s="6" customFormat="1" ht="16.5" customHeight="1">
      <c r="A61" s="17"/>
      <c r="B61" s="22" t="s">
        <v>127</v>
      </c>
      <c r="C61" s="8">
        <v>52308000</v>
      </c>
      <c r="D61" s="9">
        <v>8352000</v>
      </c>
      <c r="E61" s="9">
        <v>12819000</v>
      </c>
      <c r="F61" s="9">
        <v>0</v>
      </c>
      <c r="G61" s="9">
        <v>3088000</v>
      </c>
      <c r="H61" s="9">
        <v>34860000</v>
      </c>
      <c r="I61" s="9">
        <v>0</v>
      </c>
      <c r="J61" s="9">
        <v>0</v>
      </c>
      <c r="K61" s="9">
        <v>0</v>
      </c>
      <c r="L61" s="10">
        <v>111427000</v>
      </c>
    </row>
    <row r="62" spans="1:12" s="6" customFormat="1" ht="16.5" customHeight="1">
      <c r="A62" s="17"/>
      <c r="B62" s="22" t="s">
        <v>129</v>
      </c>
      <c r="C62" s="8">
        <v>47945000</v>
      </c>
      <c r="D62" s="9">
        <v>8182000</v>
      </c>
      <c r="E62" s="9">
        <v>9566000</v>
      </c>
      <c r="F62" s="9">
        <v>0</v>
      </c>
      <c r="G62" s="9">
        <v>5421000</v>
      </c>
      <c r="H62" s="9">
        <v>45102000</v>
      </c>
      <c r="I62" s="9">
        <v>0</v>
      </c>
      <c r="J62" s="9">
        <v>0</v>
      </c>
      <c r="K62" s="9">
        <v>0</v>
      </c>
      <c r="L62" s="10">
        <v>116216000</v>
      </c>
    </row>
    <row r="63" spans="1:12" s="6" customFormat="1" ht="16.5" customHeight="1">
      <c r="A63" s="17"/>
      <c r="B63" s="22" t="s">
        <v>131</v>
      </c>
      <c r="C63" s="8">
        <v>80818000</v>
      </c>
      <c r="D63" s="9">
        <v>14650000</v>
      </c>
      <c r="E63" s="9">
        <v>17588000</v>
      </c>
      <c r="F63" s="9">
        <v>0</v>
      </c>
      <c r="G63" s="9">
        <v>10688000</v>
      </c>
      <c r="H63" s="9">
        <v>18761000</v>
      </c>
      <c r="I63" s="9">
        <v>0</v>
      </c>
      <c r="J63" s="9">
        <v>0</v>
      </c>
      <c r="K63" s="9">
        <v>0</v>
      </c>
      <c r="L63" s="10">
        <v>142505000</v>
      </c>
    </row>
    <row r="64" spans="1:12" s="6" customFormat="1" ht="16.5" customHeight="1">
      <c r="A64" s="17"/>
      <c r="B64" s="23" t="s">
        <v>133</v>
      </c>
      <c r="C64" s="8">
        <v>20796000</v>
      </c>
      <c r="D64" s="9">
        <v>3157000</v>
      </c>
      <c r="E64" s="9">
        <v>10503000</v>
      </c>
      <c r="F64" s="9">
        <v>0</v>
      </c>
      <c r="G64" s="9">
        <v>3187000</v>
      </c>
      <c r="H64" s="9">
        <v>7000000</v>
      </c>
      <c r="I64" s="9">
        <v>0</v>
      </c>
      <c r="J64" s="9">
        <v>0</v>
      </c>
      <c r="K64" s="9">
        <v>0</v>
      </c>
      <c r="L64" s="10">
        <v>44643000</v>
      </c>
    </row>
    <row r="65" spans="1:12" s="6" customFormat="1" ht="16.5" customHeight="1">
      <c r="A65" s="17"/>
      <c r="B65" s="23" t="s">
        <v>135</v>
      </c>
      <c r="C65" s="8">
        <v>22301000</v>
      </c>
      <c r="D65" s="9">
        <v>3471000</v>
      </c>
      <c r="E65" s="9">
        <v>7273000</v>
      </c>
      <c r="F65" s="9">
        <v>0</v>
      </c>
      <c r="G65" s="9">
        <v>1257000</v>
      </c>
      <c r="H65" s="9">
        <v>18310000</v>
      </c>
      <c r="I65" s="9">
        <v>0</v>
      </c>
      <c r="J65" s="9">
        <v>0</v>
      </c>
      <c r="K65" s="9">
        <v>0</v>
      </c>
      <c r="L65" s="10">
        <v>52612000</v>
      </c>
    </row>
    <row r="66" spans="1:12" s="6" customFormat="1" ht="16.5" customHeight="1">
      <c r="A66" s="17"/>
      <c r="B66" s="23" t="s">
        <v>137</v>
      </c>
      <c r="C66" s="8">
        <v>15432000</v>
      </c>
      <c r="D66" s="9">
        <v>2444000</v>
      </c>
      <c r="E66" s="9">
        <v>7319000</v>
      </c>
      <c r="F66" s="9">
        <v>0</v>
      </c>
      <c r="G66" s="9">
        <v>1195000</v>
      </c>
      <c r="H66" s="9">
        <v>15402000</v>
      </c>
      <c r="I66" s="9">
        <v>0</v>
      </c>
      <c r="J66" s="9">
        <v>0</v>
      </c>
      <c r="K66" s="9">
        <v>0</v>
      </c>
      <c r="L66" s="10">
        <v>41792000</v>
      </c>
    </row>
    <row r="67" spans="1:12" s="6" customFormat="1" ht="16.5" customHeight="1">
      <c r="A67" s="17"/>
      <c r="B67" s="23" t="s">
        <v>139</v>
      </c>
      <c r="C67" s="8">
        <v>31465000</v>
      </c>
      <c r="D67" s="9">
        <v>5628000</v>
      </c>
      <c r="E67" s="9">
        <v>7941000</v>
      </c>
      <c r="F67" s="9">
        <v>0</v>
      </c>
      <c r="G67" s="9">
        <v>2432000</v>
      </c>
      <c r="H67" s="9">
        <v>16002000</v>
      </c>
      <c r="I67" s="9">
        <v>0</v>
      </c>
      <c r="J67" s="9">
        <v>0</v>
      </c>
      <c r="K67" s="9">
        <v>0</v>
      </c>
      <c r="L67" s="10">
        <v>63468000</v>
      </c>
    </row>
    <row r="68" spans="1:12" s="6" customFormat="1" ht="16.5" customHeight="1">
      <c r="A68" s="17"/>
      <c r="B68" s="23" t="s">
        <v>141</v>
      </c>
      <c r="C68" s="8">
        <v>23958000</v>
      </c>
      <c r="D68" s="9">
        <v>3614000</v>
      </c>
      <c r="E68" s="9">
        <v>9178000</v>
      </c>
      <c r="F68" s="9">
        <v>0</v>
      </c>
      <c r="G68" s="9">
        <v>2699000</v>
      </c>
      <c r="H68" s="9">
        <v>20650000</v>
      </c>
      <c r="I68" s="9">
        <v>0</v>
      </c>
      <c r="J68" s="9">
        <v>0</v>
      </c>
      <c r="K68" s="9">
        <v>0</v>
      </c>
      <c r="L68" s="10">
        <v>60099000</v>
      </c>
    </row>
    <row r="69" spans="1:12" s="6" customFormat="1" ht="16.5" customHeight="1">
      <c r="A69" s="17"/>
      <c r="B69" s="23" t="s">
        <v>143</v>
      </c>
      <c r="C69" s="8">
        <v>17684000</v>
      </c>
      <c r="D69" s="9">
        <v>2713000</v>
      </c>
      <c r="E69" s="9">
        <v>8179000</v>
      </c>
      <c r="F69" s="9">
        <v>0</v>
      </c>
      <c r="G69" s="9">
        <v>1079000</v>
      </c>
      <c r="H69" s="9">
        <v>19530000</v>
      </c>
      <c r="I69" s="9">
        <v>0</v>
      </c>
      <c r="J69" s="9">
        <v>0</v>
      </c>
      <c r="K69" s="9">
        <v>0</v>
      </c>
      <c r="L69" s="10">
        <v>49185000</v>
      </c>
    </row>
    <row r="70" spans="1:12" s="6" customFormat="1" ht="16.5" customHeight="1">
      <c r="A70" s="17"/>
      <c r="B70" s="23" t="s">
        <v>145</v>
      </c>
      <c r="C70" s="8">
        <v>22131000</v>
      </c>
      <c r="D70" s="9">
        <v>3553000</v>
      </c>
      <c r="E70" s="9">
        <v>8676000</v>
      </c>
      <c r="F70" s="9">
        <v>0</v>
      </c>
      <c r="G70" s="9">
        <v>1101000</v>
      </c>
      <c r="H70" s="9">
        <v>18700000</v>
      </c>
      <c r="I70" s="9">
        <v>0</v>
      </c>
      <c r="J70" s="9">
        <v>0</v>
      </c>
      <c r="K70" s="9">
        <v>0</v>
      </c>
      <c r="L70" s="10">
        <v>54161000</v>
      </c>
    </row>
    <row r="71" spans="1:12" s="6" customFormat="1" ht="16.5" customHeight="1">
      <c r="A71" s="17"/>
      <c r="B71" s="23" t="s">
        <v>147</v>
      </c>
      <c r="C71" s="8">
        <v>29582000</v>
      </c>
      <c r="D71" s="9">
        <v>4906000</v>
      </c>
      <c r="E71" s="9">
        <v>8682000</v>
      </c>
      <c r="F71" s="9">
        <v>0</v>
      </c>
      <c r="G71" s="9">
        <v>2228000</v>
      </c>
      <c r="H71" s="9">
        <v>21646000</v>
      </c>
      <c r="I71" s="9">
        <v>0</v>
      </c>
      <c r="J71" s="9">
        <v>0</v>
      </c>
      <c r="K71" s="9">
        <v>0</v>
      </c>
      <c r="L71" s="10">
        <v>67044000</v>
      </c>
    </row>
    <row r="72" spans="1:12" s="6" customFormat="1" ht="16.5" customHeight="1">
      <c r="A72" s="17"/>
      <c r="B72" s="23" t="s">
        <v>149</v>
      </c>
      <c r="C72" s="8">
        <v>22222000</v>
      </c>
      <c r="D72" s="9">
        <v>3040000</v>
      </c>
      <c r="E72" s="9">
        <v>6533000</v>
      </c>
      <c r="F72" s="9">
        <v>0</v>
      </c>
      <c r="G72" s="9">
        <v>1265000</v>
      </c>
      <c r="H72" s="9">
        <v>18000000</v>
      </c>
      <c r="I72" s="9">
        <v>0</v>
      </c>
      <c r="J72" s="9">
        <v>0</v>
      </c>
      <c r="K72" s="9">
        <v>0</v>
      </c>
      <c r="L72" s="10">
        <v>51060000</v>
      </c>
    </row>
    <row r="73" spans="1:12" s="6" customFormat="1" ht="16.5" customHeight="1">
      <c r="A73" s="17"/>
      <c r="B73" s="23" t="s">
        <v>151</v>
      </c>
      <c r="C73" s="8">
        <v>17947000</v>
      </c>
      <c r="D73" s="9">
        <v>2952000</v>
      </c>
      <c r="E73" s="9">
        <v>5414000</v>
      </c>
      <c r="F73" s="9">
        <v>0</v>
      </c>
      <c r="G73" s="9">
        <v>1356000</v>
      </c>
      <c r="H73" s="9">
        <v>17250000</v>
      </c>
      <c r="I73" s="9">
        <v>0</v>
      </c>
      <c r="J73" s="9">
        <v>0</v>
      </c>
      <c r="K73" s="9">
        <v>0</v>
      </c>
      <c r="L73" s="10">
        <v>44919000</v>
      </c>
    </row>
    <row r="74" spans="1:12" s="6" customFormat="1" ht="16.5" customHeight="1">
      <c r="A74" s="17"/>
      <c r="B74" s="23" t="s">
        <v>153</v>
      </c>
      <c r="C74" s="8">
        <v>20141000</v>
      </c>
      <c r="D74" s="9">
        <v>2917000</v>
      </c>
      <c r="E74" s="9">
        <v>7942000</v>
      </c>
      <c r="F74" s="9">
        <v>0</v>
      </c>
      <c r="G74" s="9">
        <v>1251000</v>
      </c>
      <c r="H74" s="9">
        <v>13616000</v>
      </c>
      <c r="I74" s="9">
        <v>0</v>
      </c>
      <c r="J74" s="9">
        <v>0</v>
      </c>
      <c r="K74" s="9">
        <v>0</v>
      </c>
      <c r="L74" s="10">
        <v>45867000</v>
      </c>
    </row>
    <row r="75" spans="1:12" s="6" customFormat="1" ht="16.5" customHeight="1">
      <c r="A75" s="17"/>
      <c r="B75" s="23" t="s">
        <v>155</v>
      </c>
      <c r="C75" s="8">
        <v>16481000</v>
      </c>
      <c r="D75" s="9">
        <v>2423000</v>
      </c>
      <c r="E75" s="9">
        <v>5949000</v>
      </c>
      <c r="F75" s="9">
        <v>0</v>
      </c>
      <c r="G75" s="9">
        <v>1030000</v>
      </c>
      <c r="H75" s="9">
        <v>13450000</v>
      </c>
      <c r="I75" s="9">
        <v>0</v>
      </c>
      <c r="J75" s="9">
        <v>0</v>
      </c>
      <c r="K75" s="9">
        <v>0</v>
      </c>
      <c r="L75" s="10">
        <v>39333000</v>
      </c>
    </row>
    <row r="76" spans="1:12" s="6" customFormat="1" ht="16.5" customHeight="1">
      <c r="A76" s="17"/>
      <c r="B76" s="23" t="s">
        <v>157</v>
      </c>
      <c r="C76" s="8">
        <v>19330000</v>
      </c>
      <c r="D76" s="9">
        <v>2909000</v>
      </c>
      <c r="E76" s="9">
        <v>6934000</v>
      </c>
      <c r="F76" s="9">
        <v>0</v>
      </c>
      <c r="G76" s="9">
        <v>981000</v>
      </c>
      <c r="H76" s="9">
        <v>19000000</v>
      </c>
      <c r="I76" s="9">
        <v>0</v>
      </c>
      <c r="J76" s="9">
        <v>0</v>
      </c>
      <c r="K76" s="9">
        <v>0</v>
      </c>
      <c r="L76" s="10">
        <v>49154000</v>
      </c>
    </row>
    <row r="77" spans="1:12" s="6" customFormat="1" ht="16.5" customHeight="1">
      <c r="A77" s="17"/>
      <c r="B77" s="23" t="s">
        <v>159</v>
      </c>
      <c r="C77" s="8">
        <v>21197000</v>
      </c>
      <c r="D77" s="9">
        <v>2959000</v>
      </c>
      <c r="E77" s="9">
        <v>6887000</v>
      </c>
      <c r="F77" s="9">
        <v>0</v>
      </c>
      <c r="G77" s="9">
        <v>963000</v>
      </c>
      <c r="H77" s="9">
        <v>45800000</v>
      </c>
      <c r="I77" s="9">
        <v>0</v>
      </c>
      <c r="J77" s="9">
        <v>0</v>
      </c>
      <c r="K77" s="9">
        <v>0</v>
      </c>
      <c r="L77" s="10">
        <v>77806000</v>
      </c>
    </row>
    <row r="78" spans="1:12" s="6" customFormat="1" ht="16.5" customHeight="1">
      <c r="A78" s="17"/>
      <c r="B78" s="23" t="s">
        <v>161</v>
      </c>
      <c r="C78" s="8">
        <v>14964000</v>
      </c>
      <c r="D78" s="9">
        <v>2233000</v>
      </c>
      <c r="E78" s="9">
        <v>6586000</v>
      </c>
      <c r="F78" s="9">
        <v>0</v>
      </c>
      <c r="G78" s="9">
        <v>1110000</v>
      </c>
      <c r="H78" s="9">
        <v>18616000</v>
      </c>
      <c r="I78" s="9">
        <v>0</v>
      </c>
      <c r="J78" s="9">
        <v>0</v>
      </c>
      <c r="K78" s="9">
        <v>0</v>
      </c>
      <c r="L78" s="10">
        <v>43509000</v>
      </c>
    </row>
    <row r="79" spans="1:12" s="6" customFormat="1" ht="16.5" customHeight="1">
      <c r="A79" s="17"/>
      <c r="B79" s="23" t="s">
        <v>163</v>
      </c>
      <c r="C79" s="8">
        <v>13061000</v>
      </c>
      <c r="D79" s="9">
        <v>1968000</v>
      </c>
      <c r="E79" s="9">
        <v>5885000</v>
      </c>
      <c r="F79" s="9">
        <v>0</v>
      </c>
      <c r="G79" s="9">
        <v>1115000</v>
      </c>
      <c r="H79" s="9">
        <v>17250000</v>
      </c>
      <c r="I79" s="9">
        <v>0</v>
      </c>
      <c r="J79" s="9">
        <v>0</v>
      </c>
      <c r="K79" s="9">
        <v>0</v>
      </c>
      <c r="L79" s="10">
        <v>39279000</v>
      </c>
    </row>
    <row r="80" spans="1:12" s="6" customFormat="1" ht="16.5" customHeight="1">
      <c r="A80" s="17"/>
      <c r="B80" s="23" t="s">
        <v>165</v>
      </c>
      <c r="C80" s="8">
        <v>10318000</v>
      </c>
      <c r="D80" s="9">
        <v>1515000</v>
      </c>
      <c r="E80" s="9">
        <v>4873000</v>
      </c>
      <c r="F80" s="9">
        <v>0</v>
      </c>
      <c r="G80" s="9">
        <v>1068000</v>
      </c>
      <c r="H80" s="9">
        <v>18000000</v>
      </c>
      <c r="I80" s="9">
        <v>0</v>
      </c>
      <c r="J80" s="9">
        <v>0</v>
      </c>
      <c r="K80" s="9">
        <v>0</v>
      </c>
      <c r="L80" s="10">
        <v>35774000</v>
      </c>
    </row>
    <row r="81" spans="1:12" s="6" customFormat="1" ht="16.5" customHeight="1">
      <c r="A81" s="17"/>
      <c r="B81" s="23" t="s">
        <v>167</v>
      </c>
      <c r="C81" s="8">
        <v>10136000</v>
      </c>
      <c r="D81" s="9">
        <v>1310000</v>
      </c>
      <c r="E81" s="9">
        <v>5081000</v>
      </c>
      <c r="F81" s="9">
        <v>0</v>
      </c>
      <c r="G81" s="9">
        <v>996000</v>
      </c>
      <c r="H81" s="9">
        <v>16750000</v>
      </c>
      <c r="I81" s="9">
        <v>0</v>
      </c>
      <c r="J81" s="9">
        <v>0</v>
      </c>
      <c r="K81" s="9">
        <v>0</v>
      </c>
      <c r="L81" s="10">
        <v>34273000</v>
      </c>
    </row>
    <row r="82" spans="1:12" s="6" customFormat="1" ht="16.5" customHeight="1">
      <c r="A82" s="17"/>
      <c r="B82" s="23" t="s">
        <v>169</v>
      </c>
      <c r="C82" s="8">
        <v>11565000</v>
      </c>
      <c r="D82" s="9">
        <v>1860000</v>
      </c>
      <c r="E82" s="9">
        <v>4153000</v>
      </c>
      <c r="F82" s="9">
        <v>0</v>
      </c>
      <c r="G82" s="9">
        <v>1048000</v>
      </c>
      <c r="H82" s="9">
        <v>17800000</v>
      </c>
      <c r="I82" s="9">
        <v>0</v>
      </c>
      <c r="J82" s="9">
        <v>0</v>
      </c>
      <c r="K82" s="9">
        <v>0</v>
      </c>
      <c r="L82" s="10">
        <v>36426000</v>
      </c>
    </row>
    <row r="83" spans="1:12" s="6" customFormat="1" ht="16.5" customHeight="1">
      <c r="A83" s="17"/>
      <c r="B83" s="23" t="s">
        <v>171</v>
      </c>
      <c r="C83" s="8">
        <v>8028000</v>
      </c>
      <c r="D83" s="9">
        <v>1025000</v>
      </c>
      <c r="E83" s="9">
        <v>5115000</v>
      </c>
      <c r="F83" s="9">
        <v>0</v>
      </c>
      <c r="G83" s="9">
        <v>996000</v>
      </c>
      <c r="H83" s="9">
        <v>18200000</v>
      </c>
      <c r="I83" s="9">
        <v>0</v>
      </c>
      <c r="J83" s="9">
        <v>0</v>
      </c>
      <c r="K83" s="9">
        <v>0</v>
      </c>
      <c r="L83" s="10">
        <v>33364000</v>
      </c>
    </row>
    <row r="84" spans="1:12" s="6" customFormat="1" ht="16.5" customHeight="1">
      <c r="A84" s="17"/>
      <c r="B84" s="23" t="s">
        <v>173</v>
      </c>
      <c r="C84" s="8">
        <v>12381000</v>
      </c>
      <c r="D84" s="9">
        <v>1881000</v>
      </c>
      <c r="E84" s="9">
        <v>5262000</v>
      </c>
      <c r="F84" s="9">
        <v>0</v>
      </c>
      <c r="G84" s="9">
        <v>943000</v>
      </c>
      <c r="H84" s="9">
        <v>18100000</v>
      </c>
      <c r="I84" s="9">
        <v>0</v>
      </c>
      <c r="J84" s="9">
        <v>0</v>
      </c>
      <c r="K84" s="9">
        <v>0</v>
      </c>
      <c r="L84" s="10">
        <v>38567000</v>
      </c>
    </row>
    <row r="85" spans="1:12" s="6" customFormat="1" ht="16.5" customHeight="1">
      <c r="A85" s="17"/>
      <c r="B85" s="23" t="s">
        <v>175</v>
      </c>
      <c r="C85" s="8">
        <v>20422000</v>
      </c>
      <c r="D85" s="9">
        <v>3113000</v>
      </c>
      <c r="E85" s="9">
        <v>8688000</v>
      </c>
      <c r="F85" s="9">
        <v>0</v>
      </c>
      <c r="G85" s="9">
        <v>1261000</v>
      </c>
      <c r="H85" s="9">
        <v>19020000</v>
      </c>
      <c r="I85" s="9">
        <v>0</v>
      </c>
      <c r="J85" s="9">
        <v>0</v>
      </c>
      <c r="K85" s="9">
        <v>0</v>
      </c>
      <c r="L85" s="10">
        <v>52504000</v>
      </c>
    </row>
    <row r="86" spans="1:12" s="6" customFormat="1" ht="16.5" customHeight="1">
      <c r="A86" s="17"/>
      <c r="B86" s="23" t="s">
        <v>177</v>
      </c>
      <c r="C86" s="8">
        <v>8512000</v>
      </c>
      <c r="D86" s="9">
        <v>1254000</v>
      </c>
      <c r="E86" s="9">
        <v>4326000</v>
      </c>
      <c r="F86" s="9">
        <v>0</v>
      </c>
      <c r="G86" s="9">
        <v>911000</v>
      </c>
      <c r="H86" s="9">
        <v>17900000</v>
      </c>
      <c r="I86" s="9">
        <v>0</v>
      </c>
      <c r="J86" s="9">
        <v>0</v>
      </c>
      <c r="K86" s="9">
        <v>0</v>
      </c>
      <c r="L86" s="10">
        <v>32903000</v>
      </c>
    </row>
    <row r="87" spans="1:12" s="6" customFormat="1" ht="16.5" customHeight="1">
      <c r="A87" s="17"/>
      <c r="B87" s="23" t="s">
        <v>179</v>
      </c>
      <c r="C87" s="8">
        <v>13539000</v>
      </c>
      <c r="D87" s="9">
        <v>2112000</v>
      </c>
      <c r="E87" s="9">
        <v>6684000</v>
      </c>
      <c r="F87" s="9">
        <v>0</v>
      </c>
      <c r="G87" s="9">
        <v>1023000</v>
      </c>
      <c r="H87" s="9">
        <v>17500000</v>
      </c>
      <c r="I87" s="9">
        <v>0</v>
      </c>
      <c r="J87" s="9">
        <v>0</v>
      </c>
      <c r="K87" s="9">
        <v>0</v>
      </c>
      <c r="L87" s="10">
        <v>40858000</v>
      </c>
    </row>
    <row r="88" spans="1:12" s="6" customFormat="1" ht="16.5" customHeight="1">
      <c r="A88" s="17"/>
      <c r="B88" s="23" t="s">
        <v>181</v>
      </c>
      <c r="C88" s="8">
        <v>9608000</v>
      </c>
      <c r="D88" s="9">
        <v>1376000</v>
      </c>
      <c r="E88" s="9">
        <v>4336000</v>
      </c>
      <c r="F88" s="9">
        <v>0</v>
      </c>
      <c r="G88" s="9">
        <v>827000</v>
      </c>
      <c r="H88" s="9">
        <v>17880000</v>
      </c>
      <c r="I88" s="9">
        <v>0</v>
      </c>
      <c r="J88" s="9">
        <v>0</v>
      </c>
      <c r="K88" s="9">
        <v>0</v>
      </c>
      <c r="L88" s="10">
        <v>34027000</v>
      </c>
    </row>
    <row r="89" spans="1:12" s="6" customFormat="1" ht="16.5" customHeight="1">
      <c r="A89" s="17"/>
      <c r="B89" s="23" t="s">
        <v>183</v>
      </c>
      <c r="C89" s="8">
        <v>13632000</v>
      </c>
      <c r="D89" s="9">
        <v>2040000</v>
      </c>
      <c r="E89" s="9">
        <v>6079000</v>
      </c>
      <c r="F89" s="9">
        <v>0</v>
      </c>
      <c r="G89" s="9">
        <v>818000</v>
      </c>
      <c r="H89" s="9">
        <v>17000000</v>
      </c>
      <c r="I89" s="9">
        <v>0</v>
      </c>
      <c r="J89" s="9">
        <v>0</v>
      </c>
      <c r="K89" s="9">
        <v>0</v>
      </c>
      <c r="L89" s="10">
        <v>39569000</v>
      </c>
    </row>
    <row r="90" spans="1:12" s="6" customFormat="1" ht="16.5" customHeight="1">
      <c r="A90" s="17"/>
      <c r="B90" s="23" t="s">
        <v>185</v>
      </c>
      <c r="C90" s="8">
        <v>8210000</v>
      </c>
      <c r="D90" s="9">
        <v>1091000</v>
      </c>
      <c r="E90" s="9">
        <v>4566000</v>
      </c>
      <c r="F90" s="9">
        <v>0</v>
      </c>
      <c r="G90" s="9">
        <v>1090000</v>
      </c>
      <c r="H90" s="9">
        <v>17500000</v>
      </c>
      <c r="I90" s="9">
        <v>0</v>
      </c>
      <c r="J90" s="9">
        <v>0</v>
      </c>
      <c r="K90" s="9">
        <v>0</v>
      </c>
      <c r="L90" s="10">
        <v>32457000</v>
      </c>
    </row>
    <row r="91" spans="1:12" s="6" customFormat="1" ht="16.5" customHeight="1">
      <c r="A91" s="17"/>
      <c r="B91" s="23" t="s">
        <v>187</v>
      </c>
      <c r="C91" s="8">
        <v>14065000</v>
      </c>
      <c r="D91" s="9">
        <v>1938000</v>
      </c>
      <c r="E91" s="9">
        <v>5727000</v>
      </c>
      <c r="F91" s="9">
        <v>0</v>
      </c>
      <c r="G91" s="9">
        <v>994000</v>
      </c>
      <c r="H91" s="9">
        <v>17550000</v>
      </c>
      <c r="I91" s="9">
        <v>0</v>
      </c>
      <c r="J91" s="9">
        <v>0</v>
      </c>
      <c r="K91" s="9">
        <v>0</v>
      </c>
      <c r="L91" s="10">
        <v>40274000</v>
      </c>
    </row>
    <row r="92" spans="1:12" s="6" customFormat="1" ht="16.5" customHeight="1">
      <c r="A92" s="17"/>
      <c r="B92" s="23" t="s">
        <v>189</v>
      </c>
      <c r="C92" s="8">
        <v>11012000</v>
      </c>
      <c r="D92" s="9">
        <v>1703000</v>
      </c>
      <c r="E92" s="9">
        <v>5258000</v>
      </c>
      <c r="F92" s="9">
        <v>0</v>
      </c>
      <c r="G92" s="9">
        <v>1049000</v>
      </c>
      <c r="H92" s="9">
        <v>18700000</v>
      </c>
      <c r="I92" s="9">
        <v>0</v>
      </c>
      <c r="J92" s="9">
        <v>0</v>
      </c>
      <c r="K92" s="9">
        <v>0</v>
      </c>
      <c r="L92" s="10">
        <v>37722000</v>
      </c>
    </row>
    <row r="93" spans="1:12" s="6" customFormat="1" ht="16.5" customHeight="1">
      <c r="A93" s="17"/>
      <c r="B93" s="23" t="s">
        <v>191</v>
      </c>
      <c r="C93" s="8">
        <v>10178000</v>
      </c>
      <c r="D93" s="9">
        <v>1349000</v>
      </c>
      <c r="E93" s="9">
        <v>3654000</v>
      </c>
      <c r="F93" s="9">
        <v>0</v>
      </c>
      <c r="G93" s="9">
        <v>789000</v>
      </c>
      <c r="H93" s="9">
        <v>16100000</v>
      </c>
      <c r="I93" s="9">
        <v>0</v>
      </c>
      <c r="J93" s="9">
        <v>0</v>
      </c>
      <c r="K93" s="9">
        <v>0</v>
      </c>
      <c r="L93" s="10">
        <v>32070000</v>
      </c>
    </row>
    <row r="94" spans="1:12" s="6" customFormat="1" ht="16.5" customHeight="1">
      <c r="A94" s="17"/>
      <c r="B94" s="23" t="s">
        <v>193</v>
      </c>
      <c r="C94" s="8">
        <v>9663000</v>
      </c>
      <c r="D94" s="9">
        <v>1254000</v>
      </c>
      <c r="E94" s="9">
        <v>4470000</v>
      </c>
      <c r="F94" s="9">
        <v>0</v>
      </c>
      <c r="G94" s="9">
        <v>824000</v>
      </c>
      <c r="H94" s="9">
        <v>18300000</v>
      </c>
      <c r="I94" s="9">
        <v>0</v>
      </c>
      <c r="J94" s="9">
        <v>0</v>
      </c>
      <c r="K94" s="9">
        <v>0</v>
      </c>
      <c r="L94" s="10">
        <v>34511000</v>
      </c>
    </row>
    <row r="95" spans="1:12" s="6" customFormat="1" ht="16.5" customHeight="1">
      <c r="A95" s="17"/>
      <c r="B95" s="23" t="s">
        <v>195</v>
      </c>
      <c r="C95" s="8">
        <v>7606000</v>
      </c>
      <c r="D95" s="9">
        <v>1049000</v>
      </c>
      <c r="E95" s="9">
        <v>4905000</v>
      </c>
      <c r="F95" s="9">
        <v>0</v>
      </c>
      <c r="G95" s="9">
        <v>976000</v>
      </c>
      <c r="H95" s="9">
        <v>17700000</v>
      </c>
      <c r="I95" s="9">
        <v>0</v>
      </c>
      <c r="J95" s="9">
        <v>0</v>
      </c>
      <c r="K95" s="9">
        <v>0</v>
      </c>
      <c r="L95" s="10">
        <v>32236000</v>
      </c>
    </row>
    <row r="96" spans="1:12" s="6" customFormat="1" ht="16.5" customHeight="1">
      <c r="A96" s="17"/>
      <c r="B96" s="23" t="s">
        <v>197</v>
      </c>
      <c r="C96" s="8">
        <v>8056000</v>
      </c>
      <c r="D96" s="9">
        <v>1014000</v>
      </c>
      <c r="E96" s="9">
        <v>4473000</v>
      </c>
      <c r="F96" s="9">
        <v>0</v>
      </c>
      <c r="G96" s="9">
        <v>840000</v>
      </c>
      <c r="H96" s="9">
        <v>18700000</v>
      </c>
      <c r="I96" s="9">
        <v>0</v>
      </c>
      <c r="J96" s="9">
        <v>0</v>
      </c>
      <c r="K96" s="9">
        <v>0</v>
      </c>
      <c r="L96" s="10">
        <v>33083000</v>
      </c>
    </row>
    <row r="97" spans="1:12" s="6" customFormat="1" ht="16.5" customHeight="1">
      <c r="A97" s="17"/>
      <c r="B97" s="23" t="s">
        <v>199</v>
      </c>
      <c r="C97" s="8">
        <v>5018000</v>
      </c>
      <c r="D97" s="9">
        <v>579000</v>
      </c>
      <c r="E97" s="9">
        <v>3251000</v>
      </c>
      <c r="F97" s="9">
        <v>0</v>
      </c>
      <c r="G97" s="9">
        <v>541000</v>
      </c>
      <c r="H97" s="9">
        <v>16822000</v>
      </c>
      <c r="I97" s="9">
        <v>0</v>
      </c>
      <c r="J97" s="9">
        <v>0</v>
      </c>
      <c r="K97" s="9">
        <v>0</v>
      </c>
      <c r="L97" s="10">
        <v>26211000</v>
      </c>
    </row>
    <row r="98" spans="1:12" s="6" customFormat="1" ht="16.5" customHeight="1">
      <c r="A98" s="17"/>
      <c r="B98" s="23" t="s">
        <v>201</v>
      </c>
      <c r="C98" s="8">
        <v>11022000</v>
      </c>
      <c r="D98" s="9">
        <v>1690000</v>
      </c>
      <c r="E98" s="9">
        <v>3856000</v>
      </c>
      <c r="F98" s="9">
        <v>0</v>
      </c>
      <c r="G98" s="9">
        <v>541000</v>
      </c>
      <c r="H98" s="9">
        <v>14500000</v>
      </c>
      <c r="I98" s="9">
        <v>0</v>
      </c>
      <c r="J98" s="9">
        <v>0</v>
      </c>
      <c r="K98" s="9">
        <v>0</v>
      </c>
      <c r="L98" s="10">
        <v>31609000</v>
      </c>
    </row>
    <row r="99" spans="1:12" s="6" customFormat="1" ht="16.5" customHeight="1">
      <c r="A99" s="17"/>
      <c r="B99" s="23" t="s">
        <v>203</v>
      </c>
      <c r="C99" s="8">
        <v>6603000</v>
      </c>
      <c r="D99" s="9">
        <v>855000</v>
      </c>
      <c r="E99" s="9">
        <v>3869000</v>
      </c>
      <c r="F99" s="9">
        <v>0</v>
      </c>
      <c r="G99" s="9">
        <v>541000</v>
      </c>
      <c r="H99" s="9">
        <v>11400000</v>
      </c>
      <c r="I99" s="9">
        <v>0</v>
      </c>
      <c r="J99" s="9">
        <v>0</v>
      </c>
      <c r="K99" s="9">
        <v>0</v>
      </c>
      <c r="L99" s="10">
        <v>23268000</v>
      </c>
    </row>
    <row r="100" spans="1:12" s="6" customFormat="1" ht="16.5" customHeight="1">
      <c r="A100" s="17"/>
      <c r="B100" s="23" t="s">
        <v>205</v>
      </c>
      <c r="C100" s="8">
        <v>13834000</v>
      </c>
      <c r="D100" s="9">
        <v>1985000</v>
      </c>
      <c r="E100" s="9">
        <v>6276000</v>
      </c>
      <c r="F100" s="9">
        <v>0</v>
      </c>
      <c r="G100" s="9">
        <v>541000</v>
      </c>
      <c r="H100" s="9">
        <v>19000000</v>
      </c>
      <c r="I100" s="9">
        <v>0</v>
      </c>
      <c r="J100" s="9">
        <v>0</v>
      </c>
      <c r="K100" s="9">
        <v>0</v>
      </c>
      <c r="L100" s="10">
        <v>41636000</v>
      </c>
    </row>
    <row r="101" spans="1:12" s="6" customFormat="1" ht="16.5" customHeight="1">
      <c r="A101" s="17"/>
      <c r="B101" s="23" t="s">
        <v>207</v>
      </c>
      <c r="C101" s="8">
        <v>7996000</v>
      </c>
      <c r="D101" s="9">
        <v>1056000</v>
      </c>
      <c r="E101" s="9">
        <v>3708000</v>
      </c>
      <c r="F101" s="9">
        <v>0</v>
      </c>
      <c r="G101" s="9">
        <v>541000</v>
      </c>
      <c r="H101" s="9">
        <v>14300000</v>
      </c>
      <c r="I101" s="9">
        <v>0</v>
      </c>
      <c r="J101" s="9">
        <v>0</v>
      </c>
      <c r="K101" s="9">
        <v>0</v>
      </c>
      <c r="L101" s="10">
        <v>27601000</v>
      </c>
    </row>
    <row r="102" spans="1:12" s="6" customFormat="1" ht="16.5" customHeight="1">
      <c r="A102" s="17"/>
      <c r="B102" s="23" t="s">
        <v>209</v>
      </c>
      <c r="C102" s="8">
        <v>6702000</v>
      </c>
      <c r="D102" s="9">
        <v>890000</v>
      </c>
      <c r="E102" s="9">
        <v>4036000</v>
      </c>
      <c r="F102" s="9">
        <v>0</v>
      </c>
      <c r="G102" s="9">
        <v>541000</v>
      </c>
      <c r="H102" s="9">
        <v>14900000</v>
      </c>
      <c r="I102" s="9">
        <v>0</v>
      </c>
      <c r="J102" s="9">
        <v>0</v>
      </c>
      <c r="K102" s="9">
        <v>0</v>
      </c>
      <c r="L102" s="10">
        <v>27069000</v>
      </c>
    </row>
    <row r="103" spans="1:12" s="6" customFormat="1" ht="16.5" customHeight="1">
      <c r="A103" s="17"/>
      <c r="B103" s="23" t="s">
        <v>211</v>
      </c>
      <c r="C103" s="8">
        <v>6329000</v>
      </c>
      <c r="D103" s="9">
        <v>815000</v>
      </c>
      <c r="E103" s="9">
        <v>2705000</v>
      </c>
      <c r="F103" s="9">
        <v>0</v>
      </c>
      <c r="G103" s="9">
        <v>541000</v>
      </c>
      <c r="H103" s="9">
        <v>16900000</v>
      </c>
      <c r="I103" s="9">
        <v>0</v>
      </c>
      <c r="J103" s="9">
        <v>0</v>
      </c>
      <c r="K103" s="9">
        <v>0</v>
      </c>
      <c r="L103" s="10">
        <v>27290000</v>
      </c>
    </row>
    <row r="104" spans="1:12" s="6" customFormat="1" ht="16.5" customHeight="1">
      <c r="A104" s="17"/>
      <c r="B104" s="23" t="s">
        <v>213</v>
      </c>
      <c r="C104" s="8">
        <v>10574000</v>
      </c>
      <c r="D104" s="9">
        <v>1324000</v>
      </c>
      <c r="E104" s="9">
        <v>2902000</v>
      </c>
      <c r="F104" s="9">
        <v>0</v>
      </c>
      <c r="G104" s="9">
        <v>541000</v>
      </c>
      <c r="H104" s="9">
        <v>17000000</v>
      </c>
      <c r="I104" s="9">
        <v>0</v>
      </c>
      <c r="J104" s="9">
        <v>0</v>
      </c>
      <c r="K104" s="9">
        <v>0</v>
      </c>
      <c r="L104" s="10">
        <v>32341000</v>
      </c>
    </row>
    <row r="105" spans="1:12" s="6" customFormat="1" ht="16.5" customHeight="1" thickBot="1">
      <c r="A105" s="17"/>
      <c r="B105" s="23" t="s">
        <v>215</v>
      </c>
      <c r="C105" s="8">
        <v>8257000</v>
      </c>
      <c r="D105" s="9">
        <v>1233000</v>
      </c>
      <c r="E105" s="9">
        <v>3256000</v>
      </c>
      <c r="F105" s="9">
        <v>0</v>
      </c>
      <c r="G105" s="9">
        <v>545000</v>
      </c>
      <c r="H105" s="9">
        <v>14150000</v>
      </c>
      <c r="I105" s="9">
        <v>0</v>
      </c>
      <c r="J105" s="9">
        <v>0</v>
      </c>
      <c r="K105" s="9">
        <v>0</v>
      </c>
      <c r="L105" s="10">
        <v>27441000</v>
      </c>
    </row>
    <row r="106" spans="1:12" s="7" customFormat="1" ht="21.75" customHeight="1">
      <c r="A106" s="2"/>
      <c r="B106" s="24" t="s">
        <v>216</v>
      </c>
      <c r="C106" s="25">
        <v>5838952000</v>
      </c>
      <c r="D106" s="26">
        <v>1032527000</v>
      </c>
      <c r="E106" s="26">
        <v>1576618000</v>
      </c>
      <c r="F106" s="26">
        <v>0</v>
      </c>
      <c r="G106" s="26">
        <v>689498500</v>
      </c>
      <c r="H106" s="26">
        <v>2366332000</v>
      </c>
      <c r="I106" s="26">
        <v>0</v>
      </c>
      <c r="J106" s="26">
        <v>0</v>
      </c>
      <c r="K106" s="26">
        <v>0</v>
      </c>
      <c r="L106" s="27">
        <v>11503927500</v>
      </c>
    </row>
    <row r="107" spans="1:12" s="7" customFormat="1" ht="21.75" customHeight="1">
      <c r="A107" s="2"/>
      <c r="B107" s="11" t="s">
        <v>217</v>
      </c>
      <c r="C107" s="28">
        <v>2519789000</v>
      </c>
      <c r="D107" s="29">
        <v>468990000</v>
      </c>
      <c r="E107" s="29">
        <v>2588956000</v>
      </c>
      <c r="F107" s="29">
        <v>0</v>
      </c>
      <c r="G107" s="29">
        <v>1640137000</v>
      </c>
      <c r="H107" s="29">
        <v>4843636000</v>
      </c>
      <c r="I107" s="29">
        <v>1126238000</v>
      </c>
      <c r="J107" s="29">
        <v>1907019000</v>
      </c>
      <c r="K107" s="29">
        <v>0</v>
      </c>
      <c r="L107" s="30">
        <v>15094765000</v>
      </c>
    </row>
    <row r="108" spans="1:12" s="6" customFormat="1" ht="21.75" customHeight="1" thickBot="1">
      <c r="A108" s="16"/>
      <c r="B108" s="31" t="s">
        <v>218</v>
      </c>
      <c r="C108" s="32">
        <v>8358741000</v>
      </c>
      <c r="D108" s="33">
        <v>1501517000</v>
      </c>
      <c r="E108" s="33">
        <v>4165574000</v>
      </c>
      <c r="F108" s="33">
        <v>0</v>
      </c>
      <c r="G108" s="33">
        <v>2329635500</v>
      </c>
      <c r="H108" s="33">
        <v>7209968000</v>
      </c>
      <c r="I108" s="33">
        <v>1126238000</v>
      </c>
      <c r="J108" s="33">
        <v>1907019000</v>
      </c>
      <c r="K108" s="33">
        <v>0</v>
      </c>
      <c r="L108" s="34">
        <v>26598692500</v>
      </c>
    </row>
    <row r="109" spans="1:2" ht="13.5" thickTop="1">
      <c r="A109" s="1"/>
      <c r="B109" s="12"/>
    </row>
    <row r="110" spans="1:2" ht="12.75">
      <c r="A110" s="1"/>
      <c r="B110" s="13"/>
    </row>
    <row r="111" spans="1:2" ht="12.75">
      <c r="A111" s="1"/>
      <c r="B111" s="14"/>
    </row>
    <row r="112" ht="12.75">
      <c r="A112" s="1"/>
    </row>
    <row r="113" ht="12.75">
      <c r="A113" s="1"/>
    </row>
    <row r="114" ht="12.75">
      <c r="A114" s="1"/>
    </row>
  </sheetData>
  <sheetProtection/>
  <mergeCells count="16">
    <mergeCell ref="B1:L1"/>
    <mergeCell ref="B3:L3"/>
    <mergeCell ref="B9:B10"/>
    <mergeCell ref="C9:C10"/>
    <mergeCell ref="D9:D10"/>
    <mergeCell ref="E9:E10"/>
    <mergeCell ref="F9:F10"/>
    <mergeCell ref="G9:G10"/>
    <mergeCell ref="H9:H10"/>
    <mergeCell ref="I9:I10"/>
    <mergeCell ref="B4:L4"/>
    <mergeCell ref="B5:L5"/>
    <mergeCell ref="J9:J10"/>
    <mergeCell ref="B6:L6"/>
    <mergeCell ref="K9:K10"/>
    <mergeCell ref="L9:L10"/>
  </mergeCells>
  <printOptions horizontalCentered="1" verticalCentered="1"/>
  <pageMargins left="0.49" right="0.41" top="0.43" bottom="0.42" header="0.31496062992125984" footer="0.2755905511811024"/>
  <pageSetup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5"/>
  <sheetViews>
    <sheetView zoomScalePageLayoutView="0" workbookViewId="0" topLeftCell="E7">
      <selection activeCell="C21" sqref="C21"/>
    </sheetView>
  </sheetViews>
  <sheetFormatPr defaultColWidth="9.140625" defaultRowHeight="12.75"/>
  <cols>
    <col min="1" max="4" width="9.140625" style="41" hidden="1" customWidth="1"/>
    <col min="5" max="5" width="50.7109375" style="41" bestFit="1" customWidth="1"/>
    <col min="6" max="7" width="18.7109375" style="41" bestFit="1" customWidth="1"/>
    <col min="8" max="8" width="19.421875" style="41" bestFit="1" customWidth="1"/>
    <col min="9" max="9" width="17.7109375" style="41" bestFit="1" customWidth="1"/>
    <col min="10" max="11" width="18.7109375" style="41" bestFit="1" customWidth="1"/>
    <col min="12" max="14" width="17.7109375" style="41" bestFit="1" customWidth="1"/>
    <col min="15" max="15" width="20.7109375" style="41" bestFit="1" customWidth="1"/>
    <col min="16" max="16384" width="9.140625" style="41" customWidth="1"/>
  </cols>
  <sheetData>
    <row r="1" spans="1:15" ht="12.75" hidden="1">
      <c r="A1" s="35" t="s">
        <v>219</v>
      </c>
      <c r="B1" s="36" t="s">
        <v>220</v>
      </c>
      <c r="C1" s="37" t="s">
        <v>221</v>
      </c>
      <c r="D1" s="38" t="s">
        <v>222</v>
      </c>
      <c r="E1" s="39" t="s">
        <v>223</v>
      </c>
      <c r="F1" s="39" t="s">
        <v>224</v>
      </c>
      <c r="G1" s="39" t="s">
        <v>224</v>
      </c>
      <c r="H1" s="39" t="s">
        <v>224</v>
      </c>
      <c r="I1" s="39" t="s">
        <v>224</v>
      </c>
      <c r="J1" s="39" t="s">
        <v>224</v>
      </c>
      <c r="K1" s="39" t="s">
        <v>224</v>
      </c>
      <c r="L1" s="39" t="s">
        <v>224</v>
      </c>
      <c r="M1" s="39" t="s">
        <v>224</v>
      </c>
      <c r="N1" s="39" t="s">
        <v>224</v>
      </c>
      <c r="O1" s="40" t="s">
        <v>225</v>
      </c>
    </row>
    <row r="2" spans="1:15" ht="12.75" hidden="1">
      <c r="A2" s="42" t="s">
        <v>226</v>
      </c>
      <c r="B2" s="36" t="s">
        <v>21</v>
      </c>
      <c r="C2" s="37" t="s">
        <v>227</v>
      </c>
      <c r="D2" s="38" t="s">
        <v>228</v>
      </c>
      <c r="E2" s="43" t="str">
        <f aca="true" t="shared" si="0" ref="E2:N2">ButceYil</f>
        <v>2011</v>
      </c>
      <c r="F2" s="43" t="str">
        <f t="shared" si="0"/>
        <v>2011</v>
      </c>
      <c r="G2" s="43" t="str">
        <f t="shared" si="0"/>
        <v>2011</v>
      </c>
      <c r="H2" s="43" t="str">
        <f t="shared" si="0"/>
        <v>2011</v>
      </c>
      <c r="I2" s="43" t="str">
        <f t="shared" si="0"/>
        <v>2011</v>
      </c>
      <c r="J2" s="43" t="str">
        <f t="shared" si="0"/>
        <v>2011</v>
      </c>
      <c r="K2" s="43" t="str">
        <f t="shared" si="0"/>
        <v>2011</v>
      </c>
      <c r="L2" s="43" t="str">
        <f t="shared" si="0"/>
        <v>2011</v>
      </c>
      <c r="M2" s="43" t="str">
        <f t="shared" si="0"/>
        <v>2011</v>
      </c>
      <c r="N2" s="43" t="str">
        <f t="shared" si="0"/>
        <v>2011</v>
      </c>
      <c r="O2" s="44" t="s">
        <v>221</v>
      </c>
    </row>
    <row r="3" spans="1:15" ht="12.75" hidden="1">
      <c r="A3" s="42" t="s">
        <v>229</v>
      </c>
      <c r="B3" s="36" t="s">
        <v>20</v>
      </c>
      <c r="C3" s="37" t="s">
        <v>230</v>
      </c>
      <c r="D3" s="38" t="s">
        <v>231</v>
      </c>
      <c r="E3" s="43" t="s">
        <v>221</v>
      </c>
      <c r="F3" s="43" t="str">
        <f aca="true" t="shared" si="1" ref="F3:N3">Asama</f>
        <v>13</v>
      </c>
      <c r="G3" s="43" t="str">
        <f t="shared" si="1"/>
        <v>13</v>
      </c>
      <c r="H3" s="43" t="str">
        <f t="shared" si="1"/>
        <v>13</v>
      </c>
      <c r="I3" s="43" t="str">
        <f t="shared" si="1"/>
        <v>13</v>
      </c>
      <c r="J3" s="43" t="str">
        <f t="shared" si="1"/>
        <v>13</v>
      </c>
      <c r="K3" s="43" t="str">
        <f t="shared" si="1"/>
        <v>13</v>
      </c>
      <c r="L3" s="43" t="str">
        <f t="shared" si="1"/>
        <v>13</v>
      </c>
      <c r="M3" s="43" t="str">
        <f t="shared" si="1"/>
        <v>13</v>
      </c>
      <c r="N3" s="43" t="str">
        <f t="shared" si="1"/>
        <v>13</v>
      </c>
      <c r="O3" s="44" t="s">
        <v>221</v>
      </c>
    </row>
    <row r="4" spans="1:15" ht="12.75" hidden="1">
      <c r="A4" s="42" t="s">
        <v>232</v>
      </c>
      <c r="B4" s="45" t="s">
        <v>233</v>
      </c>
      <c r="C4" s="45" t="s">
        <v>221</v>
      </c>
      <c r="D4" s="38" t="s">
        <v>234</v>
      </c>
      <c r="E4" s="43" t="s">
        <v>221</v>
      </c>
      <c r="F4" s="46" t="s">
        <v>2</v>
      </c>
      <c r="G4" s="46" t="s">
        <v>3</v>
      </c>
      <c r="H4" s="46" t="s">
        <v>4</v>
      </c>
      <c r="I4" s="46" t="s">
        <v>5</v>
      </c>
      <c r="J4" s="46" t="s">
        <v>6</v>
      </c>
      <c r="K4" s="46" t="s">
        <v>7</v>
      </c>
      <c r="L4" s="46" t="s">
        <v>8</v>
      </c>
      <c r="M4" s="46" t="s">
        <v>9</v>
      </c>
      <c r="N4" s="46" t="s">
        <v>10</v>
      </c>
      <c r="O4" s="44" t="s">
        <v>221</v>
      </c>
    </row>
    <row r="5" spans="1:15" ht="12.75" hidden="1">
      <c r="A5" s="44" t="s">
        <v>221</v>
      </c>
      <c r="B5" s="44" t="s">
        <v>221</v>
      </c>
      <c r="C5" s="44" t="s">
        <v>221</v>
      </c>
      <c r="D5" s="47" t="s">
        <v>225</v>
      </c>
      <c r="E5" s="44" t="s">
        <v>221</v>
      </c>
      <c r="F5" s="44" t="s">
        <v>221</v>
      </c>
      <c r="G5" s="44" t="s">
        <v>221</v>
      </c>
      <c r="H5" s="44" t="s">
        <v>221</v>
      </c>
      <c r="I5" s="44" t="s">
        <v>221</v>
      </c>
      <c r="J5" s="44" t="s">
        <v>221</v>
      </c>
      <c r="K5" s="44" t="s">
        <v>221</v>
      </c>
      <c r="L5" s="44" t="s">
        <v>221</v>
      </c>
      <c r="M5" s="44" t="s">
        <v>221</v>
      </c>
      <c r="N5" s="44" t="s">
        <v>221</v>
      </c>
      <c r="O5" s="44" t="s">
        <v>221</v>
      </c>
    </row>
    <row r="6" spans="1:15" ht="12.75" hidden="1">
      <c r="A6" s="44" t="s">
        <v>235</v>
      </c>
      <c r="B6" s="44" t="s">
        <v>221</v>
      </c>
      <c r="C6" s="44" t="s">
        <v>221</v>
      </c>
      <c r="D6" s="44" t="s">
        <v>221</v>
      </c>
      <c r="E6" s="44" t="s">
        <v>221</v>
      </c>
      <c r="F6" s="44" t="s">
        <v>221</v>
      </c>
      <c r="G6" s="44" t="s">
        <v>221</v>
      </c>
      <c r="H6" s="44" t="s">
        <v>221</v>
      </c>
      <c r="I6" s="44" t="s">
        <v>221</v>
      </c>
      <c r="J6" s="44" t="s">
        <v>221</v>
      </c>
      <c r="K6" s="44" t="s">
        <v>221</v>
      </c>
      <c r="L6" s="44" t="s">
        <v>221</v>
      </c>
      <c r="M6" s="44" t="s">
        <v>221</v>
      </c>
      <c r="N6" s="44" t="s">
        <v>221</v>
      </c>
      <c r="O6" s="44" t="s">
        <v>221</v>
      </c>
    </row>
    <row r="7" spans="1:15" ht="12" customHeight="1">
      <c r="A7" s="45" t="s">
        <v>221</v>
      </c>
      <c r="B7" s="45" t="s">
        <v>221</v>
      </c>
      <c r="C7" s="45" t="s">
        <v>221</v>
      </c>
      <c r="D7" s="38" t="s">
        <v>221</v>
      </c>
      <c r="E7" s="38" t="s">
        <v>221</v>
      </c>
      <c r="F7" s="38" t="s">
        <v>221</v>
      </c>
      <c r="G7" s="38" t="s">
        <v>221</v>
      </c>
      <c r="H7" s="38" t="s">
        <v>221</v>
      </c>
      <c r="I7" s="38" t="s">
        <v>221</v>
      </c>
      <c r="J7" s="38" t="s">
        <v>221</v>
      </c>
      <c r="K7" s="38" t="s">
        <v>221</v>
      </c>
      <c r="L7" s="38" t="s">
        <v>221</v>
      </c>
      <c r="M7" s="38" t="s">
        <v>221</v>
      </c>
      <c r="N7" s="38" t="s">
        <v>221</v>
      </c>
      <c r="O7" s="44" t="s">
        <v>221</v>
      </c>
    </row>
    <row r="8" spans="1:15" ht="19.5" customHeight="1">
      <c r="A8" s="45" t="s">
        <v>221</v>
      </c>
      <c r="B8" s="45" t="s">
        <v>221</v>
      </c>
      <c r="C8" s="45" t="s">
        <v>221</v>
      </c>
      <c r="D8" s="48" t="s">
        <v>221</v>
      </c>
      <c r="E8" s="122" t="s">
        <v>0</v>
      </c>
      <c r="F8" s="122" t="s">
        <v>221</v>
      </c>
      <c r="G8" s="122" t="s">
        <v>221</v>
      </c>
      <c r="H8" s="122" t="s">
        <v>221</v>
      </c>
      <c r="I8" s="122" t="s">
        <v>221</v>
      </c>
      <c r="J8" s="122" t="s">
        <v>221</v>
      </c>
      <c r="K8" s="122" t="s">
        <v>221</v>
      </c>
      <c r="L8" s="122" t="s">
        <v>221</v>
      </c>
      <c r="M8" s="122" t="s">
        <v>221</v>
      </c>
      <c r="N8" s="122" t="s">
        <v>221</v>
      </c>
      <c r="O8" s="122" t="s">
        <v>221</v>
      </c>
    </row>
    <row r="9" spans="1:15" ht="19.5" customHeight="1">
      <c r="A9" s="45" t="s">
        <v>221</v>
      </c>
      <c r="B9" s="45" t="s">
        <v>221</v>
      </c>
      <c r="C9" s="45" t="s">
        <v>221</v>
      </c>
      <c r="E9" s="122" t="s">
        <v>289</v>
      </c>
      <c r="F9" s="122" t="s">
        <v>221</v>
      </c>
      <c r="G9" s="122" t="s">
        <v>221</v>
      </c>
      <c r="H9" s="122" t="s">
        <v>221</v>
      </c>
      <c r="I9" s="122" t="s">
        <v>221</v>
      </c>
      <c r="J9" s="122" t="s">
        <v>221</v>
      </c>
      <c r="K9" s="122" t="s">
        <v>221</v>
      </c>
      <c r="L9" s="122" t="s">
        <v>221</v>
      </c>
      <c r="M9" s="122" t="s">
        <v>221</v>
      </c>
      <c r="N9" s="122" t="s">
        <v>221</v>
      </c>
      <c r="O9" s="122" t="s">
        <v>221</v>
      </c>
    </row>
    <row r="10" spans="1:15" ht="19.5" customHeight="1">
      <c r="A10" s="45" t="s">
        <v>221</v>
      </c>
      <c r="B10" s="45" t="s">
        <v>221</v>
      </c>
      <c r="C10" s="45" t="s">
        <v>221</v>
      </c>
      <c r="D10" s="48" t="s">
        <v>221</v>
      </c>
      <c r="E10" s="123" t="s">
        <v>1</v>
      </c>
      <c r="F10" s="123" t="s">
        <v>221</v>
      </c>
      <c r="G10" s="123" t="s">
        <v>221</v>
      </c>
      <c r="H10" s="123" t="s">
        <v>221</v>
      </c>
      <c r="I10" s="123" t="s">
        <v>221</v>
      </c>
      <c r="J10" s="123" t="s">
        <v>221</v>
      </c>
      <c r="K10" s="123" t="s">
        <v>221</v>
      </c>
      <c r="L10" s="123" t="s">
        <v>221</v>
      </c>
      <c r="M10" s="123" t="s">
        <v>221</v>
      </c>
      <c r="N10" s="123" t="s">
        <v>221</v>
      </c>
      <c r="O10" s="123" t="s">
        <v>221</v>
      </c>
    </row>
    <row r="11" spans="1:15" ht="14.25" customHeight="1" thickBot="1">
      <c r="A11" s="45" t="s">
        <v>221</v>
      </c>
      <c r="B11" s="45" t="s">
        <v>221</v>
      </c>
      <c r="C11" s="45" t="s">
        <v>221</v>
      </c>
      <c r="D11" s="48" t="s">
        <v>221</v>
      </c>
      <c r="E11" s="49" t="s">
        <v>221</v>
      </c>
      <c r="F11" s="49" t="s">
        <v>221</v>
      </c>
      <c r="G11" s="49" t="s">
        <v>221</v>
      </c>
      <c r="H11" s="49" t="s">
        <v>221</v>
      </c>
      <c r="I11" s="49" t="s">
        <v>221</v>
      </c>
      <c r="J11" s="49" t="s">
        <v>221</v>
      </c>
      <c r="K11" s="49" t="s">
        <v>221</v>
      </c>
      <c r="L11" s="49" t="s">
        <v>221</v>
      </c>
      <c r="M11" s="49" t="s">
        <v>221</v>
      </c>
      <c r="N11" s="49" t="s">
        <v>221</v>
      </c>
      <c r="O11" s="50" t="str">
        <f>IF(ButceYil&gt;2008,"TL","YTL")</f>
        <v>TL</v>
      </c>
    </row>
    <row r="12" spans="1:15" s="53" customFormat="1" ht="22.5" customHeight="1">
      <c r="A12" s="51" t="s">
        <v>221</v>
      </c>
      <c r="B12" s="51" t="s">
        <v>221</v>
      </c>
      <c r="C12" s="51" t="s">
        <v>221</v>
      </c>
      <c r="D12" s="52" t="s">
        <v>221</v>
      </c>
      <c r="E12" s="124" t="s">
        <v>12</v>
      </c>
      <c r="F12" s="120" t="s">
        <v>13</v>
      </c>
      <c r="G12" s="120" t="s">
        <v>14</v>
      </c>
      <c r="H12" s="120" t="s">
        <v>236</v>
      </c>
      <c r="I12" s="120" t="s">
        <v>23</v>
      </c>
      <c r="J12" s="120" t="s">
        <v>237</v>
      </c>
      <c r="K12" s="120" t="s">
        <v>25</v>
      </c>
      <c r="L12" s="120" t="s">
        <v>16</v>
      </c>
      <c r="M12" s="120" t="s">
        <v>238</v>
      </c>
      <c r="N12" s="120" t="s">
        <v>239</v>
      </c>
      <c r="O12" s="120" t="s">
        <v>19</v>
      </c>
    </row>
    <row r="13" spans="4:15" s="53" customFormat="1" ht="22.5" customHeight="1" thickBot="1">
      <c r="D13" s="54" t="s">
        <v>221</v>
      </c>
      <c r="E13" s="125" t="s">
        <v>221</v>
      </c>
      <c r="F13" s="121" t="s">
        <v>221</v>
      </c>
      <c r="G13" s="121" t="s">
        <v>221</v>
      </c>
      <c r="H13" s="121" t="s">
        <v>221</v>
      </c>
      <c r="I13" s="121" t="s">
        <v>221</v>
      </c>
      <c r="J13" s="121" t="s">
        <v>221</v>
      </c>
      <c r="K13" s="121" t="s">
        <v>221</v>
      </c>
      <c r="L13" s="121" t="s">
        <v>221</v>
      </c>
      <c r="M13" s="121" t="s">
        <v>221</v>
      </c>
      <c r="N13" s="121" t="s">
        <v>221</v>
      </c>
      <c r="O13" s="121" t="s">
        <v>221</v>
      </c>
    </row>
    <row r="14" spans="1:15" s="53" customFormat="1" ht="18.75" customHeight="1" hidden="1">
      <c r="A14" s="54" t="s">
        <v>222</v>
      </c>
      <c r="B14" s="54" t="s">
        <v>240</v>
      </c>
      <c r="C14" s="54" t="s">
        <v>225</v>
      </c>
      <c r="E14" s="55" t="s">
        <v>221</v>
      </c>
      <c r="F14" s="56" t="s">
        <v>221</v>
      </c>
      <c r="G14" s="56" t="s">
        <v>221</v>
      </c>
      <c r="H14" s="56" t="s">
        <v>221</v>
      </c>
      <c r="I14" s="56" t="s">
        <v>221</v>
      </c>
      <c r="J14" s="56" t="s">
        <v>221</v>
      </c>
      <c r="K14" s="56" t="s">
        <v>221</v>
      </c>
      <c r="L14" s="56" t="s">
        <v>221</v>
      </c>
      <c r="M14" s="56" t="s">
        <v>221</v>
      </c>
      <c r="N14" s="56" t="s">
        <v>221</v>
      </c>
      <c r="O14" s="57" t="s">
        <v>221</v>
      </c>
    </row>
    <row r="15" spans="1:15" s="53" customFormat="1" ht="18.75" customHeight="1">
      <c r="A15" s="58" t="s">
        <v>221</v>
      </c>
      <c r="B15" s="59" t="s">
        <v>26</v>
      </c>
      <c r="C15" s="58" t="s">
        <v>221</v>
      </c>
      <c r="E15" s="60" t="s">
        <v>27</v>
      </c>
      <c r="F15" s="61">
        <v>11926000</v>
      </c>
      <c r="G15" s="61">
        <v>1952000</v>
      </c>
      <c r="H15" s="61">
        <v>2070000</v>
      </c>
      <c r="I15" s="61">
        <v>0</v>
      </c>
      <c r="J15" s="61">
        <v>1406000</v>
      </c>
      <c r="K15" s="61">
        <v>3150000</v>
      </c>
      <c r="L15" s="62">
        <v>0</v>
      </c>
      <c r="M15" s="63">
        <v>0</v>
      </c>
      <c r="N15" s="62">
        <v>0</v>
      </c>
      <c r="O15" s="64">
        <f aca="true" t="shared" si="2" ref="O15:O78">N15+M15+L15+K15+J15+I15+H15+G15+F15</f>
        <v>20504000</v>
      </c>
    </row>
    <row r="16" spans="2:15" ht="18.75" customHeight="1">
      <c r="B16" s="59" t="s">
        <v>28</v>
      </c>
      <c r="C16" s="58" t="s">
        <v>221</v>
      </c>
      <c r="E16" s="60" t="s">
        <v>241</v>
      </c>
      <c r="F16" s="61">
        <v>268704000</v>
      </c>
      <c r="G16" s="61">
        <v>51407000</v>
      </c>
      <c r="H16" s="61">
        <v>42951000</v>
      </c>
      <c r="I16" s="61">
        <v>0</v>
      </c>
      <c r="J16" s="61">
        <v>11486000</v>
      </c>
      <c r="K16" s="61">
        <v>57286000</v>
      </c>
      <c r="L16" s="62">
        <v>0</v>
      </c>
      <c r="M16" s="63">
        <v>0</v>
      </c>
      <c r="N16" s="62">
        <v>0</v>
      </c>
      <c r="O16" s="64">
        <f t="shared" si="2"/>
        <v>431834000</v>
      </c>
    </row>
    <row r="17" spans="2:15" ht="18.75" customHeight="1">
      <c r="B17" s="59" t="s">
        <v>30</v>
      </c>
      <c r="C17" s="58" t="s">
        <v>221</v>
      </c>
      <c r="E17" s="60" t="s">
        <v>242</v>
      </c>
      <c r="F17" s="61">
        <v>154721000</v>
      </c>
      <c r="G17" s="61">
        <v>27414000</v>
      </c>
      <c r="H17" s="61">
        <v>56589000</v>
      </c>
      <c r="I17" s="61">
        <v>0</v>
      </c>
      <c r="J17" s="61">
        <v>6782000</v>
      </c>
      <c r="K17" s="61">
        <v>38625000</v>
      </c>
      <c r="L17" s="62">
        <v>0</v>
      </c>
      <c r="M17" s="63">
        <v>0</v>
      </c>
      <c r="N17" s="62">
        <v>0</v>
      </c>
      <c r="O17" s="64">
        <f t="shared" si="2"/>
        <v>284131000</v>
      </c>
    </row>
    <row r="18" spans="2:15" ht="18.75" customHeight="1">
      <c r="B18" s="59" t="s">
        <v>32</v>
      </c>
      <c r="C18" s="58" t="s">
        <v>221</v>
      </c>
      <c r="E18" s="60" t="s">
        <v>33</v>
      </c>
      <c r="F18" s="61">
        <v>251077000</v>
      </c>
      <c r="G18" s="61">
        <v>48735000</v>
      </c>
      <c r="H18" s="61">
        <v>55681000</v>
      </c>
      <c r="I18" s="61">
        <v>0</v>
      </c>
      <c r="J18" s="61">
        <v>10558000</v>
      </c>
      <c r="K18" s="61">
        <v>71635000</v>
      </c>
      <c r="L18" s="62">
        <v>0</v>
      </c>
      <c r="M18" s="63">
        <v>0</v>
      </c>
      <c r="N18" s="62">
        <v>0</v>
      </c>
      <c r="O18" s="64">
        <f t="shared" si="2"/>
        <v>437686000</v>
      </c>
    </row>
    <row r="19" spans="2:15" ht="18.75" customHeight="1">
      <c r="B19" s="59" t="s">
        <v>34</v>
      </c>
      <c r="C19" s="58" t="s">
        <v>221</v>
      </c>
      <c r="E19" s="60" t="s">
        <v>243</v>
      </c>
      <c r="F19" s="61">
        <v>252253000</v>
      </c>
      <c r="G19" s="61">
        <v>44364000</v>
      </c>
      <c r="H19" s="61">
        <v>57706000</v>
      </c>
      <c r="I19" s="61">
        <v>0</v>
      </c>
      <c r="J19" s="61">
        <v>6787000</v>
      </c>
      <c r="K19" s="61">
        <v>35136000</v>
      </c>
      <c r="L19" s="62">
        <v>0</v>
      </c>
      <c r="M19" s="63">
        <v>0</v>
      </c>
      <c r="N19" s="62">
        <v>0</v>
      </c>
      <c r="O19" s="64">
        <f t="shared" si="2"/>
        <v>396246000</v>
      </c>
    </row>
    <row r="20" spans="2:15" ht="18.75" customHeight="1">
      <c r="B20" s="59" t="s">
        <v>36</v>
      </c>
      <c r="C20" s="58" t="s">
        <v>221</v>
      </c>
      <c r="E20" s="60" t="s">
        <v>37</v>
      </c>
      <c r="F20" s="61">
        <v>379135000</v>
      </c>
      <c r="G20" s="61">
        <v>78910000</v>
      </c>
      <c r="H20" s="61">
        <v>107117000</v>
      </c>
      <c r="I20" s="61">
        <v>0</v>
      </c>
      <c r="J20" s="61">
        <v>13376000</v>
      </c>
      <c r="K20" s="61">
        <v>45084000</v>
      </c>
      <c r="L20" s="62">
        <v>0</v>
      </c>
      <c r="M20" s="63">
        <v>0</v>
      </c>
      <c r="N20" s="62">
        <v>0</v>
      </c>
      <c r="O20" s="64">
        <f t="shared" si="2"/>
        <v>623622000</v>
      </c>
    </row>
    <row r="21" spans="2:15" ht="18.75" customHeight="1">
      <c r="B21" s="59" t="s">
        <v>38</v>
      </c>
      <c r="C21" s="58" t="s">
        <v>221</v>
      </c>
      <c r="E21" s="60" t="s">
        <v>39</v>
      </c>
      <c r="F21" s="61">
        <v>140888000</v>
      </c>
      <c r="G21" s="61">
        <v>24587000</v>
      </c>
      <c r="H21" s="61">
        <v>44590000</v>
      </c>
      <c r="I21" s="61">
        <v>0</v>
      </c>
      <c r="J21" s="61">
        <v>5346000</v>
      </c>
      <c r="K21" s="61">
        <v>48794000</v>
      </c>
      <c r="L21" s="62">
        <v>0</v>
      </c>
      <c r="M21" s="63">
        <v>0</v>
      </c>
      <c r="N21" s="62">
        <v>0</v>
      </c>
      <c r="O21" s="64">
        <f t="shared" si="2"/>
        <v>264205000</v>
      </c>
    </row>
    <row r="22" spans="2:15" ht="18.75" customHeight="1">
      <c r="B22" s="59" t="s">
        <v>40</v>
      </c>
      <c r="C22" s="58" t="s">
        <v>221</v>
      </c>
      <c r="E22" s="60" t="s">
        <v>244</v>
      </c>
      <c r="F22" s="61">
        <v>71427000</v>
      </c>
      <c r="G22" s="61">
        <v>12293000</v>
      </c>
      <c r="H22" s="61">
        <v>29280000</v>
      </c>
      <c r="I22" s="61">
        <v>0</v>
      </c>
      <c r="J22" s="61">
        <v>3372000</v>
      </c>
      <c r="K22" s="61">
        <v>38025000</v>
      </c>
      <c r="L22" s="62">
        <v>0</v>
      </c>
      <c r="M22" s="63">
        <v>0</v>
      </c>
      <c r="N22" s="62">
        <v>0</v>
      </c>
      <c r="O22" s="64">
        <f t="shared" si="2"/>
        <v>154397000</v>
      </c>
    </row>
    <row r="23" spans="2:15" ht="18.75" customHeight="1">
      <c r="B23" s="59" t="s">
        <v>42</v>
      </c>
      <c r="C23" s="58" t="s">
        <v>221</v>
      </c>
      <c r="E23" s="60" t="s">
        <v>245</v>
      </c>
      <c r="F23" s="61">
        <v>164077000</v>
      </c>
      <c r="G23" s="61">
        <v>29772000</v>
      </c>
      <c r="H23" s="61">
        <v>42686000</v>
      </c>
      <c r="I23" s="61">
        <v>0</v>
      </c>
      <c r="J23" s="61">
        <v>6351000</v>
      </c>
      <c r="K23" s="61">
        <v>31025000</v>
      </c>
      <c r="L23" s="62">
        <v>0</v>
      </c>
      <c r="M23" s="63">
        <v>0</v>
      </c>
      <c r="N23" s="62">
        <v>0</v>
      </c>
      <c r="O23" s="64">
        <f t="shared" si="2"/>
        <v>273911000</v>
      </c>
    </row>
    <row r="24" spans="2:15" ht="18.75" customHeight="1">
      <c r="B24" s="59" t="s">
        <v>44</v>
      </c>
      <c r="C24" s="58" t="s">
        <v>221</v>
      </c>
      <c r="E24" s="60" t="s">
        <v>246</v>
      </c>
      <c r="F24" s="61">
        <v>83339000</v>
      </c>
      <c r="G24" s="61">
        <v>14598000</v>
      </c>
      <c r="H24" s="61">
        <v>21701000</v>
      </c>
      <c r="I24" s="61">
        <v>0</v>
      </c>
      <c r="J24" s="61">
        <v>4841000</v>
      </c>
      <c r="K24" s="61">
        <v>23200000</v>
      </c>
      <c r="L24" s="62">
        <v>0</v>
      </c>
      <c r="M24" s="63">
        <v>0</v>
      </c>
      <c r="N24" s="62">
        <v>0</v>
      </c>
      <c r="O24" s="64">
        <f t="shared" si="2"/>
        <v>147679000</v>
      </c>
    </row>
    <row r="25" spans="2:15" ht="18.75" customHeight="1">
      <c r="B25" s="59" t="s">
        <v>46</v>
      </c>
      <c r="C25" s="58" t="s">
        <v>221</v>
      </c>
      <c r="E25" s="60" t="s">
        <v>47</v>
      </c>
      <c r="F25" s="61">
        <v>36617000</v>
      </c>
      <c r="G25" s="61">
        <v>6720000</v>
      </c>
      <c r="H25" s="61">
        <v>7068000</v>
      </c>
      <c r="I25" s="61">
        <v>0</v>
      </c>
      <c r="J25" s="61">
        <v>2604000</v>
      </c>
      <c r="K25" s="61">
        <v>19250000</v>
      </c>
      <c r="L25" s="62">
        <v>0</v>
      </c>
      <c r="M25" s="63">
        <v>0</v>
      </c>
      <c r="N25" s="62">
        <v>0</v>
      </c>
      <c r="O25" s="64">
        <f t="shared" si="2"/>
        <v>72259000</v>
      </c>
    </row>
    <row r="26" spans="2:15" ht="18.75" customHeight="1">
      <c r="B26" s="59" t="s">
        <v>48</v>
      </c>
      <c r="C26" s="58" t="s">
        <v>221</v>
      </c>
      <c r="E26" s="60" t="s">
        <v>247</v>
      </c>
      <c r="F26" s="61">
        <v>230915000</v>
      </c>
      <c r="G26" s="61">
        <v>45072000</v>
      </c>
      <c r="H26" s="61">
        <v>43975000</v>
      </c>
      <c r="I26" s="61">
        <v>0</v>
      </c>
      <c r="J26" s="61">
        <v>8649000</v>
      </c>
      <c r="K26" s="61">
        <v>47250000</v>
      </c>
      <c r="L26" s="62">
        <v>0</v>
      </c>
      <c r="M26" s="63">
        <v>0</v>
      </c>
      <c r="N26" s="62">
        <v>0</v>
      </c>
      <c r="O26" s="64">
        <f t="shared" si="2"/>
        <v>375861000</v>
      </c>
    </row>
    <row r="27" spans="2:15" ht="18.75" customHeight="1">
      <c r="B27" s="59" t="s">
        <v>50</v>
      </c>
      <c r="C27" s="58" t="s">
        <v>221</v>
      </c>
      <c r="E27" s="60" t="s">
        <v>248</v>
      </c>
      <c r="F27" s="61">
        <v>194247000</v>
      </c>
      <c r="G27" s="61">
        <v>37655000</v>
      </c>
      <c r="H27" s="61">
        <v>29807000</v>
      </c>
      <c r="I27" s="61">
        <v>0</v>
      </c>
      <c r="J27" s="61">
        <v>4435000</v>
      </c>
      <c r="K27" s="61">
        <v>35450000</v>
      </c>
      <c r="L27" s="62">
        <v>0</v>
      </c>
      <c r="M27" s="63">
        <v>0</v>
      </c>
      <c r="N27" s="62">
        <v>0</v>
      </c>
      <c r="O27" s="64">
        <f t="shared" si="2"/>
        <v>301594000</v>
      </c>
    </row>
    <row r="28" spans="2:15" ht="18.75" customHeight="1">
      <c r="B28" s="59" t="s">
        <v>52</v>
      </c>
      <c r="C28" s="58" t="s">
        <v>221</v>
      </c>
      <c r="E28" s="60" t="s">
        <v>249</v>
      </c>
      <c r="F28" s="61">
        <v>81015000</v>
      </c>
      <c r="G28" s="61">
        <v>15227000</v>
      </c>
      <c r="H28" s="61">
        <v>16075000</v>
      </c>
      <c r="I28" s="61">
        <v>0</v>
      </c>
      <c r="J28" s="61">
        <v>3254000</v>
      </c>
      <c r="K28" s="61">
        <v>20255000</v>
      </c>
      <c r="L28" s="62">
        <v>0</v>
      </c>
      <c r="M28" s="63">
        <v>0</v>
      </c>
      <c r="N28" s="62">
        <v>0</v>
      </c>
      <c r="O28" s="64">
        <f t="shared" si="2"/>
        <v>135826000</v>
      </c>
    </row>
    <row r="29" spans="2:15" ht="18.75" customHeight="1">
      <c r="B29" s="59" t="s">
        <v>54</v>
      </c>
      <c r="C29" s="58" t="s">
        <v>221</v>
      </c>
      <c r="E29" s="60" t="s">
        <v>250</v>
      </c>
      <c r="F29" s="61">
        <v>143876000</v>
      </c>
      <c r="G29" s="61">
        <v>26552000</v>
      </c>
      <c r="H29" s="61">
        <v>43107000</v>
      </c>
      <c r="I29" s="61">
        <v>0</v>
      </c>
      <c r="J29" s="61">
        <v>6400000</v>
      </c>
      <c r="K29" s="61">
        <v>26200000</v>
      </c>
      <c r="L29" s="62">
        <v>0</v>
      </c>
      <c r="M29" s="63">
        <v>0</v>
      </c>
      <c r="N29" s="62">
        <v>0</v>
      </c>
      <c r="O29" s="64">
        <f t="shared" si="2"/>
        <v>246135000</v>
      </c>
    </row>
    <row r="30" spans="2:15" ht="18.75" customHeight="1">
      <c r="B30" s="59" t="s">
        <v>56</v>
      </c>
      <c r="C30" s="58" t="s">
        <v>221</v>
      </c>
      <c r="E30" s="60" t="s">
        <v>57</v>
      </c>
      <c r="F30" s="61">
        <v>133973000</v>
      </c>
      <c r="G30" s="61">
        <v>27351000</v>
      </c>
      <c r="H30" s="61">
        <v>54449000</v>
      </c>
      <c r="I30" s="61">
        <v>0</v>
      </c>
      <c r="J30" s="61">
        <v>6457000</v>
      </c>
      <c r="K30" s="61">
        <v>26659000</v>
      </c>
      <c r="L30" s="62">
        <v>0</v>
      </c>
      <c r="M30" s="63">
        <v>0</v>
      </c>
      <c r="N30" s="62">
        <v>0</v>
      </c>
      <c r="O30" s="64">
        <f t="shared" si="2"/>
        <v>248889000</v>
      </c>
    </row>
    <row r="31" spans="2:15" ht="18.75" customHeight="1">
      <c r="B31" s="59" t="s">
        <v>58</v>
      </c>
      <c r="C31" s="58" t="s">
        <v>221</v>
      </c>
      <c r="E31" s="60" t="s">
        <v>251</v>
      </c>
      <c r="F31" s="61">
        <v>197248000</v>
      </c>
      <c r="G31" s="61">
        <v>32888000</v>
      </c>
      <c r="H31" s="61">
        <v>54160000</v>
      </c>
      <c r="I31" s="61">
        <v>0</v>
      </c>
      <c r="J31" s="61">
        <v>5416000</v>
      </c>
      <c r="K31" s="61">
        <v>40125000</v>
      </c>
      <c r="L31" s="62">
        <v>0</v>
      </c>
      <c r="M31" s="63">
        <v>0</v>
      </c>
      <c r="N31" s="62">
        <v>0</v>
      </c>
      <c r="O31" s="64">
        <f t="shared" si="2"/>
        <v>329837000</v>
      </c>
    </row>
    <row r="32" spans="2:15" ht="18.75" customHeight="1">
      <c r="B32" s="59" t="s">
        <v>60</v>
      </c>
      <c r="C32" s="58" t="s">
        <v>221</v>
      </c>
      <c r="E32" s="60" t="s">
        <v>252</v>
      </c>
      <c r="F32" s="61">
        <v>114340000</v>
      </c>
      <c r="G32" s="61">
        <v>22032000</v>
      </c>
      <c r="H32" s="61">
        <v>27759000</v>
      </c>
      <c r="I32" s="61">
        <v>0</v>
      </c>
      <c r="J32" s="61">
        <v>4724000</v>
      </c>
      <c r="K32" s="61">
        <v>52650000</v>
      </c>
      <c r="L32" s="62">
        <v>0</v>
      </c>
      <c r="M32" s="63">
        <v>0</v>
      </c>
      <c r="N32" s="62">
        <v>0</v>
      </c>
      <c r="O32" s="64">
        <f t="shared" si="2"/>
        <v>221505000</v>
      </c>
    </row>
    <row r="33" spans="2:15" ht="18.75" customHeight="1">
      <c r="B33" s="59" t="s">
        <v>62</v>
      </c>
      <c r="C33" s="58" t="s">
        <v>221</v>
      </c>
      <c r="E33" s="60" t="s">
        <v>63</v>
      </c>
      <c r="F33" s="61">
        <v>118343000</v>
      </c>
      <c r="G33" s="61">
        <v>21647000</v>
      </c>
      <c r="H33" s="61">
        <v>26882000</v>
      </c>
      <c r="I33" s="61">
        <v>0</v>
      </c>
      <c r="J33" s="61">
        <v>5064000</v>
      </c>
      <c r="K33" s="61">
        <v>27100000</v>
      </c>
      <c r="L33" s="62">
        <v>0</v>
      </c>
      <c r="M33" s="63">
        <v>0</v>
      </c>
      <c r="N33" s="62">
        <v>0</v>
      </c>
      <c r="O33" s="64">
        <f t="shared" si="2"/>
        <v>199036000</v>
      </c>
    </row>
    <row r="34" spans="2:15" ht="18.75" customHeight="1">
      <c r="B34" s="59" t="s">
        <v>64</v>
      </c>
      <c r="C34" s="58" t="s">
        <v>221</v>
      </c>
      <c r="E34" s="60" t="s">
        <v>253</v>
      </c>
      <c r="F34" s="61">
        <v>93920000</v>
      </c>
      <c r="G34" s="61">
        <v>15742000</v>
      </c>
      <c r="H34" s="61">
        <v>19833000</v>
      </c>
      <c r="I34" s="61">
        <v>0</v>
      </c>
      <c r="J34" s="61">
        <v>2286000</v>
      </c>
      <c r="K34" s="61">
        <v>18250000</v>
      </c>
      <c r="L34" s="62">
        <v>0</v>
      </c>
      <c r="M34" s="63">
        <v>0</v>
      </c>
      <c r="N34" s="62">
        <v>0</v>
      </c>
      <c r="O34" s="64">
        <f t="shared" si="2"/>
        <v>150031000</v>
      </c>
    </row>
    <row r="35" spans="2:15" ht="18.75" customHeight="1">
      <c r="B35" s="59" t="s">
        <v>66</v>
      </c>
      <c r="C35" s="58" t="s">
        <v>221</v>
      </c>
      <c r="E35" s="60" t="s">
        <v>254</v>
      </c>
      <c r="F35" s="61">
        <v>159219000</v>
      </c>
      <c r="G35" s="61">
        <v>28902000</v>
      </c>
      <c r="H35" s="61">
        <v>33970000</v>
      </c>
      <c r="I35" s="61">
        <v>0</v>
      </c>
      <c r="J35" s="61">
        <v>4099000</v>
      </c>
      <c r="K35" s="61">
        <v>23300000</v>
      </c>
      <c r="L35" s="62">
        <v>0</v>
      </c>
      <c r="M35" s="63">
        <v>0</v>
      </c>
      <c r="N35" s="62">
        <v>0</v>
      </c>
      <c r="O35" s="64">
        <f t="shared" si="2"/>
        <v>249490000</v>
      </c>
    </row>
    <row r="36" spans="2:15" ht="18.75" customHeight="1">
      <c r="B36" s="59" t="s">
        <v>68</v>
      </c>
      <c r="C36" s="58" t="s">
        <v>221</v>
      </c>
      <c r="E36" s="60" t="s">
        <v>255</v>
      </c>
      <c r="F36" s="61">
        <v>124950000</v>
      </c>
      <c r="G36" s="61">
        <v>23076000</v>
      </c>
      <c r="H36" s="61">
        <v>22721000</v>
      </c>
      <c r="I36" s="61">
        <v>0</v>
      </c>
      <c r="J36" s="61">
        <v>2754000</v>
      </c>
      <c r="K36" s="61">
        <v>24350000</v>
      </c>
      <c r="L36" s="62">
        <v>0</v>
      </c>
      <c r="M36" s="63">
        <v>0</v>
      </c>
      <c r="N36" s="62">
        <v>0</v>
      </c>
      <c r="O36" s="64">
        <f t="shared" si="2"/>
        <v>197851000</v>
      </c>
    </row>
    <row r="37" spans="2:15" ht="18.75" customHeight="1">
      <c r="B37" s="59" t="s">
        <v>70</v>
      </c>
      <c r="C37" s="58" t="s">
        <v>221</v>
      </c>
      <c r="E37" s="60" t="s">
        <v>256</v>
      </c>
      <c r="F37" s="61">
        <v>122872000</v>
      </c>
      <c r="G37" s="61">
        <v>22183000</v>
      </c>
      <c r="H37" s="61">
        <v>28176000</v>
      </c>
      <c r="I37" s="61">
        <v>0</v>
      </c>
      <c r="J37" s="61">
        <v>3398000</v>
      </c>
      <c r="K37" s="61">
        <v>19725000</v>
      </c>
      <c r="L37" s="62">
        <v>0</v>
      </c>
      <c r="M37" s="63">
        <v>0</v>
      </c>
      <c r="N37" s="62">
        <v>0</v>
      </c>
      <c r="O37" s="64">
        <f t="shared" si="2"/>
        <v>196354000</v>
      </c>
    </row>
    <row r="38" spans="2:15" ht="18.75" customHeight="1">
      <c r="B38" s="59" t="s">
        <v>72</v>
      </c>
      <c r="C38" s="58" t="s">
        <v>221</v>
      </c>
      <c r="E38" s="60" t="s">
        <v>257</v>
      </c>
      <c r="F38" s="61">
        <v>175165000</v>
      </c>
      <c r="G38" s="61">
        <v>28123000</v>
      </c>
      <c r="H38" s="61">
        <v>46314000</v>
      </c>
      <c r="I38" s="61">
        <v>0</v>
      </c>
      <c r="J38" s="61">
        <v>3680000</v>
      </c>
      <c r="K38" s="61">
        <v>31150000</v>
      </c>
      <c r="L38" s="62">
        <v>0</v>
      </c>
      <c r="M38" s="63">
        <v>0</v>
      </c>
      <c r="N38" s="62">
        <v>0</v>
      </c>
      <c r="O38" s="64">
        <f t="shared" si="2"/>
        <v>284432000</v>
      </c>
    </row>
    <row r="39" spans="2:15" ht="18.75" customHeight="1">
      <c r="B39" s="59" t="s">
        <v>74</v>
      </c>
      <c r="C39" s="58" t="s">
        <v>221</v>
      </c>
      <c r="E39" s="60" t="s">
        <v>258</v>
      </c>
      <c r="F39" s="61">
        <v>89143000</v>
      </c>
      <c r="G39" s="61">
        <v>14971000</v>
      </c>
      <c r="H39" s="61">
        <v>24115000</v>
      </c>
      <c r="I39" s="61">
        <v>0</v>
      </c>
      <c r="J39" s="61">
        <v>2411000</v>
      </c>
      <c r="K39" s="61">
        <v>22272000</v>
      </c>
      <c r="L39" s="62">
        <v>0</v>
      </c>
      <c r="M39" s="63">
        <v>0</v>
      </c>
      <c r="N39" s="62">
        <v>0</v>
      </c>
      <c r="O39" s="64">
        <f t="shared" si="2"/>
        <v>152912000</v>
      </c>
    </row>
    <row r="40" spans="2:15" ht="18.75" customHeight="1">
      <c r="B40" s="59" t="s">
        <v>76</v>
      </c>
      <c r="C40" s="58" t="s">
        <v>221</v>
      </c>
      <c r="E40" s="60" t="s">
        <v>259</v>
      </c>
      <c r="F40" s="61">
        <v>105992000</v>
      </c>
      <c r="G40" s="61">
        <v>16978000</v>
      </c>
      <c r="H40" s="61">
        <v>24619000</v>
      </c>
      <c r="I40" s="61">
        <v>0</v>
      </c>
      <c r="J40" s="61">
        <v>2276000</v>
      </c>
      <c r="K40" s="61">
        <v>24825000</v>
      </c>
      <c r="L40" s="62">
        <v>0</v>
      </c>
      <c r="M40" s="63">
        <v>0</v>
      </c>
      <c r="N40" s="62">
        <v>0</v>
      </c>
      <c r="O40" s="64">
        <f t="shared" si="2"/>
        <v>174690000</v>
      </c>
    </row>
    <row r="41" spans="2:15" ht="18.75" customHeight="1">
      <c r="B41" s="59" t="s">
        <v>78</v>
      </c>
      <c r="C41" s="58" t="s">
        <v>221</v>
      </c>
      <c r="E41" s="60" t="s">
        <v>260</v>
      </c>
      <c r="F41" s="61">
        <v>99566000</v>
      </c>
      <c r="G41" s="61">
        <v>16962000</v>
      </c>
      <c r="H41" s="61">
        <v>24786000</v>
      </c>
      <c r="I41" s="61">
        <v>0</v>
      </c>
      <c r="J41" s="61">
        <v>3665000</v>
      </c>
      <c r="K41" s="61">
        <v>47170000</v>
      </c>
      <c r="L41" s="62">
        <v>0</v>
      </c>
      <c r="M41" s="63">
        <v>0</v>
      </c>
      <c r="N41" s="62">
        <v>0</v>
      </c>
      <c r="O41" s="64">
        <f t="shared" si="2"/>
        <v>192149000</v>
      </c>
    </row>
    <row r="42" spans="2:15" ht="18.75" customHeight="1">
      <c r="B42" s="59" t="s">
        <v>80</v>
      </c>
      <c r="C42" s="58" t="s">
        <v>221</v>
      </c>
      <c r="E42" s="60" t="s">
        <v>81</v>
      </c>
      <c r="F42" s="61">
        <v>90757000</v>
      </c>
      <c r="G42" s="61">
        <v>14043000</v>
      </c>
      <c r="H42" s="61">
        <v>20395000</v>
      </c>
      <c r="I42" s="61">
        <v>0</v>
      </c>
      <c r="J42" s="61">
        <v>1817000</v>
      </c>
      <c r="K42" s="61">
        <v>47988000</v>
      </c>
      <c r="L42" s="62">
        <v>0</v>
      </c>
      <c r="M42" s="63">
        <v>0</v>
      </c>
      <c r="N42" s="62">
        <v>0</v>
      </c>
      <c r="O42" s="64">
        <f t="shared" si="2"/>
        <v>175000000</v>
      </c>
    </row>
    <row r="43" spans="2:15" ht="18.75" customHeight="1">
      <c r="B43" s="59" t="s">
        <v>82</v>
      </c>
      <c r="C43" s="58" t="s">
        <v>221</v>
      </c>
      <c r="E43" s="60" t="s">
        <v>261</v>
      </c>
      <c r="F43" s="61">
        <v>69147000</v>
      </c>
      <c r="G43" s="61">
        <v>12311000</v>
      </c>
      <c r="H43" s="61">
        <v>18185000</v>
      </c>
      <c r="I43" s="61">
        <v>0</v>
      </c>
      <c r="J43" s="61">
        <v>2177000</v>
      </c>
      <c r="K43" s="61">
        <v>28695000</v>
      </c>
      <c r="L43" s="62">
        <v>0</v>
      </c>
      <c r="M43" s="63">
        <v>0</v>
      </c>
      <c r="N43" s="62">
        <v>0</v>
      </c>
      <c r="O43" s="64">
        <f t="shared" si="2"/>
        <v>130515000</v>
      </c>
    </row>
    <row r="44" spans="2:15" ht="18.75" customHeight="1">
      <c r="B44" s="59" t="s">
        <v>84</v>
      </c>
      <c r="C44" s="58" t="s">
        <v>221</v>
      </c>
      <c r="E44" s="60" t="s">
        <v>85</v>
      </c>
      <c r="F44" s="61">
        <v>27145000</v>
      </c>
      <c r="G44" s="61">
        <v>5010000</v>
      </c>
      <c r="H44" s="61">
        <v>6646000</v>
      </c>
      <c r="I44" s="61">
        <v>0</v>
      </c>
      <c r="J44" s="61">
        <v>1112000</v>
      </c>
      <c r="K44" s="61">
        <v>17300000</v>
      </c>
      <c r="L44" s="62">
        <v>0</v>
      </c>
      <c r="M44" s="63">
        <v>0</v>
      </c>
      <c r="N44" s="62">
        <v>0</v>
      </c>
      <c r="O44" s="64">
        <f t="shared" si="2"/>
        <v>57213000</v>
      </c>
    </row>
    <row r="45" spans="2:15" ht="18.75" customHeight="1">
      <c r="B45" s="59" t="s">
        <v>86</v>
      </c>
      <c r="C45" s="58" t="s">
        <v>221</v>
      </c>
      <c r="E45" s="60" t="s">
        <v>262</v>
      </c>
      <c r="F45" s="61">
        <v>24247000</v>
      </c>
      <c r="G45" s="61">
        <v>4151000</v>
      </c>
      <c r="H45" s="61">
        <v>6392000</v>
      </c>
      <c r="I45" s="61">
        <v>0</v>
      </c>
      <c r="J45" s="61">
        <v>1074000</v>
      </c>
      <c r="K45" s="61">
        <v>20050000</v>
      </c>
      <c r="L45" s="62">
        <v>0</v>
      </c>
      <c r="M45" s="63">
        <v>0</v>
      </c>
      <c r="N45" s="62">
        <v>0</v>
      </c>
      <c r="O45" s="64">
        <f t="shared" si="2"/>
        <v>55914000</v>
      </c>
    </row>
    <row r="46" spans="2:15" ht="18.75" customHeight="1">
      <c r="B46" s="59" t="s">
        <v>88</v>
      </c>
      <c r="C46" s="58" t="s">
        <v>221</v>
      </c>
      <c r="E46" s="60" t="s">
        <v>263</v>
      </c>
      <c r="F46" s="61">
        <v>56621000</v>
      </c>
      <c r="G46" s="61">
        <v>9707000</v>
      </c>
      <c r="H46" s="61">
        <v>14230000</v>
      </c>
      <c r="I46" s="61">
        <v>0</v>
      </c>
      <c r="J46" s="61">
        <v>1391000</v>
      </c>
      <c r="K46" s="61">
        <v>47150000</v>
      </c>
      <c r="L46" s="62">
        <v>0</v>
      </c>
      <c r="M46" s="63">
        <v>0</v>
      </c>
      <c r="N46" s="62">
        <v>0</v>
      </c>
      <c r="O46" s="64">
        <f t="shared" si="2"/>
        <v>129099000</v>
      </c>
    </row>
    <row r="47" spans="2:15" ht="18.75" customHeight="1">
      <c r="B47" s="59" t="s">
        <v>90</v>
      </c>
      <c r="C47" s="58" t="s">
        <v>221</v>
      </c>
      <c r="E47" s="60" t="s">
        <v>264</v>
      </c>
      <c r="F47" s="61">
        <v>116248000</v>
      </c>
      <c r="G47" s="61">
        <v>19707000</v>
      </c>
      <c r="H47" s="61">
        <v>23197000</v>
      </c>
      <c r="I47" s="61">
        <v>0</v>
      </c>
      <c r="J47" s="61">
        <v>1679000</v>
      </c>
      <c r="K47" s="61">
        <v>25138000</v>
      </c>
      <c r="L47" s="62">
        <v>0</v>
      </c>
      <c r="M47" s="63">
        <v>0</v>
      </c>
      <c r="N47" s="62">
        <v>0</v>
      </c>
      <c r="O47" s="64">
        <f t="shared" si="2"/>
        <v>185969000</v>
      </c>
    </row>
    <row r="48" spans="2:15" ht="18.75" customHeight="1">
      <c r="B48" s="59" t="s">
        <v>92</v>
      </c>
      <c r="C48" s="58" t="s">
        <v>221</v>
      </c>
      <c r="E48" s="60" t="s">
        <v>265</v>
      </c>
      <c r="F48" s="61">
        <v>73302000</v>
      </c>
      <c r="G48" s="61">
        <v>13166000</v>
      </c>
      <c r="H48" s="61">
        <v>13485000</v>
      </c>
      <c r="I48" s="61">
        <v>0</v>
      </c>
      <c r="J48" s="61">
        <v>1504000</v>
      </c>
      <c r="K48" s="61">
        <v>30840000</v>
      </c>
      <c r="L48" s="62">
        <v>0</v>
      </c>
      <c r="M48" s="63">
        <v>0</v>
      </c>
      <c r="N48" s="62">
        <v>0</v>
      </c>
      <c r="O48" s="64">
        <f t="shared" si="2"/>
        <v>132297000</v>
      </c>
    </row>
    <row r="49" spans="2:15" ht="18.75" customHeight="1">
      <c r="B49" s="59" t="s">
        <v>94</v>
      </c>
      <c r="C49" s="58" t="s">
        <v>221</v>
      </c>
      <c r="E49" s="60" t="s">
        <v>266</v>
      </c>
      <c r="F49" s="61">
        <v>54572000</v>
      </c>
      <c r="G49" s="61">
        <v>9754000</v>
      </c>
      <c r="H49" s="61">
        <v>19492000</v>
      </c>
      <c r="I49" s="61">
        <v>0</v>
      </c>
      <c r="J49" s="61">
        <v>2202000</v>
      </c>
      <c r="K49" s="61">
        <v>20999000</v>
      </c>
      <c r="L49" s="62">
        <v>0</v>
      </c>
      <c r="M49" s="63">
        <v>0</v>
      </c>
      <c r="N49" s="62">
        <v>0</v>
      </c>
      <c r="O49" s="64">
        <f t="shared" si="2"/>
        <v>107019000</v>
      </c>
    </row>
    <row r="50" spans="2:15" ht="18.75" customHeight="1">
      <c r="B50" s="59" t="s">
        <v>96</v>
      </c>
      <c r="C50" s="58" t="s">
        <v>221</v>
      </c>
      <c r="E50" s="60" t="s">
        <v>267</v>
      </c>
      <c r="F50" s="61">
        <v>79844000</v>
      </c>
      <c r="G50" s="61">
        <v>14259000</v>
      </c>
      <c r="H50" s="61">
        <v>17078000</v>
      </c>
      <c r="I50" s="61">
        <v>0</v>
      </c>
      <c r="J50" s="61">
        <v>1910000</v>
      </c>
      <c r="K50" s="61">
        <v>45875000</v>
      </c>
      <c r="L50" s="62">
        <v>0</v>
      </c>
      <c r="M50" s="63">
        <v>0</v>
      </c>
      <c r="N50" s="62">
        <v>0</v>
      </c>
      <c r="O50" s="64">
        <f t="shared" si="2"/>
        <v>158966000</v>
      </c>
    </row>
    <row r="51" spans="2:15" ht="18.75" customHeight="1">
      <c r="B51" s="59" t="s">
        <v>98</v>
      </c>
      <c r="C51" s="58" t="s">
        <v>221</v>
      </c>
      <c r="E51" s="60" t="s">
        <v>268</v>
      </c>
      <c r="F51" s="61">
        <v>95568000</v>
      </c>
      <c r="G51" s="61">
        <v>16415000</v>
      </c>
      <c r="H51" s="61">
        <v>14342000</v>
      </c>
      <c r="I51" s="61">
        <v>0</v>
      </c>
      <c r="J51" s="61">
        <v>1662000</v>
      </c>
      <c r="K51" s="61">
        <v>28890000</v>
      </c>
      <c r="L51" s="62">
        <v>0</v>
      </c>
      <c r="M51" s="63">
        <v>0</v>
      </c>
      <c r="N51" s="62">
        <v>0</v>
      </c>
      <c r="O51" s="64">
        <f t="shared" si="2"/>
        <v>156877000</v>
      </c>
    </row>
    <row r="52" spans="2:15" ht="18.75" customHeight="1">
      <c r="B52" s="59" t="s">
        <v>100</v>
      </c>
      <c r="C52" s="58" t="s">
        <v>221</v>
      </c>
      <c r="E52" s="60" t="s">
        <v>101</v>
      </c>
      <c r="F52" s="61">
        <v>51231000</v>
      </c>
      <c r="G52" s="61">
        <v>8317000</v>
      </c>
      <c r="H52" s="61">
        <v>14763000</v>
      </c>
      <c r="I52" s="61">
        <v>0</v>
      </c>
      <c r="J52" s="61">
        <v>1754000</v>
      </c>
      <c r="K52" s="61">
        <v>38725000</v>
      </c>
      <c r="L52" s="62">
        <v>0</v>
      </c>
      <c r="M52" s="63">
        <v>0</v>
      </c>
      <c r="N52" s="62">
        <v>0</v>
      </c>
      <c r="O52" s="64">
        <f t="shared" si="2"/>
        <v>114790000</v>
      </c>
    </row>
    <row r="53" spans="2:15" ht="18.75" customHeight="1">
      <c r="B53" s="59" t="s">
        <v>102</v>
      </c>
      <c r="C53" s="58" t="s">
        <v>221</v>
      </c>
      <c r="E53" s="60" t="s">
        <v>103</v>
      </c>
      <c r="F53" s="61">
        <v>112658000</v>
      </c>
      <c r="G53" s="61">
        <v>19512000</v>
      </c>
      <c r="H53" s="61">
        <v>31545000</v>
      </c>
      <c r="I53" s="61">
        <v>0</v>
      </c>
      <c r="J53" s="61">
        <v>1825000</v>
      </c>
      <c r="K53" s="61">
        <v>22475000</v>
      </c>
      <c r="L53" s="62">
        <v>0</v>
      </c>
      <c r="M53" s="63">
        <v>0</v>
      </c>
      <c r="N53" s="62">
        <v>0</v>
      </c>
      <c r="O53" s="64">
        <f t="shared" si="2"/>
        <v>188015000</v>
      </c>
    </row>
    <row r="54" spans="2:15" ht="18.75" customHeight="1">
      <c r="B54" s="59" t="s">
        <v>104</v>
      </c>
      <c r="C54" s="58" t="s">
        <v>221</v>
      </c>
      <c r="E54" s="60" t="s">
        <v>269</v>
      </c>
      <c r="F54" s="61">
        <v>86302000</v>
      </c>
      <c r="G54" s="61">
        <v>12926000</v>
      </c>
      <c r="H54" s="61">
        <v>26058000</v>
      </c>
      <c r="I54" s="61">
        <v>0</v>
      </c>
      <c r="J54" s="61">
        <v>2543000</v>
      </c>
      <c r="K54" s="61">
        <v>21501000</v>
      </c>
      <c r="L54" s="62">
        <v>0</v>
      </c>
      <c r="M54" s="63">
        <v>0</v>
      </c>
      <c r="N54" s="62">
        <v>0</v>
      </c>
      <c r="O54" s="64">
        <f t="shared" si="2"/>
        <v>149330000</v>
      </c>
    </row>
    <row r="55" spans="2:15" ht="18.75" customHeight="1">
      <c r="B55" s="59" t="s">
        <v>106</v>
      </c>
      <c r="C55" s="58" t="s">
        <v>221</v>
      </c>
      <c r="E55" s="60" t="s">
        <v>270</v>
      </c>
      <c r="F55" s="61">
        <v>75426000</v>
      </c>
      <c r="G55" s="61">
        <v>13040000</v>
      </c>
      <c r="H55" s="61">
        <v>21404000</v>
      </c>
      <c r="I55" s="61">
        <v>0</v>
      </c>
      <c r="J55" s="61">
        <v>1479000</v>
      </c>
      <c r="K55" s="61">
        <v>35110000</v>
      </c>
      <c r="L55" s="62">
        <v>0</v>
      </c>
      <c r="M55" s="63">
        <v>0</v>
      </c>
      <c r="N55" s="62">
        <v>0</v>
      </c>
      <c r="O55" s="64">
        <f t="shared" si="2"/>
        <v>146459000</v>
      </c>
    </row>
    <row r="56" spans="2:15" ht="18.75" customHeight="1">
      <c r="B56" s="59" t="s">
        <v>108</v>
      </c>
      <c r="C56" s="58" t="s">
        <v>221</v>
      </c>
      <c r="E56" s="60" t="s">
        <v>271</v>
      </c>
      <c r="F56" s="61">
        <v>50415000</v>
      </c>
      <c r="G56" s="61">
        <v>8801000</v>
      </c>
      <c r="H56" s="61">
        <v>14807000</v>
      </c>
      <c r="I56" s="61">
        <v>0</v>
      </c>
      <c r="J56" s="61">
        <v>1493000</v>
      </c>
      <c r="K56" s="61">
        <v>21825000</v>
      </c>
      <c r="L56" s="62">
        <v>0</v>
      </c>
      <c r="M56" s="63">
        <v>0</v>
      </c>
      <c r="N56" s="62">
        <v>0</v>
      </c>
      <c r="O56" s="64">
        <f t="shared" si="2"/>
        <v>97341000</v>
      </c>
    </row>
    <row r="57" spans="2:15" ht="18.75" customHeight="1">
      <c r="B57" s="59" t="s">
        <v>110</v>
      </c>
      <c r="C57" s="58" t="s">
        <v>221</v>
      </c>
      <c r="E57" s="60" t="s">
        <v>272</v>
      </c>
      <c r="F57" s="61">
        <v>58853000</v>
      </c>
      <c r="G57" s="61">
        <v>9837000</v>
      </c>
      <c r="H57" s="61">
        <v>13876000</v>
      </c>
      <c r="I57" s="61">
        <v>0</v>
      </c>
      <c r="J57" s="61">
        <v>1540000</v>
      </c>
      <c r="K57" s="61">
        <v>30130000</v>
      </c>
      <c r="L57" s="62">
        <v>0</v>
      </c>
      <c r="M57" s="63">
        <v>0</v>
      </c>
      <c r="N57" s="62">
        <v>0</v>
      </c>
      <c r="O57" s="64">
        <f t="shared" si="2"/>
        <v>114236000</v>
      </c>
    </row>
    <row r="58" spans="2:15" ht="18.75" customHeight="1">
      <c r="B58" s="59" t="s">
        <v>112</v>
      </c>
      <c r="C58" s="58" t="s">
        <v>221</v>
      </c>
      <c r="E58" s="60" t="s">
        <v>273</v>
      </c>
      <c r="F58" s="61">
        <v>65925000</v>
      </c>
      <c r="G58" s="61">
        <v>10825000</v>
      </c>
      <c r="H58" s="61">
        <v>15378000</v>
      </c>
      <c r="I58" s="61">
        <v>0</v>
      </c>
      <c r="J58" s="61">
        <v>1405000</v>
      </c>
      <c r="K58" s="61">
        <v>41375000</v>
      </c>
      <c r="L58" s="62">
        <v>0</v>
      </c>
      <c r="M58" s="63">
        <v>0</v>
      </c>
      <c r="N58" s="62">
        <v>0</v>
      </c>
      <c r="O58" s="64">
        <f t="shared" si="2"/>
        <v>134908000</v>
      </c>
    </row>
    <row r="59" spans="2:15" ht="18.75" customHeight="1">
      <c r="B59" s="59" t="s">
        <v>114</v>
      </c>
      <c r="C59" s="58" t="s">
        <v>221</v>
      </c>
      <c r="E59" s="60" t="s">
        <v>274</v>
      </c>
      <c r="F59" s="61">
        <v>34737000</v>
      </c>
      <c r="G59" s="61">
        <v>5174000</v>
      </c>
      <c r="H59" s="61">
        <v>13472000</v>
      </c>
      <c r="I59" s="61">
        <v>0</v>
      </c>
      <c r="J59" s="61">
        <v>1655000</v>
      </c>
      <c r="K59" s="61">
        <v>34200000</v>
      </c>
      <c r="L59" s="62">
        <v>0</v>
      </c>
      <c r="M59" s="63">
        <v>0</v>
      </c>
      <c r="N59" s="62">
        <v>0</v>
      </c>
      <c r="O59" s="64">
        <f t="shared" si="2"/>
        <v>89238000</v>
      </c>
    </row>
    <row r="60" spans="2:15" ht="18.75" customHeight="1">
      <c r="B60" s="59" t="s">
        <v>116</v>
      </c>
      <c r="C60" s="58" t="s">
        <v>221</v>
      </c>
      <c r="E60" s="60" t="s">
        <v>117</v>
      </c>
      <c r="F60" s="61">
        <v>62943000</v>
      </c>
      <c r="G60" s="61">
        <v>11044000</v>
      </c>
      <c r="H60" s="61">
        <v>18165000</v>
      </c>
      <c r="I60" s="61">
        <v>0</v>
      </c>
      <c r="J60" s="61">
        <v>2065000</v>
      </c>
      <c r="K60" s="61">
        <v>29375000</v>
      </c>
      <c r="L60" s="62">
        <v>0</v>
      </c>
      <c r="M60" s="63">
        <v>0</v>
      </c>
      <c r="N60" s="62">
        <v>0</v>
      </c>
      <c r="O60" s="64">
        <f t="shared" si="2"/>
        <v>123592000</v>
      </c>
    </row>
    <row r="61" spans="2:15" ht="18.75" customHeight="1">
      <c r="B61" s="59" t="s">
        <v>118</v>
      </c>
      <c r="C61" s="58" t="s">
        <v>221</v>
      </c>
      <c r="E61" s="60" t="s">
        <v>119</v>
      </c>
      <c r="F61" s="61">
        <v>35160000</v>
      </c>
      <c r="G61" s="61">
        <v>5965000</v>
      </c>
      <c r="H61" s="61">
        <v>9107000</v>
      </c>
      <c r="I61" s="61">
        <v>0</v>
      </c>
      <c r="J61" s="61">
        <v>1226000</v>
      </c>
      <c r="K61" s="61">
        <v>18675000</v>
      </c>
      <c r="L61" s="62">
        <v>0</v>
      </c>
      <c r="M61" s="63">
        <v>0</v>
      </c>
      <c r="N61" s="62">
        <v>0</v>
      </c>
      <c r="O61" s="64">
        <f t="shared" si="2"/>
        <v>70133000</v>
      </c>
    </row>
    <row r="62" spans="2:15" ht="18.75" customHeight="1">
      <c r="B62" s="59" t="s">
        <v>120</v>
      </c>
      <c r="C62" s="58" t="s">
        <v>221</v>
      </c>
      <c r="E62" s="60" t="s">
        <v>275</v>
      </c>
      <c r="F62" s="61">
        <v>51769000</v>
      </c>
      <c r="G62" s="61">
        <v>7918000</v>
      </c>
      <c r="H62" s="61">
        <v>13725000</v>
      </c>
      <c r="I62" s="61">
        <v>0</v>
      </c>
      <c r="J62" s="61">
        <v>2009000</v>
      </c>
      <c r="K62" s="61">
        <v>23193000</v>
      </c>
      <c r="L62" s="62">
        <v>0</v>
      </c>
      <c r="M62" s="63">
        <v>0</v>
      </c>
      <c r="N62" s="62">
        <v>0</v>
      </c>
      <c r="O62" s="64">
        <f t="shared" si="2"/>
        <v>98614000</v>
      </c>
    </row>
    <row r="63" spans="2:15" ht="18.75" customHeight="1">
      <c r="B63" s="59" t="s">
        <v>122</v>
      </c>
      <c r="C63" s="58" t="s">
        <v>221</v>
      </c>
      <c r="E63" s="60" t="s">
        <v>123</v>
      </c>
      <c r="F63" s="61">
        <v>55566000</v>
      </c>
      <c r="G63" s="61">
        <v>9385000</v>
      </c>
      <c r="H63" s="61">
        <v>13534000</v>
      </c>
      <c r="I63" s="61">
        <v>0</v>
      </c>
      <c r="J63" s="61">
        <v>1670000</v>
      </c>
      <c r="K63" s="61">
        <v>16475000</v>
      </c>
      <c r="L63" s="62">
        <v>0</v>
      </c>
      <c r="M63" s="63">
        <v>0</v>
      </c>
      <c r="N63" s="62">
        <v>0</v>
      </c>
      <c r="O63" s="64">
        <f t="shared" si="2"/>
        <v>96630000</v>
      </c>
    </row>
    <row r="64" spans="2:15" ht="18.75" customHeight="1">
      <c r="B64" s="59" t="s">
        <v>124</v>
      </c>
      <c r="C64" s="58" t="s">
        <v>221</v>
      </c>
      <c r="E64" s="60" t="s">
        <v>125</v>
      </c>
      <c r="F64" s="61">
        <v>56460000</v>
      </c>
      <c r="G64" s="61">
        <v>9455000</v>
      </c>
      <c r="H64" s="61">
        <v>16812000</v>
      </c>
      <c r="I64" s="61">
        <v>0</v>
      </c>
      <c r="J64" s="61">
        <v>1595000</v>
      </c>
      <c r="K64" s="61">
        <v>16492000</v>
      </c>
      <c r="L64" s="62">
        <v>0</v>
      </c>
      <c r="M64" s="63">
        <v>0</v>
      </c>
      <c r="N64" s="62">
        <v>0</v>
      </c>
      <c r="O64" s="64">
        <f t="shared" si="2"/>
        <v>100814000</v>
      </c>
    </row>
    <row r="65" spans="2:15" ht="18.75" customHeight="1">
      <c r="B65" s="59" t="s">
        <v>126</v>
      </c>
      <c r="C65" s="58" t="s">
        <v>221</v>
      </c>
      <c r="E65" s="60" t="s">
        <v>276</v>
      </c>
      <c r="F65" s="61">
        <v>56627000</v>
      </c>
      <c r="G65" s="61">
        <v>9027000</v>
      </c>
      <c r="H65" s="61">
        <v>13502000</v>
      </c>
      <c r="I65" s="61">
        <v>0</v>
      </c>
      <c r="J65" s="61">
        <v>1945000</v>
      </c>
      <c r="K65" s="61">
        <v>42078000</v>
      </c>
      <c r="L65" s="62">
        <v>0</v>
      </c>
      <c r="M65" s="63">
        <v>0</v>
      </c>
      <c r="N65" s="62">
        <v>0</v>
      </c>
      <c r="O65" s="64">
        <f t="shared" si="2"/>
        <v>123179000</v>
      </c>
    </row>
    <row r="66" spans="2:15" ht="18.75" customHeight="1">
      <c r="B66" s="59" t="s">
        <v>128</v>
      </c>
      <c r="C66" s="58" t="s">
        <v>221</v>
      </c>
      <c r="E66" s="60" t="s">
        <v>277</v>
      </c>
      <c r="F66" s="61">
        <v>51902000</v>
      </c>
      <c r="G66" s="61">
        <v>8843000</v>
      </c>
      <c r="H66" s="61">
        <v>10076000</v>
      </c>
      <c r="I66" s="61">
        <v>0</v>
      </c>
      <c r="J66" s="61">
        <v>1844000</v>
      </c>
      <c r="K66" s="61">
        <v>45155000</v>
      </c>
      <c r="L66" s="62">
        <v>0</v>
      </c>
      <c r="M66" s="63">
        <v>0</v>
      </c>
      <c r="N66" s="62">
        <v>0</v>
      </c>
      <c r="O66" s="64">
        <f t="shared" si="2"/>
        <v>117820000</v>
      </c>
    </row>
    <row r="67" spans="2:15" ht="18.75" customHeight="1">
      <c r="B67" s="59" t="s">
        <v>130</v>
      </c>
      <c r="C67" s="58" t="s">
        <v>221</v>
      </c>
      <c r="E67" s="60" t="s">
        <v>278</v>
      </c>
      <c r="F67" s="61">
        <v>87485000</v>
      </c>
      <c r="G67" s="61">
        <v>15832000</v>
      </c>
      <c r="H67" s="61">
        <v>18523000</v>
      </c>
      <c r="I67" s="61">
        <v>0</v>
      </c>
      <c r="J67" s="61">
        <v>2903000</v>
      </c>
      <c r="K67" s="61">
        <v>18640000</v>
      </c>
      <c r="L67" s="62">
        <v>0</v>
      </c>
      <c r="M67" s="63">
        <v>0</v>
      </c>
      <c r="N67" s="62">
        <v>0</v>
      </c>
      <c r="O67" s="64">
        <f t="shared" si="2"/>
        <v>143383000</v>
      </c>
    </row>
    <row r="68" spans="2:15" ht="18.75" customHeight="1">
      <c r="B68" s="59" t="s">
        <v>132</v>
      </c>
      <c r="C68" s="58" t="s">
        <v>221</v>
      </c>
      <c r="E68" s="60" t="s">
        <v>279</v>
      </c>
      <c r="F68" s="61">
        <v>22516000</v>
      </c>
      <c r="G68" s="61">
        <v>3412000</v>
      </c>
      <c r="H68" s="61">
        <v>11061000</v>
      </c>
      <c r="I68" s="61">
        <v>0</v>
      </c>
      <c r="J68" s="61">
        <v>1623000</v>
      </c>
      <c r="K68" s="61">
        <v>8400000</v>
      </c>
      <c r="L68" s="62">
        <v>0</v>
      </c>
      <c r="M68" s="63">
        <v>0</v>
      </c>
      <c r="N68" s="62">
        <v>0</v>
      </c>
      <c r="O68" s="64">
        <f t="shared" si="2"/>
        <v>47012000</v>
      </c>
    </row>
    <row r="69" spans="2:15" ht="18.75" customHeight="1">
      <c r="B69" s="59" t="s">
        <v>134</v>
      </c>
      <c r="C69" s="58" t="s">
        <v>221</v>
      </c>
      <c r="E69" s="60" t="s">
        <v>135</v>
      </c>
      <c r="F69" s="61">
        <v>24144000</v>
      </c>
      <c r="G69" s="61">
        <v>3752000</v>
      </c>
      <c r="H69" s="61">
        <v>7660000</v>
      </c>
      <c r="I69" s="61">
        <v>0</v>
      </c>
      <c r="J69" s="61">
        <v>1312000</v>
      </c>
      <c r="K69" s="61">
        <v>20375000</v>
      </c>
      <c r="L69" s="62">
        <v>0</v>
      </c>
      <c r="M69" s="63">
        <v>0</v>
      </c>
      <c r="N69" s="62">
        <v>0</v>
      </c>
      <c r="O69" s="64">
        <f t="shared" si="2"/>
        <v>57243000</v>
      </c>
    </row>
    <row r="70" spans="2:15" ht="18.75" customHeight="1">
      <c r="B70" s="59" t="s">
        <v>136</v>
      </c>
      <c r="C70" s="58" t="s">
        <v>221</v>
      </c>
      <c r="E70" s="60" t="s">
        <v>137</v>
      </c>
      <c r="F70" s="61">
        <v>16708000</v>
      </c>
      <c r="G70" s="61">
        <v>2642000</v>
      </c>
      <c r="H70" s="61">
        <v>7709000</v>
      </c>
      <c r="I70" s="61">
        <v>0</v>
      </c>
      <c r="J70" s="61">
        <v>1248000</v>
      </c>
      <c r="K70" s="61">
        <v>17100000</v>
      </c>
      <c r="L70" s="62">
        <v>0</v>
      </c>
      <c r="M70" s="63">
        <v>0</v>
      </c>
      <c r="N70" s="62">
        <v>0</v>
      </c>
      <c r="O70" s="64">
        <f t="shared" si="2"/>
        <v>45407000</v>
      </c>
    </row>
    <row r="71" spans="2:15" ht="18.75" customHeight="1">
      <c r="B71" s="59" t="s">
        <v>138</v>
      </c>
      <c r="C71" s="58" t="s">
        <v>221</v>
      </c>
      <c r="E71" s="60" t="s">
        <v>139</v>
      </c>
      <c r="F71" s="61">
        <v>34065000</v>
      </c>
      <c r="G71" s="61">
        <v>6083000</v>
      </c>
      <c r="H71" s="61">
        <v>8362000</v>
      </c>
      <c r="I71" s="61">
        <v>0</v>
      </c>
      <c r="J71" s="61">
        <v>1451000</v>
      </c>
      <c r="K71" s="61">
        <v>19100000</v>
      </c>
      <c r="L71" s="62">
        <v>0</v>
      </c>
      <c r="M71" s="63">
        <v>0</v>
      </c>
      <c r="N71" s="62">
        <v>0</v>
      </c>
      <c r="O71" s="64">
        <f t="shared" si="2"/>
        <v>69061000</v>
      </c>
    </row>
    <row r="72" spans="2:15" ht="18.75" customHeight="1">
      <c r="B72" s="59" t="s">
        <v>140</v>
      </c>
      <c r="C72" s="58" t="s">
        <v>221</v>
      </c>
      <c r="E72" s="60" t="s">
        <v>141</v>
      </c>
      <c r="F72" s="61">
        <v>25939000</v>
      </c>
      <c r="G72" s="61">
        <v>3907000</v>
      </c>
      <c r="H72" s="61">
        <v>9666000</v>
      </c>
      <c r="I72" s="61">
        <v>0</v>
      </c>
      <c r="J72" s="61">
        <v>1581000</v>
      </c>
      <c r="K72" s="61">
        <v>21100000</v>
      </c>
      <c r="L72" s="62">
        <v>0</v>
      </c>
      <c r="M72" s="63">
        <v>0</v>
      </c>
      <c r="N72" s="62">
        <v>0</v>
      </c>
      <c r="O72" s="64">
        <f t="shared" si="2"/>
        <v>62193000</v>
      </c>
    </row>
    <row r="73" spans="2:15" ht="18.75" customHeight="1">
      <c r="B73" s="59" t="s">
        <v>142</v>
      </c>
      <c r="C73" s="58" t="s">
        <v>221</v>
      </c>
      <c r="E73" s="60" t="s">
        <v>143</v>
      </c>
      <c r="F73" s="61">
        <v>19146000</v>
      </c>
      <c r="G73" s="61">
        <v>2933000</v>
      </c>
      <c r="H73" s="61">
        <v>8614000</v>
      </c>
      <c r="I73" s="61">
        <v>0</v>
      </c>
      <c r="J73" s="61">
        <v>992000</v>
      </c>
      <c r="K73" s="61">
        <v>17525000</v>
      </c>
      <c r="L73" s="62">
        <v>0</v>
      </c>
      <c r="M73" s="63">
        <v>0</v>
      </c>
      <c r="N73" s="62">
        <v>0</v>
      </c>
      <c r="O73" s="64">
        <f t="shared" si="2"/>
        <v>49210000</v>
      </c>
    </row>
    <row r="74" spans="2:15" ht="18.75" customHeight="1">
      <c r="B74" s="59" t="s">
        <v>144</v>
      </c>
      <c r="C74" s="58" t="s">
        <v>221</v>
      </c>
      <c r="E74" s="60" t="s">
        <v>145</v>
      </c>
      <c r="F74" s="61">
        <v>23962000</v>
      </c>
      <c r="G74" s="61">
        <v>3842000</v>
      </c>
      <c r="H74" s="61">
        <v>9137000</v>
      </c>
      <c r="I74" s="61">
        <v>0</v>
      </c>
      <c r="J74" s="61">
        <v>1149000</v>
      </c>
      <c r="K74" s="61">
        <v>18725000</v>
      </c>
      <c r="L74" s="62">
        <v>0</v>
      </c>
      <c r="M74" s="63">
        <v>0</v>
      </c>
      <c r="N74" s="62">
        <v>0</v>
      </c>
      <c r="O74" s="64">
        <f t="shared" si="2"/>
        <v>56815000</v>
      </c>
    </row>
    <row r="75" spans="2:15" ht="18.75" customHeight="1">
      <c r="B75" s="59" t="s">
        <v>146</v>
      </c>
      <c r="C75" s="58" t="s">
        <v>221</v>
      </c>
      <c r="E75" s="60" t="s">
        <v>147</v>
      </c>
      <c r="F75" s="61">
        <v>32026000</v>
      </c>
      <c r="G75" s="61">
        <v>5303000</v>
      </c>
      <c r="H75" s="61">
        <v>9143000</v>
      </c>
      <c r="I75" s="61">
        <v>0</v>
      </c>
      <c r="J75" s="61">
        <v>1451000</v>
      </c>
      <c r="K75" s="61">
        <v>20100000</v>
      </c>
      <c r="L75" s="62">
        <v>0</v>
      </c>
      <c r="M75" s="63">
        <v>0</v>
      </c>
      <c r="N75" s="62">
        <v>0</v>
      </c>
      <c r="O75" s="64">
        <f t="shared" si="2"/>
        <v>68023000</v>
      </c>
    </row>
    <row r="76" spans="2:15" ht="18.75" customHeight="1">
      <c r="B76" s="59" t="s">
        <v>148</v>
      </c>
      <c r="C76" s="58" t="s">
        <v>221</v>
      </c>
      <c r="E76" s="60" t="s">
        <v>149</v>
      </c>
      <c r="F76" s="61">
        <v>24058000</v>
      </c>
      <c r="G76" s="61">
        <v>3287000</v>
      </c>
      <c r="H76" s="61">
        <v>6881000</v>
      </c>
      <c r="I76" s="61">
        <v>0</v>
      </c>
      <c r="J76" s="61">
        <v>1116000</v>
      </c>
      <c r="K76" s="61">
        <v>20725000</v>
      </c>
      <c r="L76" s="62">
        <v>0</v>
      </c>
      <c r="M76" s="63">
        <v>0</v>
      </c>
      <c r="N76" s="62">
        <v>0</v>
      </c>
      <c r="O76" s="64">
        <f t="shared" si="2"/>
        <v>56067000</v>
      </c>
    </row>
    <row r="77" spans="2:15" ht="18.75" customHeight="1">
      <c r="B77" s="59" t="s">
        <v>150</v>
      </c>
      <c r="C77" s="58" t="s">
        <v>221</v>
      </c>
      <c r="E77" s="60" t="s">
        <v>151</v>
      </c>
      <c r="F77" s="61">
        <v>19430000</v>
      </c>
      <c r="G77" s="61">
        <v>3191000</v>
      </c>
      <c r="H77" s="61">
        <v>5702000</v>
      </c>
      <c r="I77" s="61">
        <v>0</v>
      </c>
      <c r="J77" s="61">
        <v>1139000</v>
      </c>
      <c r="K77" s="61">
        <v>18988000</v>
      </c>
      <c r="L77" s="62">
        <v>0</v>
      </c>
      <c r="M77" s="63">
        <v>0</v>
      </c>
      <c r="N77" s="62">
        <v>0</v>
      </c>
      <c r="O77" s="64">
        <f t="shared" si="2"/>
        <v>48450000</v>
      </c>
    </row>
    <row r="78" spans="2:15" ht="18.75" customHeight="1">
      <c r="B78" s="59" t="s">
        <v>152</v>
      </c>
      <c r="C78" s="58" t="s">
        <v>221</v>
      </c>
      <c r="E78" s="60" t="s">
        <v>153</v>
      </c>
      <c r="F78" s="61">
        <v>21804000</v>
      </c>
      <c r="G78" s="61">
        <v>3154000</v>
      </c>
      <c r="H78" s="61">
        <v>8365000</v>
      </c>
      <c r="I78" s="61">
        <v>0</v>
      </c>
      <c r="J78" s="61">
        <v>1288000</v>
      </c>
      <c r="K78" s="61">
        <v>16675000</v>
      </c>
      <c r="L78" s="62">
        <v>0</v>
      </c>
      <c r="M78" s="63">
        <v>0</v>
      </c>
      <c r="N78" s="62">
        <v>0</v>
      </c>
      <c r="O78" s="64">
        <f t="shared" si="2"/>
        <v>51286000</v>
      </c>
    </row>
    <row r="79" spans="2:15" ht="18.75" customHeight="1">
      <c r="B79" s="59" t="s">
        <v>154</v>
      </c>
      <c r="C79" s="58" t="s">
        <v>221</v>
      </c>
      <c r="E79" s="60" t="s">
        <v>155</v>
      </c>
      <c r="F79" s="61">
        <v>17844000</v>
      </c>
      <c r="G79" s="61">
        <v>2620000</v>
      </c>
      <c r="H79" s="61">
        <v>6265000</v>
      </c>
      <c r="I79" s="61">
        <v>0</v>
      </c>
      <c r="J79" s="61">
        <v>1075000</v>
      </c>
      <c r="K79" s="61">
        <v>17225000</v>
      </c>
      <c r="L79" s="62">
        <v>0</v>
      </c>
      <c r="M79" s="63">
        <v>0</v>
      </c>
      <c r="N79" s="62">
        <v>0</v>
      </c>
      <c r="O79" s="64">
        <f aca="true" t="shared" si="3" ref="O79:O109">N79+M79+L79+K79+J79+I79+H79+G79+F79</f>
        <v>45029000</v>
      </c>
    </row>
    <row r="80" spans="2:15" ht="18.75" customHeight="1">
      <c r="B80" s="59" t="s">
        <v>156</v>
      </c>
      <c r="C80" s="58" t="s">
        <v>221</v>
      </c>
      <c r="E80" s="60" t="s">
        <v>157</v>
      </c>
      <c r="F80" s="61">
        <v>20929000</v>
      </c>
      <c r="G80" s="61">
        <v>3145000</v>
      </c>
      <c r="H80" s="61">
        <v>7304000</v>
      </c>
      <c r="I80" s="61">
        <v>0</v>
      </c>
      <c r="J80" s="61">
        <v>1025500</v>
      </c>
      <c r="K80" s="61">
        <v>22425000</v>
      </c>
      <c r="L80" s="62">
        <v>0</v>
      </c>
      <c r="M80" s="63">
        <v>0</v>
      </c>
      <c r="N80" s="62">
        <v>0</v>
      </c>
      <c r="O80" s="64">
        <f t="shared" si="3"/>
        <v>54828500</v>
      </c>
    </row>
    <row r="81" spans="2:15" ht="18.75" customHeight="1">
      <c r="B81" s="59" t="s">
        <v>158</v>
      </c>
      <c r="C81" s="58" t="s">
        <v>221</v>
      </c>
      <c r="E81" s="60" t="s">
        <v>159</v>
      </c>
      <c r="F81" s="61">
        <v>22950000</v>
      </c>
      <c r="G81" s="61">
        <v>3200000</v>
      </c>
      <c r="H81" s="61">
        <v>7257000</v>
      </c>
      <c r="I81" s="61">
        <v>0</v>
      </c>
      <c r="J81" s="61">
        <v>1006000</v>
      </c>
      <c r="K81" s="61">
        <v>42000000</v>
      </c>
      <c r="L81" s="62">
        <v>0</v>
      </c>
      <c r="M81" s="63">
        <v>0</v>
      </c>
      <c r="N81" s="62">
        <v>0</v>
      </c>
      <c r="O81" s="64">
        <f t="shared" si="3"/>
        <v>76413000</v>
      </c>
    </row>
    <row r="82" spans="2:15" ht="18.75" customHeight="1">
      <c r="B82" s="59" t="s">
        <v>160</v>
      </c>
      <c r="C82" s="58" t="s">
        <v>221</v>
      </c>
      <c r="E82" s="60" t="s">
        <v>161</v>
      </c>
      <c r="F82" s="61">
        <v>16202000</v>
      </c>
      <c r="G82" s="61">
        <v>2414000</v>
      </c>
      <c r="H82" s="61">
        <v>6936000</v>
      </c>
      <c r="I82" s="61">
        <v>0</v>
      </c>
      <c r="J82" s="61">
        <v>1159000</v>
      </c>
      <c r="K82" s="61">
        <v>20075000</v>
      </c>
      <c r="L82" s="62">
        <v>0</v>
      </c>
      <c r="M82" s="63">
        <v>0</v>
      </c>
      <c r="N82" s="62">
        <v>0</v>
      </c>
      <c r="O82" s="64">
        <f t="shared" si="3"/>
        <v>46786000</v>
      </c>
    </row>
    <row r="83" spans="2:15" ht="18.75" customHeight="1">
      <c r="B83" s="59" t="s">
        <v>162</v>
      </c>
      <c r="C83" s="58" t="s">
        <v>221</v>
      </c>
      <c r="E83" s="60" t="s">
        <v>163</v>
      </c>
      <c r="F83" s="61">
        <v>14144000</v>
      </c>
      <c r="G83" s="61">
        <v>2128000</v>
      </c>
      <c r="H83" s="61">
        <v>6198000</v>
      </c>
      <c r="I83" s="61">
        <v>0</v>
      </c>
      <c r="J83" s="61">
        <v>1162000</v>
      </c>
      <c r="K83" s="61">
        <v>19588000</v>
      </c>
      <c r="L83" s="62">
        <v>0</v>
      </c>
      <c r="M83" s="63">
        <v>0</v>
      </c>
      <c r="N83" s="62">
        <v>0</v>
      </c>
      <c r="O83" s="64">
        <f t="shared" si="3"/>
        <v>43220000</v>
      </c>
    </row>
    <row r="84" spans="2:15" ht="18.75" customHeight="1">
      <c r="B84" s="59" t="s">
        <v>164</v>
      </c>
      <c r="C84" s="58" t="s">
        <v>221</v>
      </c>
      <c r="E84" s="60" t="s">
        <v>165</v>
      </c>
      <c r="F84" s="61">
        <v>11172000</v>
      </c>
      <c r="G84" s="61">
        <v>1638000</v>
      </c>
      <c r="H84" s="61">
        <v>5133000</v>
      </c>
      <c r="I84" s="61">
        <v>0</v>
      </c>
      <c r="J84" s="61">
        <v>1116000</v>
      </c>
      <c r="K84" s="61">
        <v>18275000</v>
      </c>
      <c r="L84" s="62">
        <v>0</v>
      </c>
      <c r="M84" s="63">
        <v>0</v>
      </c>
      <c r="N84" s="62">
        <v>0</v>
      </c>
      <c r="O84" s="64">
        <f t="shared" si="3"/>
        <v>37334000</v>
      </c>
    </row>
    <row r="85" spans="2:15" ht="18.75" customHeight="1">
      <c r="B85" s="59" t="s">
        <v>166</v>
      </c>
      <c r="C85" s="58" t="s">
        <v>221</v>
      </c>
      <c r="E85" s="60" t="s">
        <v>167</v>
      </c>
      <c r="F85" s="61">
        <v>10974000</v>
      </c>
      <c r="G85" s="61">
        <v>1416000</v>
      </c>
      <c r="H85" s="61">
        <v>5352000</v>
      </c>
      <c r="I85" s="61">
        <v>0</v>
      </c>
      <c r="J85" s="61">
        <v>1042000</v>
      </c>
      <c r="K85" s="61">
        <v>19588000</v>
      </c>
      <c r="L85" s="62">
        <v>0</v>
      </c>
      <c r="M85" s="63">
        <v>0</v>
      </c>
      <c r="N85" s="62">
        <v>0</v>
      </c>
      <c r="O85" s="64">
        <f t="shared" si="3"/>
        <v>38372000</v>
      </c>
    </row>
    <row r="86" spans="2:15" ht="18.75" customHeight="1">
      <c r="B86" s="59" t="s">
        <v>168</v>
      </c>
      <c r="C86" s="58" t="s">
        <v>221</v>
      </c>
      <c r="E86" s="60" t="s">
        <v>169</v>
      </c>
      <c r="F86" s="61">
        <v>12525000</v>
      </c>
      <c r="G86" s="61">
        <v>2012000</v>
      </c>
      <c r="H86" s="61">
        <v>4374000</v>
      </c>
      <c r="I86" s="61">
        <v>0</v>
      </c>
      <c r="J86" s="61">
        <v>1095000</v>
      </c>
      <c r="K86" s="61">
        <v>20350000</v>
      </c>
      <c r="L86" s="62">
        <v>0</v>
      </c>
      <c r="M86" s="63">
        <v>0</v>
      </c>
      <c r="N86" s="62">
        <v>0</v>
      </c>
      <c r="O86" s="64">
        <f t="shared" si="3"/>
        <v>40356000</v>
      </c>
    </row>
    <row r="87" spans="2:15" ht="18.75" customHeight="1">
      <c r="B87" s="59" t="s">
        <v>170</v>
      </c>
      <c r="C87" s="58" t="s">
        <v>221</v>
      </c>
      <c r="E87" s="60" t="s">
        <v>171</v>
      </c>
      <c r="F87" s="61">
        <v>8693000</v>
      </c>
      <c r="G87" s="61">
        <v>1109000</v>
      </c>
      <c r="H87" s="61">
        <v>5387000</v>
      </c>
      <c r="I87" s="61">
        <v>0</v>
      </c>
      <c r="J87" s="61">
        <v>1042000</v>
      </c>
      <c r="K87" s="61">
        <v>20050000</v>
      </c>
      <c r="L87" s="62">
        <v>0</v>
      </c>
      <c r="M87" s="63">
        <v>0</v>
      </c>
      <c r="N87" s="62">
        <v>0</v>
      </c>
      <c r="O87" s="64">
        <f t="shared" si="3"/>
        <v>36281000</v>
      </c>
    </row>
    <row r="88" spans="2:15" ht="18.75" customHeight="1">
      <c r="B88" s="59" t="s">
        <v>172</v>
      </c>
      <c r="C88" s="58" t="s">
        <v>221</v>
      </c>
      <c r="E88" s="60" t="s">
        <v>173</v>
      </c>
      <c r="F88" s="61">
        <v>13408000</v>
      </c>
      <c r="G88" s="61">
        <v>2034000</v>
      </c>
      <c r="H88" s="61">
        <v>5541000</v>
      </c>
      <c r="I88" s="61">
        <v>0</v>
      </c>
      <c r="J88" s="61">
        <v>985000</v>
      </c>
      <c r="K88" s="61">
        <v>18825000</v>
      </c>
      <c r="L88" s="62">
        <v>0</v>
      </c>
      <c r="M88" s="63">
        <v>0</v>
      </c>
      <c r="N88" s="62">
        <v>0</v>
      </c>
      <c r="O88" s="64">
        <f t="shared" si="3"/>
        <v>40793000</v>
      </c>
    </row>
    <row r="89" spans="2:15" ht="18.75" customHeight="1">
      <c r="B89" s="59" t="s">
        <v>174</v>
      </c>
      <c r="C89" s="58" t="s">
        <v>221</v>
      </c>
      <c r="E89" s="60" t="s">
        <v>175</v>
      </c>
      <c r="F89" s="61">
        <v>22111000</v>
      </c>
      <c r="G89" s="61">
        <v>3366000</v>
      </c>
      <c r="H89" s="61">
        <v>9150000</v>
      </c>
      <c r="I89" s="61">
        <v>0</v>
      </c>
      <c r="J89" s="61">
        <v>1317000</v>
      </c>
      <c r="K89" s="61">
        <v>18550000</v>
      </c>
      <c r="L89" s="62">
        <v>0</v>
      </c>
      <c r="M89" s="63">
        <v>0</v>
      </c>
      <c r="N89" s="62">
        <v>0</v>
      </c>
      <c r="O89" s="64">
        <f t="shared" si="3"/>
        <v>54494000</v>
      </c>
    </row>
    <row r="90" spans="2:15" ht="18.75" customHeight="1">
      <c r="B90" s="59" t="s">
        <v>176</v>
      </c>
      <c r="C90" s="58" t="s">
        <v>221</v>
      </c>
      <c r="E90" s="60" t="s">
        <v>177</v>
      </c>
      <c r="F90" s="61">
        <v>9216000</v>
      </c>
      <c r="G90" s="61">
        <v>1356000</v>
      </c>
      <c r="H90" s="61">
        <v>4557000</v>
      </c>
      <c r="I90" s="61">
        <v>0</v>
      </c>
      <c r="J90" s="61">
        <v>950000</v>
      </c>
      <c r="K90" s="61">
        <v>18825000</v>
      </c>
      <c r="L90" s="62">
        <v>0</v>
      </c>
      <c r="M90" s="63">
        <v>0</v>
      </c>
      <c r="N90" s="62">
        <v>0</v>
      </c>
      <c r="O90" s="64">
        <f t="shared" si="3"/>
        <v>34904000</v>
      </c>
    </row>
    <row r="91" spans="2:15" ht="18.75" customHeight="1">
      <c r="B91" s="59" t="s">
        <v>178</v>
      </c>
      <c r="C91" s="58" t="s">
        <v>221</v>
      </c>
      <c r="E91" s="60" t="s">
        <v>179</v>
      </c>
      <c r="F91" s="61">
        <v>14659000</v>
      </c>
      <c r="G91" s="61">
        <v>2283000</v>
      </c>
      <c r="H91" s="61">
        <v>7039000</v>
      </c>
      <c r="I91" s="61">
        <v>0</v>
      </c>
      <c r="J91" s="61">
        <v>1031000</v>
      </c>
      <c r="K91" s="61">
        <v>19325000</v>
      </c>
      <c r="L91" s="62">
        <v>0</v>
      </c>
      <c r="M91" s="63">
        <v>0</v>
      </c>
      <c r="N91" s="62">
        <v>0</v>
      </c>
      <c r="O91" s="64">
        <f t="shared" si="3"/>
        <v>44337000</v>
      </c>
    </row>
    <row r="92" spans="2:15" ht="18.75" customHeight="1">
      <c r="B92" s="59" t="s">
        <v>180</v>
      </c>
      <c r="C92" s="58" t="s">
        <v>221</v>
      </c>
      <c r="E92" s="60" t="s">
        <v>181</v>
      </c>
      <c r="F92" s="61">
        <v>10402000</v>
      </c>
      <c r="G92" s="61">
        <v>1488000</v>
      </c>
      <c r="H92" s="61">
        <v>4566000</v>
      </c>
      <c r="I92" s="61">
        <v>0</v>
      </c>
      <c r="J92" s="61">
        <v>863000</v>
      </c>
      <c r="K92" s="61">
        <v>18800000</v>
      </c>
      <c r="L92" s="62">
        <v>0</v>
      </c>
      <c r="M92" s="63">
        <v>0</v>
      </c>
      <c r="N92" s="62">
        <v>0</v>
      </c>
      <c r="O92" s="64">
        <f t="shared" si="3"/>
        <v>36119000</v>
      </c>
    </row>
    <row r="93" spans="2:15" ht="18.75" customHeight="1">
      <c r="B93" s="59" t="s">
        <v>182</v>
      </c>
      <c r="C93" s="58" t="s">
        <v>221</v>
      </c>
      <c r="E93" s="60" t="s">
        <v>183</v>
      </c>
      <c r="F93" s="61">
        <v>14760000</v>
      </c>
      <c r="G93" s="61">
        <v>2205000</v>
      </c>
      <c r="H93" s="61">
        <v>6401000</v>
      </c>
      <c r="I93" s="61">
        <v>0</v>
      </c>
      <c r="J93" s="61">
        <v>854000</v>
      </c>
      <c r="K93" s="61">
        <v>19775000</v>
      </c>
      <c r="L93" s="62">
        <v>0</v>
      </c>
      <c r="M93" s="63">
        <v>0</v>
      </c>
      <c r="N93" s="62">
        <v>0</v>
      </c>
      <c r="O93" s="64">
        <f t="shared" si="3"/>
        <v>43995000</v>
      </c>
    </row>
    <row r="94" spans="2:15" ht="18.75" customHeight="1">
      <c r="B94" s="59" t="s">
        <v>184</v>
      </c>
      <c r="C94" s="58" t="s">
        <v>221</v>
      </c>
      <c r="E94" s="60" t="s">
        <v>185</v>
      </c>
      <c r="F94" s="61">
        <v>8890000</v>
      </c>
      <c r="G94" s="61">
        <v>1180000</v>
      </c>
      <c r="H94" s="61">
        <v>4808000</v>
      </c>
      <c r="I94" s="61">
        <v>0</v>
      </c>
      <c r="J94" s="61">
        <v>944000</v>
      </c>
      <c r="K94" s="61">
        <v>19825000</v>
      </c>
      <c r="L94" s="62">
        <v>0</v>
      </c>
      <c r="M94" s="63">
        <v>0</v>
      </c>
      <c r="N94" s="62">
        <v>0</v>
      </c>
      <c r="O94" s="64">
        <f t="shared" si="3"/>
        <v>35647000</v>
      </c>
    </row>
    <row r="95" spans="2:15" ht="18.75" customHeight="1">
      <c r="B95" s="59" t="s">
        <v>186</v>
      </c>
      <c r="C95" s="58" t="s">
        <v>221</v>
      </c>
      <c r="E95" s="60" t="s">
        <v>187</v>
      </c>
      <c r="F95" s="61">
        <v>15230000</v>
      </c>
      <c r="G95" s="61">
        <v>2096000</v>
      </c>
      <c r="H95" s="61">
        <v>6031000</v>
      </c>
      <c r="I95" s="61">
        <v>0</v>
      </c>
      <c r="J95" s="61">
        <v>1037000</v>
      </c>
      <c r="K95" s="61">
        <v>18325000</v>
      </c>
      <c r="L95" s="62">
        <v>0</v>
      </c>
      <c r="M95" s="63">
        <v>0</v>
      </c>
      <c r="N95" s="62">
        <v>0</v>
      </c>
      <c r="O95" s="64">
        <f t="shared" si="3"/>
        <v>42719000</v>
      </c>
    </row>
    <row r="96" spans="2:15" ht="18.75" customHeight="1">
      <c r="B96" s="59" t="s">
        <v>188</v>
      </c>
      <c r="C96" s="58" t="s">
        <v>221</v>
      </c>
      <c r="E96" s="60" t="s">
        <v>189</v>
      </c>
      <c r="F96" s="61">
        <v>11927000</v>
      </c>
      <c r="G96" s="61">
        <v>1842000</v>
      </c>
      <c r="H96" s="61">
        <v>5537000</v>
      </c>
      <c r="I96" s="61">
        <v>0</v>
      </c>
      <c r="J96" s="61">
        <v>1096000</v>
      </c>
      <c r="K96" s="61">
        <v>19985000</v>
      </c>
      <c r="L96" s="62">
        <v>0</v>
      </c>
      <c r="M96" s="63">
        <v>0</v>
      </c>
      <c r="N96" s="62">
        <v>0</v>
      </c>
      <c r="O96" s="64">
        <f t="shared" si="3"/>
        <v>40387000</v>
      </c>
    </row>
    <row r="97" spans="2:15" ht="18.75" customHeight="1">
      <c r="B97" s="59" t="s">
        <v>190</v>
      </c>
      <c r="C97" s="58" t="s">
        <v>221</v>
      </c>
      <c r="E97" s="60" t="s">
        <v>191</v>
      </c>
      <c r="F97" s="61">
        <v>11022000</v>
      </c>
      <c r="G97" s="61">
        <v>1459000</v>
      </c>
      <c r="H97" s="61">
        <v>3847000</v>
      </c>
      <c r="I97" s="61">
        <v>0</v>
      </c>
      <c r="J97" s="61">
        <v>824000</v>
      </c>
      <c r="K97" s="61">
        <v>19325000</v>
      </c>
      <c r="L97" s="62">
        <v>0</v>
      </c>
      <c r="M97" s="63">
        <v>0</v>
      </c>
      <c r="N97" s="62">
        <v>0</v>
      </c>
      <c r="O97" s="64">
        <f t="shared" si="3"/>
        <v>36477000</v>
      </c>
    </row>
    <row r="98" spans="2:15" ht="18.75" customHeight="1">
      <c r="B98" s="59" t="s">
        <v>192</v>
      </c>
      <c r="C98" s="58" t="s">
        <v>221</v>
      </c>
      <c r="E98" s="60" t="s">
        <v>193</v>
      </c>
      <c r="F98" s="61">
        <v>10463000</v>
      </c>
      <c r="G98" s="61">
        <v>1356000</v>
      </c>
      <c r="H98" s="61">
        <v>4707000</v>
      </c>
      <c r="I98" s="61">
        <v>0</v>
      </c>
      <c r="J98" s="61">
        <v>861000</v>
      </c>
      <c r="K98" s="61">
        <v>20075000</v>
      </c>
      <c r="L98" s="62">
        <v>0</v>
      </c>
      <c r="M98" s="63">
        <v>0</v>
      </c>
      <c r="N98" s="62">
        <v>0</v>
      </c>
      <c r="O98" s="64">
        <f t="shared" si="3"/>
        <v>37462000</v>
      </c>
    </row>
    <row r="99" spans="2:15" ht="18.75" customHeight="1">
      <c r="B99" s="59" t="s">
        <v>194</v>
      </c>
      <c r="C99" s="58" t="s">
        <v>221</v>
      </c>
      <c r="E99" s="60" t="s">
        <v>195</v>
      </c>
      <c r="F99" s="61">
        <v>8238000</v>
      </c>
      <c r="G99" s="61">
        <v>1135000</v>
      </c>
      <c r="H99" s="61">
        <v>5165000</v>
      </c>
      <c r="I99" s="61">
        <v>0</v>
      </c>
      <c r="J99" s="61">
        <v>1020000</v>
      </c>
      <c r="K99" s="61">
        <v>19850000</v>
      </c>
      <c r="L99" s="62">
        <v>0</v>
      </c>
      <c r="M99" s="63">
        <v>0</v>
      </c>
      <c r="N99" s="62">
        <v>0</v>
      </c>
      <c r="O99" s="64">
        <f t="shared" si="3"/>
        <v>35408000</v>
      </c>
    </row>
    <row r="100" spans="2:15" ht="18.75" customHeight="1">
      <c r="B100" s="59" t="s">
        <v>196</v>
      </c>
      <c r="C100" s="58" t="s">
        <v>221</v>
      </c>
      <c r="E100" s="60" t="s">
        <v>197</v>
      </c>
      <c r="F100" s="61">
        <v>8723000</v>
      </c>
      <c r="G100" s="61">
        <v>1097000</v>
      </c>
      <c r="H100" s="61">
        <v>4711000</v>
      </c>
      <c r="I100" s="61">
        <v>0</v>
      </c>
      <c r="J100" s="61">
        <v>876000</v>
      </c>
      <c r="K100" s="61">
        <v>20575000</v>
      </c>
      <c r="L100" s="62">
        <v>0</v>
      </c>
      <c r="M100" s="63">
        <v>0</v>
      </c>
      <c r="N100" s="62">
        <v>0</v>
      </c>
      <c r="O100" s="64">
        <f t="shared" si="3"/>
        <v>35982000</v>
      </c>
    </row>
    <row r="101" spans="2:15" ht="18.75" customHeight="1">
      <c r="B101" s="59" t="s">
        <v>198</v>
      </c>
      <c r="C101" s="58" t="s">
        <v>221</v>
      </c>
      <c r="E101" s="60" t="s">
        <v>199</v>
      </c>
      <c r="F101" s="61">
        <v>5436000</v>
      </c>
      <c r="G101" s="61">
        <v>628000</v>
      </c>
      <c r="H101" s="61">
        <v>3423000</v>
      </c>
      <c r="I101" s="61">
        <v>0</v>
      </c>
      <c r="J101" s="61">
        <v>564000</v>
      </c>
      <c r="K101" s="61">
        <v>16200000</v>
      </c>
      <c r="L101" s="62">
        <v>0</v>
      </c>
      <c r="M101" s="63">
        <v>0</v>
      </c>
      <c r="N101" s="62">
        <v>0</v>
      </c>
      <c r="O101" s="64">
        <f t="shared" si="3"/>
        <v>26251000</v>
      </c>
    </row>
    <row r="102" spans="2:15" ht="18.75" customHeight="1">
      <c r="B102" s="59" t="s">
        <v>200</v>
      </c>
      <c r="C102" s="58" t="s">
        <v>221</v>
      </c>
      <c r="E102" s="60" t="s">
        <v>201</v>
      </c>
      <c r="F102" s="61">
        <v>11934000</v>
      </c>
      <c r="G102" s="61">
        <v>1827000</v>
      </c>
      <c r="H102" s="61">
        <v>4060000</v>
      </c>
      <c r="I102" s="61">
        <v>0</v>
      </c>
      <c r="J102" s="61">
        <v>564000</v>
      </c>
      <c r="K102" s="61">
        <v>14800000</v>
      </c>
      <c r="L102" s="62">
        <v>0</v>
      </c>
      <c r="M102" s="63">
        <v>0</v>
      </c>
      <c r="N102" s="62">
        <v>0</v>
      </c>
      <c r="O102" s="64">
        <f t="shared" si="3"/>
        <v>33185000</v>
      </c>
    </row>
    <row r="103" spans="2:15" ht="18.75" customHeight="1">
      <c r="B103" s="59" t="s">
        <v>202</v>
      </c>
      <c r="C103" s="58" t="s">
        <v>221</v>
      </c>
      <c r="E103" s="60" t="s">
        <v>203</v>
      </c>
      <c r="F103" s="61">
        <v>7152000</v>
      </c>
      <c r="G103" s="61">
        <v>925000</v>
      </c>
      <c r="H103" s="61">
        <v>4074000</v>
      </c>
      <c r="I103" s="61">
        <v>0</v>
      </c>
      <c r="J103" s="61">
        <v>564000</v>
      </c>
      <c r="K103" s="61">
        <v>16200000</v>
      </c>
      <c r="L103" s="62">
        <v>0</v>
      </c>
      <c r="M103" s="63">
        <v>0</v>
      </c>
      <c r="N103" s="62">
        <v>0</v>
      </c>
      <c r="O103" s="64">
        <f t="shared" si="3"/>
        <v>28915000</v>
      </c>
    </row>
    <row r="104" spans="2:15" ht="18.75" customHeight="1">
      <c r="B104" s="59" t="s">
        <v>204</v>
      </c>
      <c r="C104" s="58" t="s">
        <v>221</v>
      </c>
      <c r="E104" s="60" t="s">
        <v>205</v>
      </c>
      <c r="F104" s="61">
        <v>14979000</v>
      </c>
      <c r="G104" s="61">
        <v>2146000</v>
      </c>
      <c r="H104" s="61">
        <v>6610000</v>
      </c>
      <c r="I104" s="61">
        <v>0</v>
      </c>
      <c r="J104" s="61">
        <v>564000</v>
      </c>
      <c r="K104" s="61">
        <v>17475000</v>
      </c>
      <c r="L104" s="62">
        <v>0</v>
      </c>
      <c r="M104" s="63">
        <v>0</v>
      </c>
      <c r="N104" s="62">
        <v>0</v>
      </c>
      <c r="O104" s="64">
        <f t="shared" si="3"/>
        <v>41774000</v>
      </c>
    </row>
    <row r="105" spans="2:15" ht="18.75" customHeight="1">
      <c r="B105" s="59" t="s">
        <v>206</v>
      </c>
      <c r="C105" s="58" t="s">
        <v>221</v>
      </c>
      <c r="E105" s="60" t="s">
        <v>207</v>
      </c>
      <c r="F105" s="61">
        <v>8659000</v>
      </c>
      <c r="G105" s="61">
        <v>1142000</v>
      </c>
      <c r="H105" s="61">
        <v>3904000</v>
      </c>
      <c r="I105" s="61">
        <v>0</v>
      </c>
      <c r="J105" s="61">
        <v>564000</v>
      </c>
      <c r="K105" s="61">
        <v>15400000</v>
      </c>
      <c r="L105" s="62">
        <v>0</v>
      </c>
      <c r="M105" s="63">
        <v>0</v>
      </c>
      <c r="N105" s="62">
        <v>0</v>
      </c>
      <c r="O105" s="64">
        <f t="shared" si="3"/>
        <v>29669000</v>
      </c>
    </row>
    <row r="106" spans="2:15" ht="18.75" customHeight="1">
      <c r="B106" s="59" t="s">
        <v>208</v>
      </c>
      <c r="C106" s="58" t="s">
        <v>221</v>
      </c>
      <c r="E106" s="60" t="s">
        <v>209</v>
      </c>
      <c r="F106" s="61">
        <v>7258000</v>
      </c>
      <c r="G106" s="61">
        <v>963000</v>
      </c>
      <c r="H106" s="61">
        <v>4250000</v>
      </c>
      <c r="I106" s="61">
        <v>0</v>
      </c>
      <c r="J106" s="61">
        <v>564000</v>
      </c>
      <c r="K106" s="61">
        <v>16450000</v>
      </c>
      <c r="L106" s="62">
        <v>0</v>
      </c>
      <c r="M106" s="63">
        <v>0</v>
      </c>
      <c r="N106" s="62">
        <v>0</v>
      </c>
      <c r="O106" s="64">
        <f t="shared" si="3"/>
        <v>29485000</v>
      </c>
    </row>
    <row r="107" spans="2:15" ht="18.75" customHeight="1">
      <c r="B107" s="59" t="s">
        <v>210</v>
      </c>
      <c r="C107" s="58" t="s">
        <v>221</v>
      </c>
      <c r="E107" s="60" t="s">
        <v>211</v>
      </c>
      <c r="F107" s="61">
        <v>6854000</v>
      </c>
      <c r="G107" s="61">
        <v>883000</v>
      </c>
      <c r="H107" s="61">
        <v>2848000</v>
      </c>
      <c r="I107" s="61">
        <v>0</v>
      </c>
      <c r="J107" s="61">
        <v>564000</v>
      </c>
      <c r="K107" s="61">
        <v>18300000</v>
      </c>
      <c r="L107" s="62">
        <v>0</v>
      </c>
      <c r="M107" s="63">
        <v>0</v>
      </c>
      <c r="N107" s="62">
        <v>0</v>
      </c>
      <c r="O107" s="64">
        <f t="shared" si="3"/>
        <v>29449000</v>
      </c>
    </row>
    <row r="108" spans="2:15" ht="18.75" customHeight="1">
      <c r="B108" s="59" t="s">
        <v>212</v>
      </c>
      <c r="C108" s="58" t="s">
        <v>221</v>
      </c>
      <c r="E108" s="60" t="s">
        <v>213</v>
      </c>
      <c r="F108" s="61">
        <v>11448000</v>
      </c>
      <c r="G108" s="61">
        <v>1432000</v>
      </c>
      <c r="H108" s="61">
        <v>3056000</v>
      </c>
      <c r="I108" s="61">
        <v>0</v>
      </c>
      <c r="J108" s="61">
        <v>564000</v>
      </c>
      <c r="K108" s="61">
        <v>19875000</v>
      </c>
      <c r="L108" s="62">
        <v>0</v>
      </c>
      <c r="M108" s="63">
        <v>0</v>
      </c>
      <c r="N108" s="62">
        <v>0</v>
      </c>
      <c r="O108" s="64">
        <f t="shared" si="3"/>
        <v>36375000</v>
      </c>
    </row>
    <row r="109" spans="2:15" ht="18.75" customHeight="1" thickBot="1">
      <c r="B109" s="59" t="s">
        <v>214</v>
      </c>
      <c r="C109" s="58" t="s">
        <v>221</v>
      </c>
      <c r="E109" s="60" t="s">
        <v>215</v>
      </c>
      <c r="F109" s="61">
        <v>8942000</v>
      </c>
      <c r="G109" s="61">
        <v>1333000</v>
      </c>
      <c r="H109" s="61">
        <v>3428000</v>
      </c>
      <c r="I109" s="61">
        <v>0</v>
      </c>
      <c r="J109" s="61">
        <v>564000</v>
      </c>
      <c r="K109" s="61">
        <v>18275000</v>
      </c>
      <c r="L109" s="62">
        <v>0</v>
      </c>
      <c r="M109" s="63">
        <v>0</v>
      </c>
      <c r="N109" s="62">
        <v>0</v>
      </c>
      <c r="O109" s="64">
        <f t="shared" si="3"/>
        <v>32542000</v>
      </c>
    </row>
    <row r="110" spans="1:15" s="53" customFormat="1" ht="18.75" customHeight="1" hidden="1">
      <c r="A110" s="53" t="s">
        <v>280</v>
      </c>
      <c r="B110" s="59" t="s">
        <v>221</v>
      </c>
      <c r="E110" s="65" t="s">
        <v>221</v>
      </c>
      <c r="F110" s="66" t="s">
        <v>221</v>
      </c>
      <c r="G110" s="66" t="s">
        <v>221</v>
      </c>
      <c r="H110" s="66" t="s">
        <v>221</v>
      </c>
      <c r="I110" s="66" t="s">
        <v>221</v>
      </c>
      <c r="J110" s="66" t="s">
        <v>221</v>
      </c>
      <c r="K110" s="66" t="s">
        <v>221</v>
      </c>
      <c r="L110" s="66" t="s">
        <v>221</v>
      </c>
      <c r="M110" s="66" t="s">
        <v>221</v>
      </c>
      <c r="N110" s="66" t="s">
        <v>221</v>
      </c>
      <c r="O110" s="67" t="s">
        <v>221</v>
      </c>
    </row>
    <row r="111" spans="1:15" s="53" customFormat="1" ht="18.75" customHeight="1" thickBot="1">
      <c r="A111" s="68" t="s">
        <v>281</v>
      </c>
      <c r="E111" s="69" t="s">
        <v>221</v>
      </c>
      <c r="F111" s="70" t="s">
        <v>221</v>
      </c>
      <c r="G111" s="70" t="s">
        <v>221</v>
      </c>
      <c r="H111" s="70" t="s">
        <v>221</v>
      </c>
      <c r="I111" s="70" t="s">
        <v>221</v>
      </c>
      <c r="J111" s="70" t="s">
        <v>221</v>
      </c>
      <c r="K111" s="70" t="s">
        <v>221</v>
      </c>
      <c r="L111" s="70" t="s">
        <v>221</v>
      </c>
      <c r="M111" s="70" t="s">
        <v>221</v>
      </c>
      <c r="N111" s="70" t="s">
        <v>221</v>
      </c>
      <c r="O111" s="71" t="s">
        <v>221</v>
      </c>
    </row>
    <row r="112" spans="1:15" s="53" customFormat="1" ht="22.5" customHeight="1" thickBot="1">
      <c r="A112" s="68" t="s">
        <v>221</v>
      </c>
      <c r="B112" s="72" t="s">
        <v>282</v>
      </c>
      <c r="E112" s="73" t="s">
        <v>216</v>
      </c>
      <c r="F112" s="74">
        <v>6320800000</v>
      </c>
      <c r="G112" s="74">
        <v>1115901000</v>
      </c>
      <c r="H112" s="74">
        <v>1660595000</v>
      </c>
      <c r="I112" s="74">
        <v>0</v>
      </c>
      <c r="J112" s="74">
        <v>229162500</v>
      </c>
      <c r="K112" s="74">
        <v>2469714000</v>
      </c>
      <c r="L112" s="74">
        <v>0</v>
      </c>
      <c r="M112" s="74">
        <v>0</v>
      </c>
      <c r="N112" s="74">
        <v>0</v>
      </c>
      <c r="O112" s="57">
        <f>SUM(F112:N112)</f>
        <v>11796172500</v>
      </c>
    </row>
    <row r="113" spans="1:15" s="53" customFormat="1" ht="22.5" customHeight="1" thickBot="1">
      <c r="A113" s="68" t="s">
        <v>221</v>
      </c>
      <c r="B113" s="72" t="s">
        <v>283</v>
      </c>
      <c r="E113" s="73" t="s">
        <v>284</v>
      </c>
      <c r="F113" s="74">
        <v>2727874000</v>
      </c>
      <c r="G113" s="74">
        <v>506932000</v>
      </c>
      <c r="H113" s="74">
        <v>2722495000</v>
      </c>
      <c r="I113" s="74">
        <v>0</v>
      </c>
      <c r="J113" s="74">
        <v>1718734750</v>
      </c>
      <c r="K113" s="74">
        <v>5589065000</v>
      </c>
      <c r="L113" s="74">
        <v>1113798000</v>
      </c>
      <c r="M113" s="74">
        <v>2160041000</v>
      </c>
      <c r="N113" s="74">
        <v>0</v>
      </c>
      <c r="O113" s="57">
        <f>SUM(F113:N113)</f>
        <v>16538939750</v>
      </c>
    </row>
    <row r="114" spans="1:15" s="53" customFormat="1" ht="22.5" customHeight="1" thickBot="1">
      <c r="A114" s="68" t="s">
        <v>281</v>
      </c>
      <c r="B114" s="72" t="s">
        <v>221</v>
      </c>
      <c r="E114" s="73" t="s">
        <v>285</v>
      </c>
      <c r="F114" s="74">
        <f aca="true" t="shared" si="4" ref="F114:O114">F113+F112</f>
        <v>9048674000</v>
      </c>
      <c r="G114" s="74">
        <f t="shared" si="4"/>
        <v>1622833000</v>
      </c>
      <c r="H114" s="74">
        <f t="shared" si="4"/>
        <v>4383090000</v>
      </c>
      <c r="I114" s="74">
        <f t="shared" si="4"/>
        <v>0</v>
      </c>
      <c r="J114" s="74">
        <f t="shared" si="4"/>
        <v>1947897250</v>
      </c>
      <c r="K114" s="74">
        <f t="shared" si="4"/>
        <v>8058779000</v>
      </c>
      <c r="L114" s="74">
        <f t="shared" si="4"/>
        <v>1113798000</v>
      </c>
      <c r="M114" s="74">
        <f t="shared" si="4"/>
        <v>2160041000</v>
      </c>
      <c r="N114" s="74">
        <f t="shared" si="4"/>
        <v>0</v>
      </c>
      <c r="O114" s="74">
        <f t="shared" si="4"/>
        <v>28335112250</v>
      </c>
    </row>
    <row r="115" ht="12.75">
      <c r="O115" s="75" t="s">
        <v>221</v>
      </c>
    </row>
  </sheetData>
  <sheetProtection/>
  <mergeCells count="14">
    <mergeCell ref="H12:H13"/>
    <mergeCell ref="I12:I13"/>
    <mergeCell ref="J12:J13"/>
    <mergeCell ref="K12:K13"/>
    <mergeCell ref="L12:L13"/>
    <mergeCell ref="M12:M13"/>
    <mergeCell ref="N12:N13"/>
    <mergeCell ref="O12:O13"/>
    <mergeCell ref="E8:O8"/>
    <mergeCell ref="E9:O9"/>
    <mergeCell ref="E10:O10"/>
    <mergeCell ref="E12:E13"/>
    <mergeCell ref="F12:F13"/>
    <mergeCell ref="G12:G13"/>
  </mergeCells>
  <printOptions horizontalCentered="1" verticalCentered="1"/>
  <pageMargins left="0.51" right="0.44" top="0.35" bottom="0.44" header="0.32" footer="0.34"/>
  <pageSetup firstPageNumber="1" useFirstPageNumber="1" fitToHeight="1" fitToWidth="1"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5"/>
  <sheetViews>
    <sheetView zoomScalePageLayoutView="0" workbookViewId="0" topLeftCell="E7">
      <selection activeCell="C21" sqref="C21"/>
    </sheetView>
  </sheetViews>
  <sheetFormatPr defaultColWidth="9.140625" defaultRowHeight="12.75"/>
  <cols>
    <col min="1" max="4" width="9.140625" style="82" hidden="1" customWidth="1"/>
    <col min="5" max="5" width="50.7109375" style="82" bestFit="1" customWidth="1"/>
    <col min="6" max="7" width="18.7109375" style="82" bestFit="1" customWidth="1"/>
    <col min="8" max="8" width="19.421875" style="82" bestFit="1" customWidth="1"/>
    <col min="9" max="9" width="17.7109375" style="82" bestFit="1" customWidth="1"/>
    <col min="10" max="11" width="18.7109375" style="82" bestFit="1" customWidth="1"/>
    <col min="12" max="14" width="17.7109375" style="82" bestFit="1" customWidth="1"/>
    <col min="15" max="15" width="20.7109375" style="82" bestFit="1" customWidth="1"/>
    <col min="16" max="16384" width="9.140625" style="82" customWidth="1"/>
  </cols>
  <sheetData>
    <row r="1" spans="1:15" ht="12.75" hidden="1">
      <c r="A1" s="76" t="s">
        <v>219</v>
      </c>
      <c r="B1" s="77" t="s">
        <v>220</v>
      </c>
      <c r="C1" s="78" t="s">
        <v>221</v>
      </c>
      <c r="D1" s="79" t="s">
        <v>222</v>
      </c>
      <c r="E1" s="80" t="s">
        <v>223</v>
      </c>
      <c r="F1" s="80" t="s">
        <v>224</v>
      </c>
      <c r="G1" s="80" t="s">
        <v>224</v>
      </c>
      <c r="H1" s="80" t="s">
        <v>224</v>
      </c>
      <c r="I1" s="80" t="s">
        <v>224</v>
      </c>
      <c r="J1" s="80" t="s">
        <v>224</v>
      </c>
      <c r="K1" s="80" t="s">
        <v>224</v>
      </c>
      <c r="L1" s="80" t="s">
        <v>224</v>
      </c>
      <c r="M1" s="80" t="s">
        <v>224</v>
      </c>
      <c r="N1" s="80" t="s">
        <v>224</v>
      </c>
      <c r="O1" s="81" t="s">
        <v>225</v>
      </c>
    </row>
    <row r="2" spans="1:15" ht="12.75" hidden="1">
      <c r="A2" s="83" t="s">
        <v>226</v>
      </c>
      <c r="B2" s="77" t="s">
        <v>286</v>
      </c>
      <c r="C2" s="78" t="s">
        <v>227</v>
      </c>
      <c r="D2" s="79" t="s">
        <v>228</v>
      </c>
      <c r="E2" s="84" t="str">
        <f aca="true" t="shared" si="0" ref="E2:N2">ButceYil</f>
        <v>2011</v>
      </c>
      <c r="F2" s="84" t="str">
        <f t="shared" si="0"/>
        <v>2011</v>
      </c>
      <c r="G2" s="84" t="str">
        <f t="shared" si="0"/>
        <v>2011</v>
      </c>
      <c r="H2" s="84" t="str">
        <f t="shared" si="0"/>
        <v>2011</v>
      </c>
      <c r="I2" s="84" t="str">
        <f t="shared" si="0"/>
        <v>2011</v>
      </c>
      <c r="J2" s="84" t="str">
        <f t="shared" si="0"/>
        <v>2011</v>
      </c>
      <c r="K2" s="84" t="str">
        <f t="shared" si="0"/>
        <v>2011</v>
      </c>
      <c r="L2" s="84" t="str">
        <f t="shared" si="0"/>
        <v>2011</v>
      </c>
      <c r="M2" s="84" t="str">
        <f t="shared" si="0"/>
        <v>2011</v>
      </c>
      <c r="N2" s="84" t="str">
        <f t="shared" si="0"/>
        <v>2011</v>
      </c>
      <c r="O2" s="85" t="s">
        <v>221</v>
      </c>
    </row>
    <row r="3" spans="1:15" ht="12.75" hidden="1">
      <c r="A3" s="83" t="s">
        <v>229</v>
      </c>
      <c r="B3" s="77" t="s">
        <v>20</v>
      </c>
      <c r="C3" s="78" t="s">
        <v>230</v>
      </c>
      <c r="D3" s="79" t="s">
        <v>231</v>
      </c>
      <c r="E3" s="84" t="s">
        <v>221</v>
      </c>
      <c r="F3" s="84" t="str">
        <f aca="true" t="shared" si="1" ref="F3:N3">Asama</f>
        <v>23</v>
      </c>
      <c r="G3" s="84" t="str">
        <f t="shared" si="1"/>
        <v>23</v>
      </c>
      <c r="H3" s="84" t="str">
        <f t="shared" si="1"/>
        <v>23</v>
      </c>
      <c r="I3" s="84" t="str">
        <f t="shared" si="1"/>
        <v>23</v>
      </c>
      <c r="J3" s="84" t="str">
        <f t="shared" si="1"/>
        <v>23</v>
      </c>
      <c r="K3" s="84" t="str">
        <f t="shared" si="1"/>
        <v>23</v>
      </c>
      <c r="L3" s="84" t="str">
        <f t="shared" si="1"/>
        <v>23</v>
      </c>
      <c r="M3" s="84" t="str">
        <f t="shared" si="1"/>
        <v>23</v>
      </c>
      <c r="N3" s="84" t="str">
        <f t="shared" si="1"/>
        <v>23</v>
      </c>
      <c r="O3" s="85" t="s">
        <v>221</v>
      </c>
    </row>
    <row r="4" spans="1:15" ht="12.75" hidden="1">
      <c r="A4" s="83" t="s">
        <v>232</v>
      </c>
      <c r="B4" s="86" t="s">
        <v>287</v>
      </c>
      <c r="C4" s="86" t="s">
        <v>221</v>
      </c>
      <c r="D4" s="79" t="s">
        <v>234</v>
      </c>
      <c r="E4" s="84" t="s">
        <v>221</v>
      </c>
      <c r="F4" s="87" t="s">
        <v>2</v>
      </c>
      <c r="G4" s="87" t="s">
        <v>3</v>
      </c>
      <c r="H4" s="87" t="s">
        <v>4</v>
      </c>
      <c r="I4" s="87" t="s">
        <v>5</v>
      </c>
      <c r="J4" s="87" t="s">
        <v>6</v>
      </c>
      <c r="K4" s="87" t="s">
        <v>7</v>
      </c>
      <c r="L4" s="87" t="s">
        <v>8</v>
      </c>
      <c r="M4" s="87" t="s">
        <v>9</v>
      </c>
      <c r="N4" s="87" t="s">
        <v>10</v>
      </c>
      <c r="O4" s="85" t="s">
        <v>221</v>
      </c>
    </row>
    <row r="5" spans="1:15" ht="12.75" hidden="1">
      <c r="A5" s="85" t="s">
        <v>221</v>
      </c>
      <c r="B5" s="85" t="s">
        <v>221</v>
      </c>
      <c r="C5" s="85" t="s">
        <v>221</v>
      </c>
      <c r="D5" s="88" t="s">
        <v>225</v>
      </c>
      <c r="E5" s="85" t="s">
        <v>221</v>
      </c>
      <c r="F5" s="85" t="s">
        <v>221</v>
      </c>
      <c r="G5" s="85" t="s">
        <v>221</v>
      </c>
      <c r="H5" s="85" t="s">
        <v>221</v>
      </c>
      <c r="I5" s="85" t="s">
        <v>221</v>
      </c>
      <c r="J5" s="85" t="s">
        <v>221</v>
      </c>
      <c r="K5" s="85" t="s">
        <v>221</v>
      </c>
      <c r="L5" s="85" t="s">
        <v>221</v>
      </c>
      <c r="M5" s="85" t="s">
        <v>221</v>
      </c>
      <c r="N5" s="85" t="s">
        <v>221</v>
      </c>
      <c r="O5" s="85" t="s">
        <v>221</v>
      </c>
    </row>
    <row r="6" spans="1:15" ht="12.75" hidden="1">
      <c r="A6" s="85" t="s">
        <v>235</v>
      </c>
      <c r="B6" s="85" t="s">
        <v>221</v>
      </c>
      <c r="C6" s="85" t="s">
        <v>221</v>
      </c>
      <c r="D6" s="85" t="s">
        <v>221</v>
      </c>
      <c r="E6" s="85" t="s">
        <v>221</v>
      </c>
      <c r="F6" s="85" t="s">
        <v>221</v>
      </c>
      <c r="G6" s="85" t="s">
        <v>221</v>
      </c>
      <c r="H6" s="85" t="s">
        <v>221</v>
      </c>
      <c r="I6" s="85" t="s">
        <v>221</v>
      </c>
      <c r="J6" s="85" t="s">
        <v>221</v>
      </c>
      <c r="K6" s="85" t="s">
        <v>221</v>
      </c>
      <c r="L6" s="85" t="s">
        <v>221</v>
      </c>
      <c r="M6" s="85" t="s">
        <v>221</v>
      </c>
      <c r="N6" s="85" t="s">
        <v>221</v>
      </c>
      <c r="O6" s="85" t="s">
        <v>221</v>
      </c>
    </row>
    <row r="7" spans="1:15" ht="12" customHeight="1">
      <c r="A7" s="86" t="s">
        <v>221</v>
      </c>
      <c r="B7" s="86" t="s">
        <v>221</v>
      </c>
      <c r="C7" s="86" t="s">
        <v>221</v>
      </c>
      <c r="D7" s="79" t="s">
        <v>221</v>
      </c>
      <c r="E7" s="79" t="s">
        <v>221</v>
      </c>
      <c r="F7" s="79" t="s">
        <v>221</v>
      </c>
      <c r="G7" s="79" t="s">
        <v>221</v>
      </c>
      <c r="H7" s="79" t="s">
        <v>221</v>
      </c>
      <c r="I7" s="79" t="s">
        <v>221</v>
      </c>
      <c r="J7" s="79" t="s">
        <v>221</v>
      </c>
      <c r="K7" s="79" t="s">
        <v>221</v>
      </c>
      <c r="L7" s="79" t="s">
        <v>221</v>
      </c>
      <c r="M7" s="79" t="s">
        <v>221</v>
      </c>
      <c r="N7" s="79" t="s">
        <v>221</v>
      </c>
      <c r="O7" s="85" t="s">
        <v>221</v>
      </c>
    </row>
    <row r="8" spans="1:15" ht="19.5" customHeight="1">
      <c r="A8" s="86" t="s">
        <v>221</v>
      </c>
      <c r="B8" s="86" t="s">
        <v>221</v>
      </c>
      <c r="C8" s="86" t="s">
        <v>221</v>
      </c>
      <c r="D8" s="89" t="s">
        <v>221</v>
      </c>
      <c r="E8" s="128" t="s">
        <v>290</v>
      </c>
      <c r="F8" s="128" t="s">
        <v>221</v>
      </c>
      <c r="G8" s="128" t="s">
        <v>221</v>
      </c>
      <c r="H8" s="128" t="s">
        <v>221</v>
      </c>
      <c r="I8" s="128" t="s">
        <v>221</v>
      </c>
      <c r="J8" s="128" t="s">
        <v>221</v>
      </c>
      <c r="K8" s="128" t="s">
        <v>221</v>
      </c>
      <c r="L8" s="128" t="s">
        <v>221</v>
      </c>
      <c r="M8" s="128" t="s">
        <v>221</v>
      </c>
      <c r="N8" s="128" t="s">
        <v>221</v>
      </c>
      <c r="O8" s="128" t="s">
        <v>221</v>
      </c>
    </row>
    <row r="9" spans="1:15" ht="19.5" customHeight="1">
      <c r="A9" s="86" t="s">
        <v>221</v>
      </c>
      <c r="B9" s="86" t="s">
        <v>221</v>
      </c>
      <c r="C9" s="86" t="s">
        <v>221</v>
      </c>
      <c r="E9" s="128" t="s">
        <v>291</v>
      </c>
      <c r="F9" s="128" t="s">
        <v>221</v>
      </c>
      <c r="G9" s="128" t="s">
        <v>221</v>
      </c>
      <c r="H9" s="128" t="s">
        <v>221</v>
      </c>
      <c r="I9" s="128" t="s">
        <v>221</v>
      </c>
      <c r="J9" s="128" t="s">
        <v>221</v>
      </c>
      <c r="K9" s="128" t="s">
        <v>221</v>
      </c>
      <c r="L9" s="128" t="s">
        <v>221</v>
      </c>
      <c r="M9" s="128" t="s">
        <v>221</v>
      </c>
      <c r="N9" s="128" t="s">
        <v>221</v>
      </c>
      <c r="O9" s="128" t="s">
        <v>221</v>
      </c>
    </row>
    <row r="10" spans="1:15" ht="19.5" customHeight="1">
      <c r="A10" s="86" t="s">
        <v>221</v>
      </c>
      <c r="B10" s="86" t="s">
        <v>221</v>
      </c>
      <c r="C10" s="86" t="s">
        <v>221</v>
      </c>
      <c r="D10" s="89" t="s">
        <v>221</v>
      </c>
      <c r="E10" s="129" t="s">
        <v>1</v>
      </c>
      <c r="F10" s="129" t="s">
        <v>221</v>
      </c>
      <c r="G10" s="129" t="s">
        <v>221</v>
      </c>
      <c r="H10" s="129" t="s">
        <v>221</v>
      </c>
      <c r="I10" s="129" t="s">
        <v>221</v>
      </c>
      <c r="J10" s="129" t="s">
        <v>221</v>
      </c>
      <c r="K10" s="129" t="s">
        <v>221</v>
      </c>
      <c r="L10" s="129" t="s">
        <v>221</v>
      </c>
      <c r="M10" s="129" t="s">
        <v>221</v>
      </c>
      <c r="N10" s="129" t="s">
        <v>221</v>
      </c>
      <c r="O10" s="129" t="s">
        <v>221</v>
      </c>
    </row>
    <row r="11" spans="1:15" ht="14.25" customHeight="1" thickBot="1">
      <c r="A11" s="86" t="s">
        <v>221</v>
      </c>
      <c r="B11" s="86" t="s">
        <v>221</v>
      </c>
      <c r="C11" s="86" t="s">
        <v>221</v>
      </c>
      <c r="D11" s="89" t="s">
        <v>221</v>
      </c>
      <c r="E11" s="90" t="s">
        <v>221</v>
      </c>
      <c r="F11" s="90" t="s">
        <v>221</v>
      </c>
      <c r="G11" s="90" t="s">
        <v>221</v>
      </c>
      <c r="H11" s="90" t="s">
        <v>221</v>
      </c>
      <c r="I11" s="90" t="s">
        <v>221</v>
      </c>
      <c r="J11" s="90" t="s">
        <v>221</v>
      </c>
      <c r="K11" s="90" t="s">
        <v>221</v>
      </c>
      <c r="L11" s="90" t="s">
        <v>221</v>
      </c>
      <c r="M11" s="90" t="s">
        <v>221</v>
      </c>
      <c r="N11" s="90" t="s">
        <v>221</v>
      </c>
      <c r="O11" s="91" t="s">
        <v>288</v>
      </c>
    </row>
    <row r="12" spans="1:15" s="94" customFormat="1" ht="22.5" customHeight="1">
      <c r="A12" s="92" t="s">
        <v>221</v>
      </c>
      <c r="B12" s="92" t="s">
        <v>221</v>
      </c>
      <c r="C12" s="92" t="s">
        <v>221</v>
      </c>
      <c r="D12" s="93" t="s">
        <v>221</v>
      </c>
      <c r="E12" s="130" t="s">
        <v>12</v>
      </c>
      <c r="F12" s="126" t="s">
        <v>13</v>
      </c>
      <c r="G12" s="126" t="s">
        <v>14</v>
      </c>
      <c r="H12" s="126" t="s">
        <v>236</v>
      </c>
      <c r="I12" s="126" t="s">
        <v>23</v>
      </c>
      <c r="J12" s="126" t="s">
        <v>237</v>
      </c>
      <c r="K12" s="126" t="s">
        <v>25</v>
      </c>
      <c r="L12" s="126" t="s">
        <v>16</v>
      </c>
      <c r="M12" s="126" t="s">
        <v>238</v>
      </c>
      <c r="N12" s="126" t="s">
        <v>239</v>
      </c>
      <c r="O12" s="126" t="s">
        <v>19</v>
      </c>
    </row>
    <row r="13" spans="4:15" s="94" customFormat="1" ht="22.5" customHeight="1" thickBot="1">
      <c r="D13" s="95" t="s">
        <v>221</v>
      </c>
      <c r="E13" s="131" t="s">
        <v>221</v>
      </c>
      <c r="F13" s="127" t="s">
        <v>221</v>
      </c>
      <c r="G13" s="127" t="s">
        <v>221</v>
      </c>
      <c r="H13" s="127" t="s">
        <v>221</v>
      </c>
      <c r="I13" s="127" t="s">
        <v>221</v>
      </c>
      <c r="J13" s="127" t="s">
        <v>221</v>
      </c>
      <c r="K13" s="127" t="s">
        <v>221</v>
      </c>
      <c r="L13" s="127" t="s">
        <v>221</v>
      </c>
      <c r="M13" s="127" t="s">
        <v>221</v>
      </c>
      <c r="N13" s="127" t="s">
        <v>221</v>
      </c>
      <c r="O13" s="127" t="s">
        <v>221</v>
      </c>
    </row>
    <row r="14" spans="1:15" s="94" customFormat="1" ht="18.75" customHeight="1" hidden="1">
      <c r="A14" s="95" t="s">
        <v>222</v>
      </c>
      <c r="B14" s="95" t="s">
        <v>240</v>
      </c>
      <c r="C14" s="95" t="s">
        <v>225</v>
      </c>
      <c r="E14" s="96" t="s">
        <v>221</v>
      </c>
      <c r="F14" s="97" t="s">
        <v>221</v>
      </c>
      <c r="G14" s="97" t="s">
        <v>221</v>
      </c>
      <c r="H14" s="97" t="s">
        <v>221</v>
      </c>
      <c r="I14" s="97" t="s">
        <v>221</v>
      </c>
      <c r="J14" s="97" t="s">
        <v>221</v>
      </c>
      <c r="K14" s="97" t="s">
        <v>221</v>
      </c>
      <c r="L14" s="97" t="s">
        <v>221</v>
      </c>
      <c r="M14" s="97" t="s">
        <v>221</v>
      </c>
      <c r="N14" s="97" t="s">
        <v>221</v>
      </c>
      <c r="O14" s="98" t="s">
        <v>221</v>
      </c>
    </row>
    <row r="15" spans="1:15" s="94" customFormat="1" ht="18.75" customHeight="1">
      <c r="A15" s="99" t="s">
        <v>221</v>
      </c>
      <c r="B15" s="100" t="s">
        <v>26</v>
      </c>
      <c r="C15" s="99" t="s">
        <v>221</v>
      </c>
      <c r="E15" s="101" t="s">
        <v>27</v>
      </c>
      <c r="F15" s="102">
        <v>12831000</v>
      </c>
      <c r="G15" s="102">
        <v>2083000</v>
      </c>
      <c r="H15" s="102">
        <v>2169000</v>
      </c>
      <c r="I15" s="102">
        <v>0</v>
      </c>
      <c r="J15" s="102">
        <v>1474000</v>
      </c>
      <c r="K15" s="102">
        <v>3300000</v>
      </c>
      <c r="L15" s="103">
        <v>0</v>
      </c>
      <c r="M15" s="104">
        <v>0</v>
      </c>
      <c r="N15" s="103">
        <v>0</v>
      </c>
      <c r="O15" s="105">
        <f aca="true" t="shared" si="2" ref="O15:O78">N15+M15+L15+K15+J15+I15+H15+G15+F15</f>
        <v>21857000</v>
      </c>
    </row>
    <row r="16" spans="2:15" ht="18.75" customHeight="1">
      <c r="B16" s="100" t="s">
        <v>28</v>
      </c>
      <c r="C16" s="99" t="s">
        <v>221</v>
      </c>
      <c r="E16" s="101" t="s">
        <v>241</v>
      </c>
      <c r="F16" s="102">
        <v>289031000</v>
      </c>
      <c r="G16" s="102">
        <v>54828000</v>
      </c>
      <c r="H16" s="102">
        <v>45021000</v>
      </c>
      <c r="I16" s="102">
        <v>0</v>
      </c>
      <c r="J16" s="102">
        <v>12036000</v>
      </c>
      <c r="K16" s="102">
        <v>64305000</v>
      </c>
      <c r="L16" s="103">
        <v>0</v>
      </c>
      <c r="M16" s="104">
        <v>0</v>
      </c>
      <c r="N16" s="103">
        <v>0</v>
      </c>
      <c r="O16" s="105">
        <f t="shared" si="2"/>
        <v>465221000</v>
      </c>
    </row>
    <row r="17" spans="2:15" ht="18.75" customHeight="1">
      <c r="B17" s="100" t="s">
        <v>30</v>
      </c>
      <c r="C17" s="99" t="s">
        <v>221</v>
      </c>
      <c r="E17" s="101" t="s">
        <v>242</v>
      </c>
      <c r="F17" s="102">
        <v>166428000</v>
      </c>
      <c r="G17" s="102">
        <v>29239000</v>
      </c>
      <c r="H17" s="102">
        <v>59309000</v>
      </c>
      <c r="I17" s="102">
        <v>0</v>
      </c>
      <c r="J17" s="102">
        <v>7107000</v>
      </c>
      <c r="K17" s="102">
        <v>40391000</v>
      </c>
      <c r="L17" s="103">
        <v>0</v>
      </c>
      <c r="M17" s="104">
        <v>0</v>
      </c>
      <c r="N17" s="103">
        <v>0</v>
      </c>
      <c r="O17" s="105">
        <f t="shared" si="2"/>
        <v>302474000</v>
      </c>
    </row>
    <row r="18" spans="2:15" ht="18.75" customHeight="1">
      <c r="B18" s="100" t="s">
        <v>32</v>
      </c>
      <c r="C18" s="99" t="s">
        <v>221</v>
      </c>
      <c r="E18" s="101" t="s">
        <v>33</v>
      </c>
      <c r="F18" s="102">
        <v>270068000</v>
      </c>
      <c r="G18" s="102">
        <v>51978000</v>
      </c>
      <c r="H18" s="102">
        <v>58361000</v>
      </c>
      <c r="I18" s="102">
        <v>0</v>
      </c>
      <c r="J18" s="102">
        <v>11065000</v>
      </c>
      <c r="K18" s="102">
        <v>74320000</v>
      </c>
      <c r="L18" s="103">
        <v>0</v>
      </c>
      <c r="M18" s="104">
        <v>0</v>
      </c>
      <c r="N18" s="103">
        <v>0</v>
      </c>
      <c r="O18" s="105">
        <f t="shared" si="2"/>
        <v>465792000</v>
      </c>
    </row>
    <row r="19" spans="2:15" ht="18.75" customHeight="1">
      <c r="B19" s="100" t="s">
        <v>34</v>
      </c>
      <c r="C19" s="99" t="s">
        <v>221</v>
      </c>
      <c r="E19" s="101" t="s">
        <v>243</v>
      </c>
      <c r="F19" s="102">
        <v>271334000</v>
      </c>
      <c r="G19" s="102">
        <v>47317000</v>
      </c>
      <c r="H19" s="102">
        <v>60493000</v>
      </c>
      <c r="I19" s="102">
        <v>0</v>
      </c>
      <c r="J19" s="102">
        <v>7113000</v>
      </c>
      <c r="K19" s="102">
        <v>36292000</v>
      </c>
      <c r="L19" s="103">
        <v>0</v>
      </c>
      <c r="M19" s="104">
        <v>0</v>
      </c>
      <c r="N19" s="103">
        <v>0</v>
      </c>
      <c r="O19" s="105">
        <f t="shared" si="2"/>
        <v>422549000</v>
      </c>
    </row>
    <row r="20" spans="2:15" ht="18.75" customHeight="1">
      <c r="B20" s="100" t="s">
        <v>36</v>
      </c>
      <c r="C20" s="99" t="s">
        <v>221</v>
      </c>
      <c r="E20" s="101" t="s">
        <v>37</v>
      </c>
      <c r="F20" s="102">
        <v>407811000</v>
      </c>
      <c r="G20" s="102">
        <v>84160000</v>
      </c>
      <c r="H20" s="102">
        <v>112278000</v>
      </c>
      <c r="I20" s="102">
        <v>0</v>
      </c>
      <c r="J20" s="102">
        <v>14016000</v>
      </c>
      <c r="K20" s="102">
        <v>46276000</v>
      </c>
      <c r="L20" s="103">
        <v>0</v>
      </c>
      <c r="M20" s="104">
        <v>0</v>
      </c>
      <c r="N20" s="103">
        <v>0</v>
      </c>
      <c r="O20" s="105">
        <f t="shared" si="2"/>
        <v>664541000</v>
      </c>
    </row>
    <row r="21" spans="2:15" ht="18.75" customHeight="1">
      <c r="B21" s="100" t="s">
        <v>38</v>
      </c>
      <c r="C21" s="99" t="s">
        <v>221</v>
      </c>
      <c r="E21" s="101" t="s">
        <v>39</v>
      </c>
      <c r="F21" s="102">
        <v>151550000</v>
      </c>
      <c r="G21" s="102">
        <v>26224000</v>
      </c>
      <c r="H21" s="102">
        <v>46736000</v>
      </c>
      <c r="I21" s="102">
        <v>0</v>
      </c>
      <c r="J21" s="102">
        <v>5598000</v>
      </c>
      <c r="K21" s="102">
        <v>50459000</v>
      </c>
      <c r="L21" s="103">
        <v>0</v>
      </c>
      <c r="M21" s="104">
        <v>0</v>
      </c>
      <c r="N21" s="103">
        <v>0</v>
      </c>
      <c r="O21" s="105">
        <f t="shared" si="2"/>
        <v>280567000</v>
      </c>
    </row>
    <row r="22" spans="2:15" ht="18.75" customHeight="1">
      <c r="B22" s="100" t="s">
        <v>40</v>
      </c>
      <c r="C22" s="99" t="s">
        <v>221</v>
      </c>
      <c r="E22" s="101" t="s">
        <v>244</v>
      </c>
      <c r="F22" s="102">
        <v>76835000</v>
      </c>
      <c r="G22" s="102">
        <v>13111000</v>
      </c>
      <c r="H22" s="102">
        <v>30687000</v>
      </c>
      <c r="I22" s="102">
        <v>0</v>
      </c>
      <c r="J22" s="102">
        <v>3533000</v>
      </c>
      <c r="K22" s="102">
        <v>38071000</v>
      </c>
      <c r="L22" s="103">
        <v>0</v>
      </c>
      <c r="M22" s="104">
        <v>0</v>
      </c>
      <c r="N22" s="103">
        <v>0</v>
      </c>
      <c r="O22" s="105">
        <f t="shared" si="2"/>
        <v>162237000</v>
      </c>
    </row>
    <row r="23" spans="2:15" ht="18.75" customHeight="1">
      <c r="B23" s="100" t="s">
        <v>42</v>
      </c>
      <c r="C23" s="99" t="s">
        <v>221</v>
      </c>
      <c r="E23" s="101" t="s">
        <v>245</v>
      </c>
      <c r="F23" s="102">
        <v>176493000</v>
      </c>
      <c r="G23" s="102">
        <v>31754000</v>
      </c>
      <c r="H23" s="102">
        <v>44746000</v>
      </c>
      <c r="I23" s="102">
        <v>0</v>
      </c>
      <c r="J23" s="102">
        <v>6656000</v>
      </c>
      <c r="K23" s="102">
        <v>32461000</v>
      </c>
      <c r="L23" s="103">
        <v>0</v>
      </c>
      <c r="M23" s="104">
        <v>0</v>
      </c>
      <c r="N23" s="103">
        <v>0</v>
      </c>
      <c r="O23" s="105">
        <f t="shared" si="2"/>
        <v>292110000</v>
      </c>
    </row>
    <row r="24" spans="2:15" ht="18.75" customHeight="1">
      <c r="B24" s="100" t="s">
        <v>44</v>
      </c>
      <c r="C24" s="99" t="s">
        <v>221</v>
      </c>
      <c r="E24" s="101" t="s">
        <v>246</v>
      </c>
      <c r="F24" s="102">
        <v>89649000</v>
      </c>
      <c r="G24" s="102">
        <v>15571000</v>
      </c>
      <c r="H24" s="102">
        <v>22745000</v>
      </c>
      <c r="I24" s="102">
        <v>0</v>
      </c>
      <c r="J24" s="102">
        <v>5072000</v>
      </c>
      <c r="K24" s="102">
        <v>24405000</v>
      </c>
      <c r="L24" s="103">
        <v>0</v>
      </c>
      <c r="M24" s="104">
        <v>0</v>
      </c>
      <c r="N24" s="103">
        <v>0</v>
      </c>
      <c r="O24" s="105">
        <f t="shared" si="2"/>
        <v>157442000</v>
      </c>
    </row>
    <row r="25" spans="2:15" ht="18.75" customHeight="1">
      <c r="B25" s="100" t="s">
        <v>46</v>
      </c>
      <c r="C25" s="99" t="s">
        <v>221</v>
      </c>
      <c r="E25" s="101" t="s">
        <v>47</v>
      </c>
      <c r="F25" s="102">
        <v>39393000</v>
      </c>
      <c r="G25" s="102">
        <v>7170000</v>
      </c>
      <c r="H25" s="102">
        <v>7409000</v>
      </c>
      <c r="I25" s="102">
        <v>0</v>
      </c>
      <c r="J25" s="102">
        <v>2728000</v>
      </c>
      <c r="K25" s="102">
        <v>19558000</v>
      </c>
      <c r="L25" s="103">
        <v>0</v>
      </c>
      <c r="M25" s="104">
        <v>0</v>
      </c>
      <c r="N25" s="103">
        <v>0</v>
      </c>
      <c r="O25" s="105">
        <f t="shared" si="2"/>
        <v>76258000</v>
      </c>
    </row>
    <row r="26" spans="2:15" ht="18.75" customHeight="1">
      <c r="B26" s="100" t="s">
        <v>48</v>
      </c>
      <c r="C26" s="99" t="s">
        <v>221</v>
      </c>
      <c r="E26" s="101" t="s">
        <v>247</v>
      </c>
      <c r="F26" s="102">
        <v>248385000</v>
      </c>
      <c r="G26" s="102">
        <v>48072000</v>
      </c>
      <c r="H26" s="102">
        <v>46103000</v>
      </c>
      <c r="I26" s="102">
        <v>0</v>
      </c>
      <c r="J26" s="102">
        <v>9064000</v>
      </c>
      <c r="K26" s="102">
        <v>48738000</v>
      </c>
      <c r="L26" s="103">
        <v>0</v>
      </c>
      <c r="M26" s="104">
        <v>0</v>
      </c>
      <c r="N26" s="103">
        <v>0</v>
      </c>
      <c r="O26" s="105">
        <f t="shared" si="2"/>
        <v>400362000</v>
      </c>
    </row>
    <row r="27" spans="2:15" ht="18.75" customHeight="1">
      <c r="B27" s="100" t="s">
        <v>50</v>
      </c>
      <c r="C27" s="99" t="s">
        <v>221</v>
      </c>
      <c r="E27" s="101" t="s">
        <v>248</v>
      </c>
      <c r="F27" s="102">
        <v>208943000</v>
      </c>
      <c r="G27" s="102">
        <v>40161000</v>
      </c>
      <c r="H27" s="102">
        <v>31241000</v>
      </c>
      <c r="I27" s="102">
        <v>0</v>
      </c>
      <c r="J27" s="102">
        <v>4646000</v>
      </c>
      <c r="K27" s="102">
        <v>36843000</v>
      </c>
      <c r="L27" s="103">
        <v>0</v>
      </c>
      <c r="M27" s="104">
        <v>0</v>
      </c>
      <c r="N27" s="103">
        <v>0</v>
      </c>
      <c r="O27" s="105">
        <f t="shared" si="2"/>
        <v>321834000</v>
      </c>
    </row>
    <row r="28" spans="2:15" ht="18.75" customHeight="1">
      <c r="B28" s="100" t="s">
        <v>52</v>
      </c>
      <c r="C28" s="99" t="s">
        <v>221</v>
      </c>
      <c r="E28" s="101" t="s">
        <v>249</v>
      </c>
      <c r="F28" s="102">
        <v>87150000</v>
      </c>
      <c r="G28" s="102">
        <v>16241000</v>
      </c>
      <c r="H28" s="102">
        <v>16849000</v>
      </c>
      <c r="I28" s="102">
        <v>0</v>
      </c>
      <c r="J28" s="102">
        <v>3409000</v>
      </c>
      <c r="K28" s="102">
        <v>21219000</v>
      </c>
      <c r="L28" s="103">
        <v>0</v>
      </c>
      <c r="M28" s="104">
        <v>0</v>
      </c>
      <c r="N28" s="103">
        <v>0</v>
      </c>
      <c r="O28" s="105">
        <f t="shared" si="2"/>
        <v>144868000</v>
      </c>
    </row>
    <row r="29" spans="2:15" ht="18.75" customHeight="1">
      <c r="B29" s="100" t="s">
        <v>54</v>
      </c>
      <c r="C29" s="99" t="s">
        <v>221</v>
      </c>
      <c r="E29" s="101" t="s">
        <v>250</v>
      </c>
      <c r="F29" s="102">
        <v>154763000</v>
      </c>
      <c r="G29" s="102">
        <v>28319000</v>
      </c>
      <c r="H29" s="102">
        <v>45183000</v>
      </c>
      <c r="I29" s="102">
        <v>0</v>
      </c>
      <c r="J29" s="102">
        <v>6707000</v>
      </c>
      <c r="K29" s="102">
        <v>27718000</v>
      </c>
      <c r="L29" s="103">
        <v>0</v>
      </c>
      <c r="M29" s="104">
        <v>0</v>
      </c>
      <c r="N29" s="103">
        <v>0</v>
      </c>
      <c r="O29" s="105">
        <f t="shared" si="2"/>
        <v>262690000</v>
      </c>
    </row>
    <row r="30" spans="2:15" ht="18.75" customHeight="1">
      <c r="B30" s="100" t="s">
        <v>56</v>
      </c>
      <c r="C30" s="99" t="s">
        <v>221</v>
      </c>
      <c r="E30" s="101" t="s">
        <v>57</v>
      </c>
      <c r="F30" s="102">
        <v>144113000</v>
      </c>
      <c r="G30" s="102">
        <v>29171000</v>
      </c>
      <c r="H30" s="102">
        <v>57083000</v>
      </c>
      <c r="I30" s="102">
        <v>0</v>
      </c>
      <c r="J30" s="102">
        <v>6806000</v>
      </c>
      <c r="K30" s="102">
        <v>27936000</v>
      </c>
      <c r="L30" s="103">
        <v>0</v>
      </c>
      <c r="M30" s="104">
        <v>0</v>
      </c>
      <c r="N30" s="103">
        <v>0</v>
      </c>
      <c r="O30" s="105">
        <f t="shared" si="2"/>
        <v>265109000</v>
      </c>
    </row>
    <row r="31" spans="2:15" ht="18.75" customHeight="1">
      <c r="B31" s="100" t="s">
        <v>58</v>
      </c>
      <c r="C31" s="99" t="s">
        <v>221</v>
      </c>
      <c r="E31" s="101" t="s">
        <v>251</v>
      </c>
      <c r="F31" s="102">
        <v>212173000</v>
      </c>
      <c r="G31" s="102">
        <v>35077000</v>
      </c>
      <c r="H31" s="102">
        <v>56780000</v>
      </c>
      <c r="I31" s="102">
        <v>0</v>
      </c>
      <c r="J31" s="102">
        <v>5675000</v>
      </c>
      <c r="K31" s="102">
        <v>41776000</v>
      </c>
      <c r="L31" s="103">
        <v>0</v>
      </c>
      <c r="M31" s="104">
        <v>0</v>
      </c>
      <c r="N31" s="103">
        <v>0</v>
      </c>
      <c r="O31" s="105">
        <f t="shared" si="2"/>
        <v>351481000</v>
      </c>
    </row>
    <row r="32" spans="2:15" ht="18.75" customHeight="1">
      <c r="B32" s="100" t="s">
        <v>60</v>
      </c>
      <c r="C32" s="99" t="s">
        <v>221</v>
      </c>
      <c r="E32" s="101" t="s">
        <v>252</v>
      </c>
      <c r="F32" s="102">
        <v>122994000</v>
      </c>
      <c r="G32" s="102">
        <v>23499000</v>
      </c>
      <c r="H32" s="102">
        <v>29096000</v>
      </c>
      <c r="I32" s="102">
        <v>0</v>
      </c>
      <c r="J32" s="102">
        <v>4950000</v>
      </c>
      <c r="K32" s="102">
        <v>52918000</v>
      </c>
      <c r="L32" s="103">
        <v>0</v>
      </c>
      <c r="M32" s="104">
        <v>0</v>
      </c>
      <c r="N32" s="103">
        <v>0</v>
      </c>
      <c r="O32" s="105">
        <f t="shared" si="2"/>
        <v>233457000</v>
      </c>
    </row>
    <row r="33" spans="2:15" ht="18.75" customHeight="1">
      <c r="B33" s="100" t="s">
        <v>62</v>
      </c>
      <c r="C33" s="99" t="s">
        <v>221</v>
      </c>
      <c r="E33" s="101" t="s">
        <v>63</v>
      </c>
      <c r="F33" s="102">
        <v>127296000</v>
      </c>
      <c r="G33" s="102">
        <v>23089000</v>
      </c>
      <c r="H33" s="102">
        <v>28183000</v>
      </c>
      <c r="I33" s="102">
        <v>0</v>
      </c>
      <c r="J33" s="102">
        <v>5308000</v>
      </c>
      <c r="K33" s="102">
        <v>27215000</v>
      </c>
      <c r="L33" s="103">
        <v>0</v>
      </c>
      <c r="M33" s="104">
        <v>0</v>
      </c>
      <c r="N33" s="103">
        <v>0</v>
      </c>
      <c r="O33" s="105">
        <f t="shared" si="2"/>
        <v>211091000</v>
      </c>
    </row>
    <row r="34" spans="2:15" ht="18.75" customHeight="1">
      <c r="B34" s="100" t="s">
        <v>64</v>
      </c>
      <c r="C34" s="99" t="s">
        <v>221</v>
      </c>
      <c r="E34" s="101" t="s">
        <v>253</v>
      </c>
      <c r="F34" s="102">
        <v>101030000</v>
      </c>
      <c r="G34" s="102">
        <v>16791000</v>
      </c>
      <c r="H34" s="102">
        <v>20794000</v>
      </c>
      <c r="I34" s="102">
        <v>0</v>
      </c>
      <c r="J34" s="102">
        <v>2395000</v>
      </c>
      <c r="K34" s="102">
        <v>18910000</v>
      </c>
      <c r="L34" s="103">
        <v>0</v>
      </c>
      <c r="M34" s="104">
        <v>0</v>
      </c>
      <c r="N34" s="103">
        <v>0</v>
      </c>
      <c r="O34" s="105">
        <f t="shared" si="2"/>
        <v>159920000</v>
      </c>
    </row>
    <row r="35" spans="2:15" ht="18.75" customHeight="1">
      <c r="B35" s="100" t="s">
        <v>66</v>
      </c>
      <c r="C35" s="99" t="s">
        <v>221</v>
      </c>
      <c r="E35" s="101" t="s">
        <v>254</v>
      </c>
      <c r="F35" s="102">
        <v>171268000</v>
      </c>
      <c r="G35" s="102">
        <v>30825000</v>
      </c>
      <c r="H35" s="102">
        <v>35608000</v>
      </c>
      <c r="I35" s="102">
        <v>0</v>
      </c>
      <c r="J35" s="102">
        <v>4294000</v>
      </c>
      <c r="K35" s="102">
        <v>24315000</v>
      </c>
      <c r="L35" s="103">
        <v>0</v>
      </c>
      <c r="M35" s="104">
        <v>0</v>
      </c>
      <c r="N35" s="103">
        <v>0</v>
      </c>
      <c r="O35" s="105">
        <f t="shared" si="2"/>
        <v>266310000</v>
      </c>
    </row>
    <row r="36" spans="2:15" ht="18.75" customHeight="1">
      <c r="B36" s="100" t="s">
        <v>68</v>
      </c>
      <c r="C36" s="99" t="s">
        <v>221</v>
      </c>
      <c r="E36" s="101" t="s">
        <v>255</v>
      </c>
      <c r="F36" s="102">
        <v>134407000</v>
      </c>
      <c r="G36" s="102">
        <v>24613000</v>
      </c>
      <c r="H36" s="102">
        <v>23829000</v>
      </c>
      <c r="I36" s="102">
        <v>0</v>
      </c>
      <c r="J36" s="102">
        <v>2885000</v>
      </c>
      <c r="K36" s="102">
        <v>25520000</v>
      </c>
      <c r="L36" s="103">
        <v>0</v>
      </c>
      <c r="M36" s="104">
        <v>0</v>
      </c>
      <c r="N36" s="103">
        <v>0</v>
      </c>
      <c r="O36" s="105">
        <f t="shared" si="2"/>
        <v>211254000</v>
      </c>
    </row>
    <row r="37" spans="2:15" ht="18.75" customHeight="1">
      <c r="B37" s="100" t="s">
        <v>70</v>
      </c>
      <c r="C37" s="99" t="s">
        <v>221</v>
      </c>
      <c r="E37" s="101" t="s">
        <v>256</v>
      </c>
      <c r="F37" s="102">
        <v>132170000</v>
      </c>
      <c r="G37" s="102">
        <v>23661000</v>
      </c>
      <c r="H37" s="102">
        <v>29550000</v>
      </c>
      <c r="I37" s="102">
        <v>0</v>
      </c>
      <c r="J37" s="102">
        <v>3561000</v>
      </c>
      <c r="K37" s="102">
        <v>20656000</v>
      </c>
      <c r="L37" s="103">
        <v>0</v>
      </c>
      <c r="M37" s="104">
        <v>0</v>
      </c>
      <c r="N37" s="103">
        <v>0</v>
      </c>
      <c r="O37" s="105">
        <f t="shared" si="2"/>
        <v>209598000</v>
      </c>
    </row>
    <row r="38" spans="2:15" ht="18.75" customHeight="1">
      <c r="B38" s="100" t="s">
        <v>72</v>
      </c>
      <c r="C38" s="99" t="s">
        <v>221</v>
      </c>
      <c r="E38" s="101" t="s">
        <v>257</v>
      </c>
      <c r="F38" s="102">
        <v>188417000</v>
      </c>
      <c r="G38" s="102">
        <v>29994000</v>
      </c>
      <c r="H38" s="102">
        <v>48545000</v>
      </c>
      <c r="I38" s="102">
        <v>0</v>
      </c>
      <c r="J38" s="102">
        <v>3857000</v>
      </c>
      <c r="K38" s="102">
        <v>27423000</v>
      </c>
      <c r="L38" s="103">
        <v>0</v>
      </c>
      <c r="M38" s="104">
        <v>0</v>
      </c>
      <c r="N38" s="103">
        <v>0</v>
      </c>
      <c r="O38" s="105">
        <f t="shared" si="2"/>
        <v>298236000</v>
      </c>
    </row>
    <row r="39" spans="2:15" ht="18.75" customHeight="1">
      <c r="B39" s="100" t="s">
        <v>74</v>
      </c>
      <c r="C39" s="99" t="s">
        <v>221</v>
      </c>
      <c r="E39" s="101" t="s">
        <v>258</v>
      </c>
      <c r="F39" s="102">
        <v>95890000</v>
      </c>
      <c r="G39" s="102">
        <v>15969000</v>
      </c>
      <c r="H39" s="102">
        <v>25286000</v>
      </c>
      <c r="I39" s="102">
        <v>0</v>
      </c>
      <c r="J39" s="102">
        <v>2527000</v>
      </c>
      <c r="K39" s="102">
        <v>23430000</v>
      </c>
      <c r="L39" s="103">
        <v>0</v>
      </c>
      <c r="M39" s="104">
        <v>0</v>
      </c>
      <c r="N39" s="103">
        <v>0</v>
      </c>
      <c r="O39" s="105">
        <f t="shared" si="2"/>
        <v>163102000</v>
      </c>
    </row>
    <row r="40" spans="2:15" ht="18.75" customHeight="1">
      <c r="B40" s="100" t="s">
        <v>76</v>
      </c>
      <c r="C40" s="99" t="s">
        <v>221</v>
      </c>
      <c r="E40" s="101" t="s">
        <v>259</v>
      </c>
      <c r="F40" s="102">
        <v>114011000</v>
      </c>
      <c r="G40" s="102">
        <v>18109000</v>
      </c>
      <c r="H40" s="102">
        <v>25815000</v>
      </c>
      <c r="I40" s="102">
        <v>0</v>
      </c>
      <c r="J40" s="102">
        <v>2384000</v>
      </c>
      <c r="K40" s="102">
        <v>25659000</v>
      </c>
      <c r="L40" s="103">
        <v>0</v>
      </c>
      <c r="M40" s="104">
        <v>0</v>
      </c>
      <c r="N40" s="103">
        <v>0</v>
      </c>
      <c r="O40" s="105">
        <f t="shared" si="2"/>
        <v>185978000</v>
      </c>
    </row>
    <row r="41" spans="2:15" ht="18.75" customHeight="1">
      <c r="B41" s="100" t="s">
        <v>78</v>
      </c>
      <c r="C41" s="99" t="s">
        <v>221</v>
      </c>
      <c r="E41" s="101" t="s">
        <v>260</v>
      </c>
      <c r="F41" s="102">
        <v>107103000</v>
      </c>
      <c r="G41" s="102">
        <v>18093000</v>
      </c>
      <c r="H41" s="102">
        <v>25982000</v>
      </c>
      <c r="I41" s="102">
        <v>0</v>
      </c>
      <c r="J41" s="102">
        <v>3840000</v>
      </c>
      <c r="K41" s="102">
        <v>38056000</v>
      </c>
      <c r="L41" s="103">
        <v>0</v>
      </c>
      <c r="M41" s="104">
        <v>0</v>
      </c>
      <c r="N41" s="103">
        <v>0</v>
      </c>
      <c r="O41" s="105">
        <f t="shared" si="2"/>
        <v>193074000</v>
      </c>
    </row>
    <row r="42" spans="2:15" ht="18.75" customHeight="1">
      <c r="B42" s="100" t="s">
        <v>80</v>
      </c>
      <c r="C42" s="99" t="s">
        <v>221</v>
      </c>
      <c r="E42" s="101" t="s">
        <v>81</v>
      </c>
      <c r="F42" s="102">
        <v>97627000</v>
      </c>
      <c r="G42" s="102">
        <v>14979000</v>
      </c>
      <c r="H42" s="102">
        <v>21382000</v>
      </c>
      <c r="I42" s="102">
        <v>0</v>
      </c>
      <c r="J42" s="102">
        <v>1904000</v>
      </c>
      <c r="K42" s="102">
        <v>48737000</v>
      </c>
      <c r="L42" s="103">
        <v>0</v>
      </c>
      <c r="M42" s="104">
        <v>0</v>
      </c>
      <c r="N42" s="103">
        <v>0</v>
      </c>
      <c r="O42" s="105">
        <f t="shared" si="2"/>
        <v>184629000</v>
      </c>
    </row>
    <row r="43" spans="2:15" ht="18.75" customHeight="1">
      <c r="B43" s="100" t="s">
        <v>82</v>
      </c>
      <c r="C43" s="99" t="s">
        <v>221</v>
      </c>
      <c r="E43" s="101" t="s">
        <v>261</v>
      </c>
      <c r="F43" s="102">
        <v>74384000</v>
      </c>
      <c r="G43" s="102">
        <v>13131000</v>
      </c>
      <c r="H43" s="102">
        <v>19069000</v>
      </c>
      <c r="I43" s="102">
        <v>0</v>
      </c>
      <c r="J43" s="102">
        <v>2281000</v>
      </c>
      <c r="K43" s="102">
        <v>28005000</v>
      </c>
      <c r="L43" s="103">
        <v>0</v>
      </c>
      <c r="M43" s="104">
        <v>0</v>
      </c>
      <c r="N43" s="103">
        <v>0</v>
      </c>
      <c r="O43" s="105">
        <f t="shared" si="2"/>
        <v>136870000</v>
      </c>
    </row>
    <row r="44" spans="2:15" ht="18.75" customHeight="1">
      <c r="B44" s="100" t="s">
        <v>84</v>
      </c>
      <c r="C44" s="99" t="s">
        <v>221</v>
      </c>
      <c r="E44" s="101" t="s">
        <v>85</v>
      </c>
      <c r="F44" s="102">
        <v>29203000</v>
      </c>
      <c r="G44" s="102">
        <v>5345000</v>
      </c>
      <c r="H44" s="102">
        <v>6965000</v>
      </c>
      <c r="I44" s="102">
        <v>0</v>
      </c>
      <c r="J44" s="102">
        <v>1165000</v>
      </c>
      <c r="K44" s="102">
        <v>17940000</v>
      </c>
      <c r="L44" s="103">
        <v>0</v>
      </c>
      <c r="M44" s="104">
        <v>0</v>
      </c>
      <c r="N44" s="103">
        <v>0</v>
      </c>
      <c r="O44" s="105">
        <f t="shared" si="2"/>
        <v>60618000</v>
      </c>
    </row>
    <row r="45" spans="2:15" ht="18.75" customHeight="1">
      <c r="B45" s="100" t="s">
        <v>86</v>
      </c>
      <c r="C45" s="99" t="s">
        <v>221</v>
      </c>
      <c r="E45" s="101" t="s">
        <v>262</v>
      </c>
      <c r="F45" s="102">
        <v>26087000</v>
      </c>
      <c r="G45" s="102">
        <v>4429000</v>
      </c>
      <c r="H45" s="102">
        <v>6699000</v>
      </c>
      <c r="I45" s="102">
        <v>0</v>
      </c>
      <c r="J45" s="102">
        <v>1125000</v>
      </c>
      <c r="K45" s="102">
        <v>21048000</v>
      </c>
      <c r="L45" s="103">
        <v>0</v>
      </c>
      <c r="M45" s="104">
        <v>0</v>
      </c>
      <c r="N45" s="103">
        <v>0</v>
      </c>
      <c r="O45" s="105">
        <f t="shared" si="2"/>
        <v>59388000</v>
      </c>
    </row>
    <row r="46" spans="2:15" ht="18.75" customHeight="1">
      <c r="B46" s="100" t="s">
        <v>88</v>
      </c>
      <c r="C46" s="99" t="s">
        <v>221</v>
      </c>
      <c r="E46" s="101" t="s">
        <v>263</v>
      </c>
      <c r="F46" s="102">
        <v>60910000</v>
      </c>
      <c r="G46" s="102">
        <v>10355000</v>
      </c>
      <c r="H46" s="102">
        <v>14915000</v>
      </c>
      <c r="I46" s="102">
        <v>0</v>
      </c>
      <c r="J46" s="102">
        <v>1457000</v>
      </c>
      <c r="K46" s="102">
        <v>48260000</v>
      </c>
      <c r="L46" s="103">
        <v>0</v>
      </c>
      <c r="M46" s="104">
        <v>0</v>
      </c>
      <c r="N46" s="103">
        <v>0</v>
      </c>
      <c r="O46" s="105">
        <f t="shared" si="2"/>
        <v>135897000</v>
      </c>
    </row>
    <row r="47" spans="2:15" ht="18.75" customHeight="1">
      <c r="B47" s="100" t="s">
        <v>90</v>
      </c>
      <c r="C47" s="99" t="s">
        <v>221</v>
      </c>
      <c r="E47" s="101" t="s">
        <v>264</v>
      </c>
      <c r="F47" s="102">
        <v>125044000</v>
      </c>
      <c r="G47" s="102">
        <v>21019000</v>
      </c>
      <c r="H47" s="102">
        <v>24317000</v>
      </c>
      <c r="I47" s="102">
        <v>0</v>
      </c>
      <c r="J47" s="102">
        <v>1759000</v>
      </c>
      <c r="K47" s="102">
        <v>26334000</v>
      </c>
      <c r="L47" s="103">
        <v>0</v>
      </c>
      <c r="M47" s="104">
        <v>0</v>
      </c>
      <c r="N47" s="103">
        <v>0</v>
      </c>
      <c r="O47" s="105">
        <f t="shared" si="2"/>
        <v>198473000</v>
      </c>
    </row>
    <row r="48" spans="2:15" ht="18.75" customHeight="1">
      <c r="B48" s="100" t="s">
        <v>92</v>
      </c>
      <c r="C48" s="99" t="s">
        <v>221</v>
      </c>
      <c r="E48" s="101" t="s">
        <v>265</v>
      </c>
      <c r="F48" s="102">
        <v>78851000</v>
      </c>
      <c r="G48" s="102">
        <v>14044000</v>
      </c>
      <c r="H48" s="102">
        <v>14136000</v>
      </c>
      <c r="I48" s="102">
        <v>0</v>
      </c>
      <c r="J48" s="102">
        <v>1575000</v>
      </c>
      <c r="K48" s="102">
        <v>30287000</v>
      </c>
      <c r="L48" s="103">
        <v>0</v>
      </c>
      <c r="M48" s="104">
        <v>0</v>
      </c>
      <c r="N48" s="103">
        <v>0</v>
      </c>
      <c r="O48" s="105">
        <f t="shared" si="2"/>
        <v>138893000</v>
      </c>
    </row>
    <row r="49" spans="2:15" ht="18.75" customHeight="1">
      <c r="B49" s="100" t="s">
        <v>94</v>
      </c>
      <c r="C49" s="99" t="s">
        <v>221</v>
      </c>
      <c r="E49" s="101" t="s">
        <v>266</v>
      </c>
      <c r="F49" s="102">
        <v>58707000</v>
      </c>
      <c r="G49" s="102">
        <v>10405000</v>
      </c>
      <c r="H49" s="102">
        <v>20431000</v>
      </c>
      <c r="I49" s="102">
        <v>0</v>
      </c>
      <c r="J49" s="102">
        <v>2309000</v>
      </c>
      <c r="K49" s="102">
        <v>22787000</v>
      </c>
      <c r="L49" s="103">
        <v>0</v>
      </c>
      <c r="M49" s="104">
        <v>0</v>
      </c>
      <c r="N49" s="103">
        <v>0</v>
      </c>
      <c r="O49" s="105">
        <f t="shared" si="2"/>
        <v>114639000</v>
      </c>
    </row>
    <row r="50" spans="2:15" ht="18.75" customHeight="1">
      <c r="B50" s="100" t="s">
        <v>96</v>
      </c>
      <c r="C50" s="99" t="s">
        <v>221</v>
      </c>
      <c r="E50" s="101" t="s">
        <v>267</v>
      </c>
      <c r="F50" s="102">
        <v>85890000</v>
      </c>
      <c r="G50" s="102">
        <v>15209000</v>
      </c>
      <c r="H50" s="102">
        <v>17903000</v>
      </c>
      <c r="I50" s="102">
        <v>0</v>
      </c>
      <c r="J50" s="102">
        <v>2001000</v>
      </c>
      <c r="K50" s="102">
        <v>46964000</v>
      </c>
      <c r="L50" s="103">
        <v>0</v>
      </c>
      <c r="M50" s="104">
        <v>0</v>
      </c>
      <c r="N50" s="103">
        <v>0</v>
      </c>
      <c r="O50" s="105">
        <f t="shared" si="2"/>
        <v>167967000</v>
      </c>
    </row>
    <row r="51" spans="2:15" ht="18.75" customHeight="1">
      <c r="B51" s="100" t="s">
        <v>98</v>
      </c>
      <c r="C51" s="99" t="s">
        <v>221</v>
      </c>
      <c r="E51" s="101" t="s">
        <v>268</v>
      </c>
      <c r="F51" s="102">
        <v>102802000</v>
      </c>
      <c r="G51" s="102">
        <v>17509000</v>
      </c>
      <c r="H51" s="102">
        <v>15036000</v>
      </c>
      <c r="I51" s="102">
        <v>0</v>
      </c>
      <c r="J51" s="102">
        <v>1741000</v>
      </c>
      <c r="K51" s="102">
        <v>29890000</v>
      </c>
      <c r="L51" s="103">
        <v>0</v>
      </c>
      <c r="M51" s="104">
        <v>0</v>
      </c>
      <c r="N51" s="103">
        <v>0</v>
      </c>
      <c r="O51" s="105">
        <f t="shared" si="2"/>
        <v>166978000</v>
      </c>
    </row>
    <row r="52" spans="2:15" ht="18.75" customHeight="1">
      <c r="B52" s="100" t="s">
        <v>100</v>
      </c>
      <c r="C52" s="99" t="s">
        <v>221</v>
      </c>
      <c r="E52" s="101" t="s">
        <v>101</v>
      </c>
      <c r="F52" s="102">
        <v>55111000</v>
      </c>
      <c r="G52" s="102">
        <v>8872000</v>
      </c>
      <c r="H52" s="102">
        <v>15474000</v>
      </c>
      <c r="I52" s="102">
        <v>0</v>
      </c>
      <c r="J52" s="102">
        <v>1838000</v>
      </c>
      <c r="K52" s="102">
        <v>39656000</v>
      </c>
      <c r="L52" s="103">
        <v>0</v>
      </c>
      <c r="M52" s="104">
        <v>0</v>
      </c>
      <c r="N52" s="103">
        <v>0</v>
      </c>
      <c r="O52" s="105">
        <f t="shared" si="2"/>
        <v>120951000</v>
      </c>
    </row>
    <row r="53" spans="2:15" ht="18.75" customHeight="1">
      <c r="B53" s="100" t="s">
        <v>102</v>
      </c>
      <c r="C53" s="99" t="s">
        <v>221</v>
      </c>
      <c r="E53" s="101" t="s">
        <v>103</v>
      </c>
      <c r="F53" s="102">
        <v>121183000</v>
      </c>
      <c r="G53" s="102">
        <v>20811000</v>
      </c>
      <c r="H53" s="102">
        <v>33066000</v>
      </c>
      <c r="I53" s="102">
        <v>0</v>
      </c>
      <c r="J53" s="102">
        <v>1912000</v>
      </c>
      <c r="K53" s="102">
        <v>21659000</v>
      </c>
      <c r="L53" s="103">
        <v>0</v>
      </c>
      <c r="M53" s="104">
        <v>0</v>
      </c>
      <c r="N53" s="103">
        <v>0</v>
      </c>
      <c r="O53" s="105">
        <f t="shared" si="2"/>
        <v>198631000</v>
      </c>
    </row>
    <row r="54" spans="2:15" ht="18.75" customHeight="1">
      <c r="B54" s="100" t="s">
        <v>104</v>
      </c>
      <c r="C54" s="99" t="s">
        <v>221</v>
      </c>
      <c r="E54" s="101" t="s">
        <v>269</v>
      </c>
      <c r="F54" s="102">
        <v>92833000</v>
      </c>
      <c r="G54" s="102">
        <v>13787000</v>
      </c>
      <c r="H54" s="102">
        <v>27313000</v>
      </c>
      <c r="I54" s="102">
        <v>0</v>
      </c>
      <c r="J54" s="102">
        <v>2664000</v>
      </c>
      <c r="K54" s="102">
        <v>22201000</v>
      </c>
      <c r="L54" s="103">
        <v>0</v>
      </c>
      <c r="M54" s="104">
        <v>0</v>
      </c>
      <c r="N54" s="103">
        <v>0</v>
      </c>
      <c r="O54" s="105">
        <f t="shared" si="2"/>
        <v>158798000</v>
      </c>
    </row>
    <row r="55" spans="2:15" ht="18.75" customHeight="1">
      <c r="B55" s="100" t="s">
        <v>106</v>
      </c>
      <c r="C55" s="99" t="s">
        <v>221</v>
      </c>
      <c r="E55" s="101" t="s">
        <v>270</v>
      </c>
      <c r="F55" s="102">
        <v>81136000</v>
      </c>
      <c r="G55" s="102">
        <v>13909000</v>
      </c>
      <c r="H55" s="102">
        <v>22435000</v>
      </c>
      <c r="I55" s="102">
        <v>0</v>
      </c>
      <c r="J55" s="102">
        <v>1549000</v>
      </c>
      <c r="K55" s="102">
        <v>35826000</v>
      </c>
      <c r="L55" s="103">
        <v>0</v>
      </c>
      <c r="M55" s="104">
        <v>0</v>
      </c>
      <c r="N55" s="103">
        <v>0</v>
      </c>
      <c r="O55" s="105">
        <f t="shared" si="2"/>
        <v>154855000</v>
      </c>
    </row>
    <row r="56" spans="2:15" ht="18.75" customHeight="1">
      <c r="B56" s="100" t="s">
        <v>108</v>
      </c>
      <c r="C56" s="99" t="s">
        <v>221</v>
      </c>
      <c r="E56" s="101" t="s">
        <v>271</v>
      </c>
      <c r="F56" s="102">
        <v>54232000</v>
      </c>
      <c r="G56" s="102">
        <v>9388000</v>
      </c>
      <c r="H56" s="102">
        <v>15523000</v>
      </c>
      <c r="I56" s="102">
        <v>0</v>
      </c>
      <c r="J56" s="102">
        <v>1565000</v>
      </c>
      <c r="K56" s="102">
        <v>21313000</v>
      </c>
      <c r="L56" s="103">
        <v>0</v>
      </c>
      <c r="M56" s="104">
        <v>0</v>
      </c>
      <c r="N56" s="103">
        <v>0</v>
      </c>
      <c r="O56" s="105">
        <f t="shared" si="2"/>
        <v>102021000</v>
      </c>
    </row>
    <row r="57" spans="2:15" ht="18.75" customHeight="1">
      <c r="B57" s="100" t="s">
        <v>110</v>
      </c>
      <c r="C57" s="99" t="s">
        <v>221</v>
      </c>
      <c r="E57" s="101" t="s">
        <v>272</v>
      </c>
      <c r="F57" s="102">
        <v>63310000</v>
      </c>
      <c r="G57" s="102">
        <v>10493000</v>
      </c>
      <c r="H57" s="102">
        <v>14544000</v>
      </c>
      <c r="I57" s="102">
        <v>0</v>
      </c>
      <c r="J57" s="102">
        <v>1612000</v>
      </c>
      <c r="K57" s="102">
        <v>26067000</v>
      </c>
      <c r="L57" s="103">
        <v>0</v>
      </c>
      <c r="M57" s="104">
        <v>0</v>
      </c>
      <c r="N57" s="103">
        <v>0</v>
      </c>
      <c r="O57" s="105">
        <f t="shared" si="2"/>
        <v>116026000</v>
      </c>
    </row>
    <row r="58" spans="2:15" ht="18.75" customHeight="1">
      <c r="B58" s="100" t="s">
        <v>112</v>
      </c>
      <c r="C58" s="99" t="s">
        <v>221</v>
      </c>
      <c r="E58" s="101" t="s">
        <v>273</v>
      </c>
      <c r="F58" s="102">
        <v>70915000</v>
      </c>
      <c r="G58" s="102">
        <v>11546000</v>
      </c>
      <c r="H58" s="102">
        <v>16119000</v>
      </c>
      <c r="I58" s="102">
        <v>0</v>
      </c>
      <c r="J58" s="102">
        <v>1471000</v>
      </c>
      <c r="K58" s="102">
        <v>36359000</v>
      </c>
      <c r="L58" s="103">
        <v>0</v>
      </c>
      <c r="M58" s="104">
        <v>0</v>
      </c>
      <c r="N58" s="103">
        <v>0</v>
      </c>
      <c r="O58" s="105">
        <f t="shared" si="2"/>
        <v>136410000</v>
      </c>
    </row>
    <row r="59" spans="2:15" ht="18.75" customHeight="1">
      <c r="B59" s="100" t="s">
        <v>114</v>
      </c>
      <c r="C59" s="99" t="s">
        <v>221</v>
      </c>
      <c r="E59" s="101" t="s">
        <v>274</v>
      </c>
      <c r="F59" s="102">
        <v>37371000</v>
      </c>
      <c r="G59" s="102">
        <v>5519000</v>
      </c>
      <c r="H59" s="102">
        <v>14127000</v>
      </c>
      <c r="I59" s="102">
        <v>0</v>
      </c>
      <c r="J59" s="102">
        <v>1734000</v>
      </c>
      <c r="K59" s="102">
        <v>25300000</v>
      </c>
      <c r="L59" s="103">
        <v>0</v>
      </c>
      <c r="M59" s="104">
        <v>0</v>
      </c>
      <c r="N59" s="103">
        <v>0</v>
      </c>
      <c r="O59" s="105">
        <f t="shared" si="2"/>
        <v>84051000</v>
      </c>
    </row>
    <row r="60" spans="2:15" ht="18.75" customHeight="1">
      <c r="B60" s="100" t="s">
        <v>116</v>
      </c>
      <c r="C60" s="99" t="s">
        <v>221</v>
      </c>
      <c r="E60" s="101" t="s">
        <v>117</v>
      </c>
      <c r="F60" s="102">
        <v>67708000</v>
      </c>
      <c r="G60" s="102">
        <v>11781000</v>
      </c>
      <c r="H60" s="102">
        <v>19044000</v>
      </c>
      <c r="I60" s="102">
        <v>0</v>
      </c>
      <c r="J60" s="102">
        <v>2163000</v>
      </c>
      <c r="K60" s="102">
        <v>34756000</v>
      </c>
      <c r="L60" s="103">
        <v>0</v>
      </c>
      <c r="M60" s="104">
        <v>0</v>
      </c>
      <c r="N60" s="103">
        <v>0</v>
      </c>
      <c r="O60" s="105">
        <f t="shared" si="2"/>
        <v>135452000</v>
      </c>
    </row>
    <row r="61" spans="2:15" ht="18.75" customHeight="1">
      <c r="B61" s="100" t="s">
        <v>118</v>
      </c>
      <c r="C61" s="99" t="s">
        <v>221</v>
      </c>
      <c r="E61" s="101" t="s">
        <v>119</v>
      </c>
      <c r="F61" s="102">
        <v>37824000</v>
      </c>
      <c r="G61" s="102">
        <v>6364000</v>
      </c>
      <c r="H61" s="102">
        <v>9548000</v>
      </c>
      <c r="I61" s="102">
        <v>0</v>
      </c>
      <c r="J61" s="102">
        <v>1285000</v>
      </c>
      <c r="K61" s="102">
        <v>19556000</v>
      </c>
      <c r="L61" s="103">
        <v>0</v>
      </c>
      <c r="M61" s="104">
        <v>0</v>
      </c>
      <c r="N61" s="103">
        <v>0</v>
      </c>
      <c r="O61" s="105">
        <f t="shared" si="2"/>
        <v>74577000</v>
      </c>
    </row>
    <row r="62" spans="2:15" ht="18.75" customHeight="1">
      <c r="B62" s="100" t="s">
        <v>120</v>
      </c>
      <c r="C62" s="99" t="s">
        <v>221</v>
      </c>
      <c r="E62" s="101" t="s">
        <v>275</v>
      </c>
      <c r="F62" s="102">
        <v>55688000</v>
      </c>
      <c r="G62" s="102">
        <v>8446000</v>
      </c>
      <c r="H62" s="102">
        <v>14393000</v>
      </c>
      <c r="I62" s="102">
        <v>0</v>
      </c>
      <c r="J62" s="102">
        <v>2105000</v>
      </c>
      <c r="K62" s="102">
        <v>18842000</v>
      </c>
      <c r="L62" s="103">
        <v>0</v>
      </c>
      <c r="M62" s="104">
        <v>0</v>
      </c>
      <c r="N62" s="103">
        <v>0</v>
      </c>
      <c r="O62" s="105">
        <f t="shared" si="2"/>
        <v>99474000</v>
      </c>
    </row>
    <row r="63" spans="2:15" ht="18.75" customHeight="1">
      <c r="B63" s="100" t="s">
        <v>122</v>
      </c>
      <c r="C63" s="99" t="s">
        <v>221</v>
      </c>
      <c r="E63" s="101" t="s">
        <v>123</v>
      </c>
      <c r="F63" s="102">
        <v>59773000</v>
      </c>
      <c r="G63" s="102">
        <v>10011000</v>
      </c>
      <c r="H63" s="102">
        <v>14186000</v>
      </c>
      <c r="I63" s="102">
        <v>0</v>
      </c>
      <c r="J63" s="102">
        <v>1750000</v>
      </c>
      <c r="K63" s="102">
        <v>17456000</v>
      </c>
      <c r="L63" s="103">
        <v>0</v>
      </c>
      <c r="M63" s="104">
        <v>0</v>
      </c>
      <c r="N63" s="103">
        <v>0</v>
      </c>
      <c r="O63" s="105">
        <f t="shared" si="2"/>
        <v>103176000</v>
      </c>
    </row>
    <row r="64" spans="2:15" ht="18.75" customHeight="1">
      <c r="B64" s="100" t="s">
        <v>124</v>
      </c>
      <c r="C64" s="99" t="s">
        <v>221</v>
      </c>
      <c r="E64" s="101" t="s">
        <v>125</v>
      </c>
      <c r="F64" s="102">
        <v>60734000</v>
      </c>
      <c r="G64" s="102">
        <v>10086000</v>
      </c>
      <c r="H64" s="102">
        <v>17624000</v>
      </c>
      <c r="I64" s="102">
        <v>0</v>
      </c>
      <c r="J64" s="102">
        <v>1671000</v>
      </c>
      <c r="K64" s="102">
        <v>17156000</v>
      </c>
      <c r="L64" s="103">
        <v>0</v>
      </c>
      <c r="M64" s="104">
        <v>0</v>
      </c>
      <c r="N64" s="103">
        <v>0</v>
      </c>
      <c r="O64" s="105">
        <f t="shared" si="2"/>
        <v>107271000</v>
      </c>
    </row>
    <row r="65" spans="2:15" ht="18.75" customHeight="1">
      <c r="B65" s="100" t="s">
        <v>126</v>
      </c>
      <c r="C65" s="99" t="s">
        <v>221</v>
      </c>
      <c r="E65" s="101" t="s">
        <v>276</v>
      </c>
      <c r="F65" s="102">
        <v>60918000</v>
      </c>
      <c r="G65" s="102">
        <v>9630000</v>
      </c>
      <c r="H65" s="102">
        <v>14153000</v>
      </c>
      <c r="I65" s="102">
        <v>0</v>
      </c>
      <c r="J65" s="102">
        <v>2038000</v>
      </c>
      <c r="K65" s="102">
        <v>41897000</v>
      </c>
      <c r="L65" s="103">
        <v>0</v>
      </c>
      <c r="M65" s="104">
        <v>0</v>
      </c>
      <c r="N65" s="103">
        <v>0</v>
      </c>
      <c r="O65" s="105">
        <f t="shared" si="2"/>
        <v>128636000</v>
      </c>
    </row>
    <row r="66" spans="2:15" ht="18.75" customHeight="1">
      <c r="B66" s="100" t="s">
        <v>128</v>
      </c>
      <c r="C66" s="99" t="s">
        <v>221</v>
      </c>
      <c r="E66" s="101" t="s">
        <v>277</v>
      </c>
      <c r="F66" s="102">
        <v>55833000</v>
      </c>
      <c r="G66" s="102">
        <v>9432000</v>
      </c>
      <c r="H66" s="102">
        <v>10563000</v>
      </c>
      <c r="I66" s="102">
        <v>0</v>
      </c>
      <c r="J66" s="102">
        <v>1932000</v>
      </c>
      <c r="K66" s="102">
        <v>41165000</v>
      </c>
      <c r="L66" s="103">
        <v>0</v>
      </c>
      <c r="M66" s="104">
        <v>0</v>
      </c>
      <c r="N66" s="103">
        <v>0</v>
      </c>
      <c r="O66" s="105">
        <f t="shared" si="2"/>
        <v>118925000</v>
      </c>
    </row>
    <row r="67" spans="2:15" ht="18.75" customHeight="1">
      <c r="B67" s="100" t="s">
        <v>130</v>
      </c>
      <c r="C67" s="99" t="s">
        <v>221</v>
      </c>
      <c r="E67" s="101" t="s">
        <v>278</v>
      </c>
      <c r="F67" s="102">
        <v>94105000</v>
      </c>
      <c r="G67" s="102">
        <v>16886000</v>
      </c>
      <c r="H67" s="102">
        <v>19415000</v>
      </c>
      <c r="I67" s="102">
        <v>0</v>
      </c>
      <c r="J67" s="102">
        <v>3042000</v>
      </c>
      <c r="K67" s="102">
        <v>18740000</v>
      </c>
      <c r="L67" s="103">
        <v>0</v>
      </c>
      <c r="M67" s="104">
        <v>0</v>
      </c>
      <c r="N67" s="103">
        <v>0</v>
      </c>
      <c r="O67" s="105">
        <f t="shared" si="2"/>
        <v>152188000</v>
      </c>
    </row>
    <row r="68" spans="2:15" ht="18.75" customHeight="1">
      <c r="B68" s="100" t="s">
        <v>132</v>
      </c>
      <c r="C68" s="99" t="s">
        <v>221</v>
      </c>
      <c r="E68" s="101" t="s">
        <v>279</v>
      </c>
      <c r="F68" s="102">
        <v>24225000</v>
      </c>
      <c r="G68" s="102">
        <v>3641000</v>
      </c>
      <c r="H68" s="102">
        <v>11593000</v>
      </c>
      <c r="I68" s="102">
        <v>0</v>
      </c>
      <c r="J68" s="102">
        <v>1700000</v>
      </c>
      <c r="K68" s="102">
        <v>8800000</v>
      </c>
      <c r="L68" s="103">
        <v>0</v>
      </c>
      <c r="M68" s="104">
        <v>0</v>
      </c>
      <c r="N68" s="103">
        <v>0</v>
      </c>
      <c r="O68" s="105">
        <f t="shared" si="2"/>
        <v>49959000</v>
      </c>
    </row>
    <row r="69" spans="2:15" ht="18.75" customHeight="1">
      <c r="B69" s="100" t="s">
        <v>134</v>
      </c>
      <c r="C69" s="99" t="s">
        <v>221</v>
      </c>
      <c r="E69" s="101" t="s">
        <v>135</v>
      </c>
      <c r="F69" s="102">
        <v>25975000</v>
      </c>
      <c r="G69" s="102">
        <v>4003000</v>
      </c>
      <c r="H69" s="102">
        <v>8029000</v>
      </c>
      <c r="I69" s="102">
        <v>0</v>
      </c>
      <c r="J69" s="102">
        <v>1376000</v>
      </c>
      <c r="K69" s="102">
        <v>21256000</v>
      </c>
      <c r="L69" s="103">
        <v>0</v>
      </c>
      <c r="M69" s="104">
        <v>0</v>
      </c>
      <c r="N69" s="103">
        <v>0</v>
      </c>
      <c r="O69" s="105">
        <f t="shared" si="2"/>
        <v>60639000</v>
      </c>
    </row>
    <row r="70" spans="2:15" ht="18.75" customHeight="1">
      <c r="B70" s="100" t="s">
        <v>136</v>
      </c>
      <c r="C70" s="99" t="s">
        <v>221</v>
      </c>
      <c r="E70" s="101" t="s">
        <v>137</v>
      </c>
      <c r="F70" s="102">
        <v>17976000</v>
      </c>
      <c r="G70" s="102">
        <v>2819000</v>
      </c>
      <c r="H70" s="102">
        <v>8081000</v>
      </c>
      <c r="I70" s="102">
        <v>0</v>
      </c>
      <c r="J70" s="102">
        <v>1307000</v>
      </c>
      <c r="K70" s="102">
        <v>18200000</v>
      </c>
      <c r="L70" s="103">
        <v>0</v>
      </c>
      <c r="M70" s="104">
        <v>0</v>
      </c>
      <c r="N70" s="103">
        <v>0</v>
      </c>
      <c r="O70" s="105">
        <f t="shared" si="2"/>
        <v>48383000</v>
      </c>
    </row>
    <row r="71" spans="2:15" ht="18.75" customHeight="1">
      <c r="B71" s="100" t="s">
        <v>138</v>
      </c>
      <c r="C71" s="99" t="s">
        <v>221</v>
      </c>
      <c r="E71" s="101" t="s">
        <v>139</v>
      </c>
      <c r="F71" s="102">
        <v>36647000</v>
      </c>
      <c r="G71" s="102">
        <v>6489000</v>
      </c>
      <c r="H71" s="102">
        <v>8764000</v>
      </c>
      <c r="I71" s="102">
        <v>0</v>
      </c>
      <c r="J71" s="102">
        <v>1520000</v>
      </c>
      <c r="K71" s="102">
        <v>19905000</v>
      </c>
      <c r="L71" s="103">
        <v>0</v>
      </c>
      <c r="M71" s="104">
        <v>0</v>
      </c>
      <c r="N71" s="103">
        <v>0</v>
      </c>
      <c r="O71" s="105">
        <f t="shared" si="2"/>
        <v>73325000</v>
      </c>
    </row>
    <row r="72" spans="2:15" ht="18.75" customHeight="1">
      <c r="B72" s="100" t="s">
        <v>140</v>
      </c>
      <c r="C72" s="99" t="s">
        <v>221</v>
      </c>
      <c r="E72" s="101" t="s">
        <v>141</v>
      </c>
      <c r="F72" s="102">
        <v>27907000</v>
      </c>
      <c r="G72" s="102">
        <v>4169000</v>
      </c>
      <c r="H72" s="102">
        <v>10132000</v>
      </c>
      <c r="I72" s="102">
        <v>0</v>
      </c>
      <c r="J72" s="102">
        <v>1657000</v>
      </c>
      <c r="K72" s="102">
        <v>21705000</v>
      </c>
      <c r="L72" s="103">
        <v>0</v>
      </c>
      <c r="M72" s="104">
        <v>0</v>
      </c>
      <c r="N72" s="103">
        <v>0</v>
      </c>
      <c r="O72" s="105">
        <f t="shared" si="2"/>
        <v>65570000</v>
      </c>
    </row>
    <row r="73" spans="2:15" ht="18.75" customHeight="1">
      <c r="B73" s="100" t="s">
        <v>142</v>
      </c>
      <c r="C73" s="99" t="s">
        <v>221</v>
      </c>
      <c r="E73" s="101" t="s">
        <v>143</v>
      </c>
      <c r="F73" s="102">
        <v>20599000</v>
      </c>
      <c r="G73" s="102">
        <v>3130000</v>
      </c>
      <c r="H73" s="102">
        <v>9029000</v>
      </c>
      <c r="I73" s="102">
        <v>0</v>
      </c>
      <c r="J73" s="102">
        <v>1040000</v>
      </c>
      <c r="K73" s="102">
        <v>18354000</v>
      </c>
      <c r="L73" s="103">
        <v>0</v>
      </c>
      <c r="M73" s="104">
        <v>0</v>
      </c>
      <c r="N73" s="103">
        <v>0</v>
      </c>
      <c r="O73" s="105">
        <f t="shared" si="2"/>
        <v>52152000</v>
      </c>
    </row>
    <row r="74" spans="2:15" ht="18.75" customHeight="1">
      <c r="B74" s="100" t="s">
        <v>144</v>
      </c>
      <c r="C74" s="99" t="s">
        <v>221</v>
      </c>
      <c r="E74" s="101" t="s">
        <v>145</v>
      </c>
      <c r="F74" s="102">
        <v>25782000</v>
      </c>
      <c r="G74" s="102">
        <v>4100000</v>
      </c>
      <c r="H74" s="102">
        <v>9577000</v>
      </c>
      <c r="I74" s="102">
        <v>0</v>
      </c>
      <c r="J74" s="102">
        <v>1205000</v>
      </c>
      <c r="K74" s="102">
        <v>19154000</v>
      </c>
      <c r="L74" s="103">
        <v>0</v>
      </c>
      <c r="M74" s="104">
        <v>0</v>
      </c>
      <c r="N74" s="103">
        <v>0</v>
      </c>
      <c r="O74" s="105">
        <f t="shared" si="2"/>
        <v>59818000</v>
      </c>
    </row>
    <row r="75" spans="2:15" ht="18.75" customHeight="1">
      <c r="B75" s="100" t="s">
        <v>146</v>
      </c>
      <c r="C75" s="99" t="s">
        <v>221</v>
      </c>
      <c r="E75" s="101" t="s">
        <v>147</v>
      </c>
      <c r="F75" s="102">
        <v>34454000</v>
      </c>
      <c r="G75" s="102">
        <v>5658000</v>
      </c>
      <c r="H75" s="102">
        <v>9583000</v>
      </c>
      <c r="I75" s="102">
        <v>0</v>
      </c>
      <c r="J75" s="102">
        <v>1520000</v>
      </c>
      <c r="K75" s="102">
        <v>20005000</v>
      </c>
      <c r="L75" s="103">
        <v>0</v>
      </c>
      <c r="M75" s="104">
        <v>0</v>
      </c>
      <c r="N75" s="103">
        <v>0</v>
      </c>
      <c r="O75" s="105">
        <f t="shared" si="2"/>
        <v>71220000</v>
      </c>
    </row>
    <row r="76" spans="2:15" ht="18.75" customHeight="1">
      <c r="B76" s="100" t="s">
        <v>148</v>
      </c>
      <c r="C76" s="99" t="s">
        <v>221</v>
      </c>
      <c r="E76" s="101" t="s">
        <v>149</v>
      </c>
      <c r="F76" s="102">
        <v>25882000</v>
      </c>
      <c r="G76" s="102">
        <v>3507000</v>
      </c>
      <c r="H76" s="102">
        <v>7213000</v>
      </c>
      <c r="I76" s="102">
        <v>0</v>
      </c>
      <c r="J76" s="102">
        <v>1170000</v>
      </c>
      <c r="K76" s="102">
        <v>21251000</v>
      </c>
      <c r="L76" s="103">
        <v>0</v>
      </c>
      <c r="M76" s="104">
        <v>0</v>
      </c>
      <c r="N76" s="103">
        <v>0</v>
      </c>
      <c r="O76" s="105">
        <f t="shared" si="2"/>
        <v>59023000</v>
      </c>
    </row>
    <row r="77" spans="2:15" ht="18.75" customHeight="1">
      <c r="B77" s="100" t="s">
        <v>150</v>
      </c>
      <c r="C77" s="99" t="s">
        <v>221</v>
      </c>
      <c r="E77" s="101" t="s">
        <v>151</v>
      </c>
      <c r="F77" s="102">
        <v>20903000</v>
      </c>
      <c r="G77" s="102">
        <v>3404000</v>
      </c>
      <c r="H77" s="102">
        <v>5977000</v>
      </c>
      <c r="I77" s="102">
        <v>0</v>
      </c>
      <c r="J77" s="102">
        <v>1194000</v>
      </c>
      <c r="K77" s="102">
        <v>19429000</v>
      </c>
      <c r="L77" s="103">
        <v>0</v>
      </c>
      <c r="M77" s="104">
        <v>0</v>
      </c>
      <c r="N77" s="103">
        <v>0</v>
      </c>
      <c r="O77" s="105">
        <f t="shared" si="2"/>
        <v>50907000</v>
      </c>
    </row>
    <row r="78" spans="2:15" ht="18.75" customHeight="1">
      <c r="B78" s="100" t="s">
        <v>152</v>
      </c>
      <c r="C78" s="99" t="s">
        <v>221</v>
      </c>
      <c r="E78" s="101" t="s">
        <v>153</v>
      </c>
      <c r="F78" s="102">
        <v>23456000</v>
      </c>
      <c r="G78" s="102">
        <v>3365000</v>
      </c>
      <c r="H78" s="102">
        <v>8769000</v>
      </c>
      <c r="I78" s="102">
        <v>0</v>
      </c>
      <c r="J78" s="102">
        <v>1350000</v>
      </c>
      <c r="K78" s="102">
        <v>15904000</v>
      </c>
      <c r="L78" s="103">
        <v>0</v>
      </c>
      <c r="M78" s="104">
        <v>0</v>
      </c>
      <c r="N78" s="103">
        <v>0</v>
      </c>
      <c r="O78" s="105">
        <f t="shared" si="2"/>
        <v>52844000</v>
      </c>
    </row>
    <row r="79" spans="2:15" ht="18.75" customHeight="1">
      <c r="B79" s="100" t="s">
        <v>154</v>
      </c>
      <c r="C79" s="99" t="s">
        <v>221</v>
      </c>
      <c r="E79" s="101" t="s">
        <v>155</v>
      </c>
      <c r="F79" s="102">
        <v>19199000</v>
      </c>
      <c r="G79" s="102">
        <v>2796000</v>
      </c>
      <c r="H79" s="102">
        <v>6567000</v>
      </c>
      <c r="I79" s="102">
        <v>0</v>
      </c>
      <c r="J79" s="102">
        <v>1127000</v>
      </c>
      <c r="K79" s="102">
        <v>18006000</v>
      </c>
      <c r="L79" s="103">
        <v>0</v>
      </c>
      <c r="M79" s="104">
        <v>0</v>
      </c>
      <c r="N79" s="103">
        <v>0</v>
      </c>
      <c r="O79" s="105">
        <f aca="true" t="shared" si="3" ref="O79:O109">N79+M79+L79+K79+J79+I79+H79+G79+F79</f>
        <v>47695000</v>
      </c>
    </row>
    <row r="80" spans="2:15" ht="18.75" customHeight="1">
      <c r="B80" s="100" t="s">
        <v>156</v>
      </c>
      <c r="C80" s="99" t="s">
        <v>221</v>
      </c>
      <c r="E80" s="101" t="s">
        <v>157</v>
      </c>
      <c r="F80" s="102">
        <v>22518000</v>
      </c>
      <c r="G80" s="102">
        <v>3355000</v>
      </c>
      <c r="H80" s="102">
        <v>7657000</v>
      </c>
      <c r="I80" s="102">
        <v>0</v>
      </c>
      <c r="J80" s="102">
        <v>1074000</v>
      </c>
      <c r="K80" s="102">
        <v>21256000</v>
      </c>
      <c r="L80" s="103">
        <v>0</v>
      </c>
      <c r="M80" s="104">
        <v>0</v>
      </c>
      <c r="N80" s="103">
        <v>0</v>
      </c>
      <c r="O80" s="105">
        <f t="shared" si="3"/>
        <v>55860000</v>
      </c>
    </row>
    <row r="81" spans="2:15" ht="18.75" customHeight="1">
      <c r="B81" s="100" t="s">
        <v>158</v>
      </c>
      <c r="C81" s="99" t="s">
        <v>221</v>
      </c>
      <c r="E81" s="101" t="s">
        <v>159</v>
      </c>
      <c r="F81" s="102">
        <v>24693000</v>
      </c>
      <c r="G81" s="102">
        <v>3415000</v>
      </c>
      <c r="H81" s="102">
        <v>7610000</v>
      </c>
      <c r="I81" s="102">
        <v>0</v>
      </c>
      <c r="J81" s="102">
        <v>1054000</v>
      </c>
      <c r="K81" s="102">
        <v>43058000</v>
      </c>
      <c r="L81" s="103">
        <v>0</v>
      </c>
      <c r="M81" s="104">
        <v>0</v>
      </c>
      <c r="N81" s="103">
        <v>0</v>
      </c>
      <c r="O81" s="105">
        <f t="shared" si="3"/>
        <v>79830000</v>
      </c>
    </row>
    <row r="82" spans="2:15" ht="18.75" customHeight="1">
      <c r="B82" s="100" t="s">
        <v>160</v>
      </c>
      <c r="C82" s="99" t="s">
        <v>221</v>
      </c>
      <c r="E82" s="101" t="s">
        <v>161</v>
      </c>
      <c r="F82" s="102">
        <v>17433000</v>
      </c>
      <c r="G82" s="102">
        <v>2576000</v>
      </c>
      <c r="H82" s="102">
        <v>7270000</v>
      </c>
      <c r="I82" s="102">
        <v>0</v>
      </c>
      <c r="J82" s="102">
        <v>1215000</v>
      </c>
      <c r="K82" s="102">
        <v>20654000</v>
      </c>
      <c r="L82" s="103">
        <v>0</v>
      </c>
      <c r="M82" s="104">
        <v>0</v>
      </c>
      <c r="N82" s="103">
        <v>0</v>
      </c>
      <c r="O82" s="105">
        <f t="shared" si="3"/>
        <v>49148000</v>
      </c>
    </row>
    <row r="83" spans="2:15" ht="18.75" customHeight="1">
      <c r="B83" s="100" t="s">
        <v>162</v>
      </c>
      <c r="C83" s="99" t="s">
        <v>221</v>
      </c>
      <c r="E83" s="101" t="s">
        <v>163</v>
      </c>
      <c r="F83" s="102">
        <v>15221000</v>
      </c>
      <c r="G83" s="102">
        <v>2271000</v>
      </c>
      <c r="H83" s="102">
        <v>6496000</v>
      </c>
      <c r="I83" s="102">
        <v>0</v>
      </c>
      <c r="J83" s="102">
        <v>1218000</v>
      </c>
      <c r="K83" s="102">
        <v>19429000</v>
      </c>
      <c r="L83" s="103">
        <v>0</v>
      </c>
      <c r="M83" s="104">
        <v>0</v>
      </c>
      <c r="N83" s="103">
        <v>0</v>
      </c>
      <c r="O83" s="105">
        <f t="shared" si="3"/>
        <v>44635000</v>
      </c>
    </row>
    <row r="84" spans="2:15" ht="18.75" customHeight="1">
      <c r="B84" s="100" t="s">
        <v>164</v>
      </c>
      <c r="C84" s="99" t="s">
        <v>221</v>
      </c>
      <c r="E84" s="101" t="s">
        <v>165</v>
      </c>
      <c r="F84" s="102">
        <v>12021000</v>
      </c>
      <c r="G84" s="102">
        <v>1748000</v>
      </c>
      <c r="H84" s="102">
        <v>5381000</v>
      </c>
      <c r="I84" s="102">
        <v>0</v>
      </c>
      <c r="J84" s="102">
        <v>1169000</v>
      </c>
      <c r="K84" s="102">
        <v>19154000</v>
      </c>
      <c r="L84" s="103">
        <v>0</v>
      </c>
      <c r="M84" s="104">
        <v>0</v>
      </c>
      <c r="N84" s="103">
        <v>0</v>
      </c>
      <c r="O84" s="105">
        <f t="shared" si="3"/>
        <v>39473000</v>
      </c>
    </row>
    <row r="85" spans="2:15" ht="18.75" customHeight="1">
      <c r="B85" s="100" t="s">
        <v>166</v>
      </c>
      <c r="C85" s="99" t="s">
        <v>221</v>
      </c>
      <c r="E85" s="101" t="s">
        <v>167</v>
      </c>
      <c r="F85" s="102">
        <v>11808000</v>
      </c>
      <c r="G85" s="102">
        <v>1511000</v>
      </c>
      <c r="H85" s="102">
        <v>5610000</v>
      </c>
      <c r="I85" s="102">
        <v>0</v>
      </c>
      <c r="J85" s="102">
        <v>1092000</v>
      </c>
      <c r="K85" s="102">
        <v>20429000</v>
      </c>
      <c r="L85" s="103">
        <v>0</v>
      </c>
      <c r="M85" s="104">
        <v>0</v>
      </c>
      <c r="N85" s="103">
        <v>0</v>
      </c>
      <c r="O85" s="105">
        <f t="shared" si="3"/>
        <v>40450000</v>
      </c>
    </row>
    <row r="86" spans="2:15" ht="18.75" customHeight="1">
      <c r="B86" s="100" t="s">
        <v>168</v>
      </c>
      <c r="C86" s="99" t="s">
        <v>221</v>
      </c>
      <c r="E86" s="101" t="s">
        <v>169</v>
      </c>
      <c r="F86" s="102">
        <v>13478000</v>
      </c>
      <c r="G86" s="102">
        <v>2148000</v>
      </c>
      <c r="H86" s="102">
        <v>4584000</v>
      </c>
      <c r="I86" s="102">
        <v>0</v>
      </c>
      <c r="J86" s="102">
        <v>1147000</v>
      </c>
      <c r="K86" s="102">
        <v>21308000</v>
      </c>
      <c r="L86" s="103">
        <v>0</v>
      </c>
      <c r="M86" s="104">
        <v>0</v>
      </c>
      <c r="N86" s="103">
        <v>0</v>
      </c>
      <c r="O86" s="105">
        <f t="shared" si="3"/>
        <v>42665000</v>
      </c>
    </row>
    <row r="87" spans="2:15" ht="18.75" customHeight="1">
      <c r="B87" s="100" t="s">
        <v>170</v>
      </c>
      <c r="C87" s="99" t="s">
        <v>221</v>
      </c>
      <c r="E87" s="101" t="s">
        <v>171</v>
      </c>
      <c r="F87" s="102">
        <v>9354000</v>
      </c>
      <c r="G87" s="102">
        <v>1184000</v>
      </c>
      <c r="H87" s="102">
        <v>5646000</v>
      </c>
      <c r="I87" s="102">
        <v>0</v>
      </c>
      <c r="J87" s="102">
        <v>1092000</v>
      </c>
      <c r="K87" s="102">
        <v>20603000</v>
      </c>
      <c r="L87" s="103">
        <v>0</v>
      </c>
      <c r="M87" s="104">
        <v>0</v>
      </c>
      <c r="N87" s="103">
        <v>0</v>
      </c>
      <c r="O87" s="105">
        <f t="shared" si="3"/>
        <v>37879000</v>
      </c>
    </row>
    <row r="88" spans="2:15" ht="18.75" customHeight="1">
      <c r="B88" s="100" t="s">
        <v>172</v>
      </c>
      <c r="C88" s="99" t="s">
        <v>221</v>
      </c>
      <c r="E88" s="101" t="s">
        <v>173</v>
      </c>
      <c r="F88" s="102">
        <v>14426000</v>
      </c>
      <c r="G88" s="102">
        <v>2171000</v>
      </c>
      <c r="H88" s="102">
        <v>5808000</v>
      </c>
      <c r="I88" s="102">
        <v>0</v>
      </c>
      <c r="J88" s="102">
        <v>1032000</v>
      </c>
      <c r="K88" s="102">
        <v>19654000</v>
      </c>
      <c r="L88" s="103">
        <v>0</v>
      </c>
      <c r="M88" s="104">
        <v>0</v>
      </c>
      <c r="N88" s="103">
        <v>0</v>
      </c>
      <c r="O88" s="105">
        <f t="shared" si="3"/>
        <v>43091000</v>
      </c>
    </row>
    <row r="89" spans="2:15" ht="18.75" customHeight="1">
      <c r="B89" s="100" t="s">
        <v>174</v>
      </c>
      <c r="C89" s="99" t="s">
        <v>221</v>
      </c>
      <c r="E89" s="101" t="s">
        <v>175</v>
      </c>
      <c r="F89" s="102">
        <v>23789000</v>
      </c>
      <c r="G89" s="102">
        <v>3591000</v>
      </c>
      <c r="H89" s="102">
        <v>9591000</v>
      </c>
      <c r="I89" s="102">
        <v>0</v>
      </c>
      <c r="J89" s="102">
        <v>1380000</v>
      </c>
      <c r="K89" s="102">
        <v>19705000</v>
      </c>
      <c r="L89" s="103">
        <v>0</v>
      </c>
      <c r="M89" s="104">
        <v>0</v>
      </c>
      <c r="N89" s="103">
        <v>0</v>
      </c>
      <c r="O89" s="105">
        <f t="shared" si="3"/>
        <v>58056000</v>
      </c>
    </row>
    <row r="90" spans="2:15" ht="18.75" customHeight="1">
      <c r="B90" s="100" t="s">
        <v>176</v>
      </c>
      <c r="C90" s="99" t="s">
        <v>221</v>
      </c>
      <c r="E90" s="101" t="s">
        <v>177</v>
      </c>
      <c r="F90" s="102">
        <v>9917000</v>
      </c>
      <c r="G90" s="102">
        <v>1447000</v>
      </c>
      <c r="H90" s="102">
        <v>4777000</v>
      </c>
      <c r="I90" s="102">
        <v>0</v>
      </c>
      <c r="J90" s="102">
        <v>996000</v>
      </c>
      <c r="K90" s="102">
        <v>19603000</v>
      </c>
      <c r="L90" s="103">
        <v>0</v>
      </c>
      <c r="M90" s="104">
        <v>0</v>
      </c>
      <c r="N90" s="103">
        <v>0</v>
      </c>
      <c r="O90" s="105">
        <f t="shared" si="3"/>
        <v>36740000</v>
      </c>
    </row>
    <row r="91" spans="2:15" ht="18.75" customHeight="1">
      <c r="B91" s="100" t="s">
        <v>178</v>
      </c>
      <c r="C91" s="99" t="s">
        <v>221</v>
      </c>
      <c r="E91" s="101" t="s">
        <v>179</v>
      </c>
      <c r="F91" s="102">
        <v>15771000</v>
      </c>
      <c r="G91" s="102">
        <v>2436000</v>
      </c>
      <c r="H91" s="102">
        <v>7377000</v>
      </c>
      <c r="I91" s="102">
        <v>0</v>
      </c>
      <c r="J91" s="102">
        <v>1080000</v>
      </c>
      <c r="K91" s="102">
        <v>20154000</v>
      </c>
      <c r="L91" s="103">
        <v>0</v>
      </c>
      <c r="M91" s="104">
        <v>0</v>
      </c>
      <c r="N91" s="103">
        <v>0</v>
      </c>
      <c r="O91" s="105">
        <f t="shared" si="3"/>
        <v>46818000</v>
      </c>
    </row>
    <row r="92" spans="2:15" ht="18.75" customHeight="1">
      <c r="B92" s="100" t="s">
        <v>180</v>
      </c>
      <c r="C92" s="99" t="s">
        <v>221</v>
      </c>
      <c r="E92" s="101" t="s">
        <v>181</v>
      </c>
      <c r="F92" s="102">
        <v>11192000</v>
      </c>
      <c r="G92" s="102">
        <v>1588000</v>
      </c>
      <c r="H92" s="102">
        <v>4785000</v>
      </c>
      <c r="I92" s="102">
        <v>0</v>
      </c>
      <c r="J92" s="102">
        <v>903000</v>
      </c>
      <c r="K92" s="102">
        <v>19654000</v>
      </c>
      <c r="L92" s="103">
        <v>0</v>
      </c>
      <c r="M92" s="104">
        <v>0</v>
      </c>
      <c r="N92" s="103">
        <v>0</v>
      </c>
      <c r="O92" s="105">
        <f t="shared" si="3"/>
        <v>38122000</v>
      </c>
    </row>
    <row r="93" spans="2:15" ht="18.75" customHeight="1">
      <c r="B93" s="100" t="s">
        <v>182</v>
      </c>
      <c r="C93" s="99" t="s">
        <v>221</v>
      </c>
      <c r="E93" s="101" t="s">
        <v>183</v>
      </c>
      <c r="F93" s="102">
        <v>15881000</v>
      </c>
      <c r="G93" s="102">
        <v>2353000</v>
      </c>
      <c r="H93" s="102">
        <v>6708000</v>
      </c>
      <c r="I93" s="102">
        <v>0</v>
      </c>
      <c r="J93" s="102">
        <v>895000</v>
      </c>
      <c r="K93" s="102">
        <v>20554000</v>
      </c>
      <c r="L93" s="103">
        <v>0</v>
      </c>
      <c r="M93" s="104">
        <v>0</v>
      </c>
      <c r="N93" s="103">
        <v>0</v>
      </c>
      <c r="O93" s="105">
        <f t="shared" si="3"/>
        <v>46391000</v>
      </c>
    </row>
    <row r="94" spans="2:15" ht="18.75" customHeight="1">
      <c r="B94" s="100" t="s">
        <v>184</v>
      </c>
      <c r="C94" s="99" t="s">
        <v>221</v>
      </c>
      <c r="E94" s="101" t="s">
        <v>185</v>
      </c>
      <c r="F94" s="102">
        <v>9566000</v>
      </c>
      <c r="G94" s="102">
        <v>1259000</v>
      </c>
      <c r="H94" s="102">
        <v>5039000</v>
      </c>
      <c r="I94" s="102">
        <v>0</v>
      </c>
      <c r="J94" s="102">
        <v>990000</v>
      </c>
      <c r="K94" s="102">
        <v>20654000</v>
      </c>
      <c r="L94" s="103">
        <v>0</v>
      </c>
      <c r="M94" s="104">
        <v>0</v>
      </c>
      <c r="N94" s="103">
        <v>0</v>
      </c>
      <c r="O94" s="105">
        <f t="shared" si="3"/>
        <v>37508000</v>
      </c>
    </row>
    <row r="95" spans="2:15" ht="18.75" customHeight="1">
      <c r="B95" s="100" t="s">
        <v>186</v>
      </c>
      <c r="C95" s="99" t="s">
        <v>221</v>
      </c>
      <c r="E95" s="101" t="s">
        <v>187</v>
      </c>
      <c r="F95" s="102">
        <v>16387000</v>
      </c>
      <c r="G95" s="102">
        <v>2238000</v>
      </c>
      <c r="H95" s="102">
        <v>6321000</v>
      </c>
      <c r="I95" s="102">
        <v>0</v>
      </c>
      <c r="J95" s="102">
        <v>1087000</v>
      </c>
      <c r="K95" s="102">
        <v>20154000</v>
      </c>
      <c r="L95" s="103">
        <v>0</v>
      </c>
      <c r="M95" s="104">
        <v>0</v>
      </c>
      <c r="N95" s="103">
        <v>0</v>
      </c>
      <c r="O95" s="105">
        <f t="shared" si="3"/>
        <v>46187000</v>
      </c>
    </row>
    <row r="96" spans="2:15" ht="18.75" customHeight="1">
      <c r="B96" s="100" t="s">
        <v>188</v>
      </c>
      <c r="C96" s="99" t="s">
        <v>221</v>
      </c>
      <c r="E96" s="101" t="s">
        <v>189</v>
      </c>
      <c r="F96" s="102">
        <v>12836000</v>
      </c>
      <c r="G96" s="102">
        <v>1966000</v>
      </c>
      <c r="H96" s="102">
        <v>5803000</v>
      </c>
      <c r="I96" s="102">
        <v>0</v>
      </c>
      <c r="J96" s="102">
        <v>1149000</v>
      </c>
      <c r="K96" s="102">
        <v>20774000</v>
      </c>
      <c r="L96" s="103">
        <v>0</v>
      </c>
      <c r="M96" s="104">
        <v>0</v>
      </c>
      <c r="N96" s="103">
        <v>0</v>
      </c>
      <c r="O96" s="105">
        <f t="shared" si="3"/>
        <v>42528000</v>
      </c>
    </row>
    <row r="97" spans="2:15" ht="18.75" customHeight="1">
      <c r="B97" s="100" t="s">
        <v>190</v>
      </c>
      <c r="C97" s="99" t="s">
        <v>221</v>
      </c>
      <c r="E97" s="101" t="s">
        <v>191</v>
      </c>
      <c r="F97" s="102">
        <v>11861000</v>
      </c>
      <c r="G97" s="102">
        <v>1557000</v>
      </c>
      <c r="H97" s="102">
        <v>4031000</v>
      </c>
      <c r="I97" s="102">
        <v>0</v>
      </c>
      <c r="J97" s="102">
        <v>864000</v>
      </c>
      <c r="K97" s="102">
        <v>20154000</v>
      </c>
      <c r="L97" s="103">
        <v>0</v>
      </c>
      <c r="M97" s="104">
        <v>0</v>
      </c>
      <c r="N97" s="103">
        <v>0</v>
      </c>
      <c r="O97" s="105">
        <f t="shared" si="3"/>
        <v>38467000</v>
      </c>
    </row>
    <row r="98" spans="2:15" ht="18.75" customHeight="1">
      <c r="B98" s="100" t="s">
        <v>192</v>
      </c>
      <c r="C98" s="99" t="s">
        <v>221</v>
      </c>
      <c r="E98" s="101" t="s">
        <v>193</v>
      </c>
      <c r="F98" s="102">
        <v>11257000</v>
      </c>
      <c r="G98" s="102">
        <v>1447000</v>
      </c>
      <c r="H98" s="102">
        <v>4933000</v>
      </c>
      <c r="I98" s="102">
        <v>0</v>
      </c>
      <c r="J98" s="102">
        <v>903000</v>
      </c>
      <c r="K98" s="102">
        <v>20654000</v>
      </c>
      <c r="L98" s="103">
        <v>0</v>
      </c>
      <c r="M98" s="104">
        <v>0</v>
      </c>
      <c r="N98" s="103">
        <v>0</v>
      </c>
      <c r="O98" s="105">
        <f t="shared" si="3"/>
        <v>39194000</v>
      </c>
    </row>
    <row r="99" spans="2:15" ht="18.75" customHeight="1">
      <c r="B99" s="100" t="s">
        <v>194</v>
      </c>
      <c r="C99" s="99" t="s">
        <v>221</v>
      </c>
      <c r="E99" s="101" t="s">
        <v>195</v>
      </c>
      <c r="F99" s="102">
        <v>8867000</v>
      </c>
      <c r="G99" s="102">
        <v>1212000</v>
      </c>
      <c r="H99" s="102">
        <v>5413000</v>
      </c>
      <c r="I99" s="102">
        <v>0</v>
      </c>
      <c r="J99" s="102">
        <v>1069000</v>
      </c>
      <c r="K99" s="102">
        <v>20603000</v>
      </c>
      <c r="L99" s="103">
        <v>0</v>
      </c>
      <c r="M99" s="104">
        <v>0</v>
      </c>
      <c r="N99" s="103">
        <v>0</v>
      </c>
      <c r="O99" s="105">
        <f t="shared" si="3"/>
        <v>37164000</v>
      </c>
    </row>
    <row r="100" spans="2:15" ht="18.75" customHeight="1">
      <c r="B100" s="100" t="s">
        <v>196</v>
      </c>
      <c r="C100" s="99" t="s">
        <v>221</v>
      </c>
      <c r="E100" s="101" t="s">
        <v>197</v>
      </c>
      <c r="F100" s="102">
        <v>9387000</v>
      </c>
      <c r="G100" s="102">
        <v>1171000</v>
      </c>
      <c r="H100" s="102">
        <v>4938000</v>
      </c>
      <c r="I100" s="102">
        <v>0</v>
      </c>
      <c r="J100" s="102">
        <v>918000</v>
      </c>
      <c r="K100" s="102">
        <v>21154000</v>
      </c>
      <c r="L100" s="103">
        <v>0</v>
      </c>
      <c r="M100" s="104">
        <v>0</v>
      </c>
      <c r="N100" s="103">
        <v>0</v>
      </c>
      <c r="O100" s="105">
        <f t="shared" si="3"/>
        <v>37568000</v>
      </c>
    </row>
    <row r="101" spans="2:15" ht="18.75" customHeight="1">
      <c r="B101" s="100" t="s">
        <v>198</v>
      </c>
      <c r="C101" s="99" t="s">
        <v>221</v>
      </c>
      <c r="E101" s="101" t="s">
        <v>199</v>
      </c>
      <c r="F101" s="102">
        <v>5850000</v>
      </c>
      <c r="G101" s="102">
        <v>671000</v>
      </c>
      <c r="H101" s="102">
        <v>3587000</v>
      </c>
      <c r="I101" s="102">
        <v>0</v>
      </c>
      <c r="J101" s="102">
        <v>591000</v>
      </c>
      <c r="K101" s="102">
        <v>17103000</v>
      </c>
      <c r="L101" s="103">
        <v>0</v>
      </c>
      <c r="M101" s="104">
        <v>0</v>
      </c>
      <c r="N101" s="103">
        <v>0</v>
      </c>
      <c r="O101" s="105">
        <f t="shared" si="3"/>
        <v>27802000</v>
      </c>
    </row>
    <row r="102" spans="2:15" ht="18.75" customHeight="1">
      <c r="B102" s="100" t="s">
        <v>200</v>
      </c>
      <c r="C102" s="99" t="s">
        <v>221</v>
      </c>
      <c r="E102" s="101" t="s">
        <v>201</v>
      </c>
      <c r="F102" s="102">
        <v>12841000</v>
      </c>
      <c r="G102" s="102">
        <v>1950000</v>
      </c>
      <c r="H102" s="102">
        <v>4256000</v>
      </c>
      <c r="I102" s="102">
        <v>0</v>
      </c>
      <c r="J102" s="102">
        <v>591000</v>
      </c>
      <c r="K102" s="102">
        <v>15703000</v>
      </c>
      <c r="L102" s="103">
        <v>0</v>
      </c>
      <c r="M102" s="104">
        <v>0</v>
      </c>
      <c r="N102" s="103">
        <v>0</v>
      </c>
      <c r="O102" s="105">
        <f t="shared" si="3"/>
        <v>35341000</v>
      </c>
    </row>
    <row r="103" spans="2:15" ht="18.75" customHeight="1">
      <c r="B103" s="100" t="s">
        <v>202</v>
      </c>
      <c r="C103" s="99" t="s">
        <v>221</v>
      </c>
      <c r="E103" s="101" t="s">
        <v>203</v>
      </c>
      <c r="F103" s="102">
        <v>7697000</v>
      </c>
      <c r="G103" s="102">
        <v>988000</v>
      </c>
      <c r="H103" s="102">
        <v>4272000</v>
      </c>
      <c r="I103" s="102">
        <v>0</v>
      </c>
      <c r="J103" s="102">
        <v>591000</v>
      </c>
      <c r="K103" s="102">
        <v>17103000</v>
      </c>
      <c r="L103" s="103">
        <v>0</v>
      </c>
      <c r="M103" s="104">
        <v>0</v>
      </c>
      <c r="N103" s="103">
        <v>0</v>
      </c>
      <c r="O103" s="105">
        <f t="shared" si="3"/>
        <v>30651000</v>
      </c>
    </row>
    <row r="104" spans="2:15" ht="18.75" customHeight="1">
      <c r="B104" s="100" t="s">
        <v>204</v>
      </c>
      <c r="C104" s="99" t="s">
        <v>221</v>
      </c>
      <c r="E104" s="101" t="s">
        <v>205</v>
      </c>
      <c r="F104" s="102">
        <v>16115000</v>
      </c>
      <c r="G104" s="102">
        <v>2290000</v>
      </c>
      <c r="H104" s="102">
        <v>6928000</v>
      </c>
      <c r="I104" s="102">
        <v>0</v>
      </c>
      <c r="J104" s="102">
        <v>591000</v>
      </c>
      <c r="K104" s="102">
        <v>18354000</v>
      </c>
      <c r="L104" s="103">
        <v>0</v>
      </c>
      <c r="M104" s="104">
        <v>0</v>
      </c>
      <c r="N104" s="103">
        <v>0</v>
      </c>
      <c r="O104" s="105">
        <f t="shared" si="3"/>
        <v>44278000</v>
      </c>
    </row>
    <row r="105" spans="2:15" ht="18.75" customHeight="1">
      <c r="B105" s="100" t="s">
        <v>206</v>
      </c>
      <c r="C105" s="99" t="s">
        <v>221</v>
      </c>
      <c r="E105" s="101" t="s">
        <v>207</v>
      </c>
      <c r="F105" s="102">
        <v>9317000</v>
      </c>
      <c r="G105" s="102">
        <v>1219000</v>
      </c>
      <c r="H105" s="102">
        <v>4092000</v>
      </c>
      <c r="I105" s="102">
        <v>0</v>
      </c>
      <c r="J105" s="102">
        <v>591000</v>
      </c>
      <c r="K105" s="102">
        <v>16500000</v>
      </c>
      <c r="L105" s="103">
        <v>0</v>
      </c>
      <c r="M105" s="104">
        <v>0</v>
      </c>
      <c r="N105" s="103">
        <v>0</v>
      </c>
      <c r="O105" s="105">
        <f t="shared" si="3"/>
        <v>31719000</v>
      </c>
    </row>
    <row r="106" spans="2:15" ht="18.75" customHeight="1">
      <c r="B106" s="100" t="s">
        <v>208</v>
      </c>
      <c r="C106" s="99" t="s">
        <v>221</v>
      </c>
      <c r="E106" s="101" t="s">
        <v>209</v>
      </c>
      <c r="F106" s="102">
        <v>7810000</v>
      </c>
      <c r="G106" s="102">
        <v>1028000</v>
      </c>
      <c r="H106" s="102">
        <v>4455000</v>
      </c>
      <c r="I106" s="102">
        <v>0</v>
      </c>
      <c r="J106" s="102">
        <v>591000</v>
      </c>
      <c r="K106" s="102">
        <v>17603000</v>
      </c>
      <c r="L106" s="103">
        <v>0</v>
      </c>
      <c r="M106" s="104">
        <v>0</v>
      </c>
      <c r="N106" s="103">
        <v>0</v>
      </c>
      <c r="O106" s="105">
        <f t="shared" si="3"/>
        <v>31487000</v>
      </c>
    </row>
    <row r="107" spans="2:15" ht="18.75" customHeight="1">
      <c r="B107" s="100" t="s">
        <v>210</v>
      </c>
      <c r="C107" s="99" t="s">
        <v>221</v>
      </c>
      <c r="E107" s="101" t="s">
        <v>211</v>
      </c>
      <c r="F107" s="102">
        <v>7376000</v>
      </c>
      <c r="G107" s="102">
        <v>944000</v>
      </c>
      <c r="H107" s="102">
        <v>2987000</v>
      </c>
      <c r="I107" s="102">
        <v>0</v>
      </c>
      <c r="J107" s="102">
        <v>591000</v>
      </c>
      <c r="K107" s="102">
        <v>19103000</v>
      </c>
      <c r="L107" s="103">
        <v>0</v>
      </c>
      <c r="M107" s="104">
        <v>0</v>
      </c>
      <c r="N107" s="103">
        <v>0</v>
      </c>
      <c r="O107" s="105">
        <f t="shared" si="3"/>
        <v>31001000</v>
      </c>
    </row>
    <row r="108" spans="2:15" ht="18.75" customHeight="1">
      <c r="B108" s="100" t="s">
        <v>212</v>
      </c>
      <c r="C108" s="99" t="s">
        <v>221</v>
      </c>
      <c r="E108" s="101" t="s">
        <v>213</v>
      </c>
      <c r="F108" s="102">
        <v>12317000</v>
      </c>
      <c r="G108" s="102">
        <v>1528000</v>
      </c>
      <c r="H108" s="102">
        <v>3205000</v>
      </c>
      <c r="I108" s="102">
        <v>0</v>
      </c>
      <c r="J108" s="102">
        <v>591000</v>
      </c>
      <c r="K108" s="102">
        <v>20654000</v>
      </c>
      <c r="L108" s="103">
        <v>0</v>
      </c>
      <c r="M108" s="104">
        <v>0</v>
      </c>
      <c r="N108" s="103">
        <v>0</v>
      </c>
      <c r="O108" s="105">
        <f t="shared" si="3"/>
        <v>38295000</v>
      </c>
    </row>
    <row r="109" spans="2:15" ht="18.75" customHeight="1" thickBot="1">
      <c r="B109" s="100" t="s">
        <v>214</v>
      </c>
      <c r="C109" s="99" t="s">
        <v>221</v>
      </c>
      <c r="E109" s="101" t="s">
        <v>215</v>
      </c>
      <c r="F109" s="102">
        <v>9622000</v>
      </c>
      <c r="G109" s="102">
        <v>1423000</v>
      </c>
      <c r="H109" s="102">
        <v>3594000</v>
      </c>
      <c r="I109" s="102">
        <v>0</v>
      </c>
      <c r="J109" s="102">
        <v>592000</v>
      </c>
      <c r="K109" s="102">
        <v>19154000</v>
      </c>
      <c r="L109" s="103">
        <v>0</v>
      </c>
      <c r="M109" s="104">
        <v>0</v>
      </c>
      <c r="N109" s="103">
        <v>0</v>
      </c>
      <c r="O109" s="105">
        <f t="shared" si="3"/>
        <v>34385000</v>
      </c>
    </row>
    <row r="110" spans="1:15" s="94" customFormat="1" ht="18.75" customHeight="1" hidden="1">
      <c r="A110" s="94" t="s">
        <v>280</v>
      </c>
      <c r="B110" s="100" t="s">
        <v>221</v>
      </c>
      <c r="E110" s="106" t="s">
        <v>221</v>
      </c>
      <c r="F110" s="107" t="s">
        <v>221</v>
      </c>
      <c r="G110" s="107" t="s">
        <v>221</v>
      </c>
      <c r="H110" s="107" t="s">
        <v>221</v>
      </c>
      <c r="I110" s="107" t="s">
        <v>221</v>
      </c>
      <c r="J110" s="107" t="s">
        <v>221</v>
      </c>
      <c r="K110" s="107" t="s">
        <v>221</v>
      </c>
      <c r="L110" s="107" t="s">
        <v>221</v>
      </c>
      <c r="M110" s="107" t="s">
        <v>221</v>
      </c>
      <c r="N110" s="107" t="s">
        <v>221</v>
      </c>
      <c r="O110" s="108" t="s">
        <v>221</v>
      </c>
    </row>
    <row r="111" spans="1:15" s="94" customFormat="1" ht="18.75" customHeight="1" thickBot="1">
      <c r="A111" s="109" t="s">
        <v>281</v>
      </c>
      <c r="E111" s="110" t="s">
        <v>221</v>
      </c>
      <c r="F111" s="111" t="s">
        <v>221</v>
      </c>
      <c r="G111" s="111" t="s">
        <v>221</v>
      </c>
      <c r="H111" s="111" t="s">
        <v>221</v>
      </c>
      <c r="I111" s="111" t="s">
        <v>221</v>
      </c>
      <c r="J111" s="111" t="s">
        <v>221</v>
      </c>
      <c r="K111" s="111" t="s">
        <v>221</v>
      </c>
      <c r="L111" s="111" t="s">
        <v>221</v>
      </c>
      <c r="M111" s="111" t="s">
        <v>221</v>
      </c>
      <c r="N111" s="111" t="s">
        <v>221</v>
      </c>
      <c r="O111" s="112" t="s">
        <v>221</v>
      </c>
    </row>
    <row r="112" spans="1:15" s="94" customFormat="1" ht="22.5" customHeight="1" thickBot="1">
      <c r="A112" s="109" t="s">
        <v>221</v>
      </c>
      <c r="B112" s="113" t="s">
        <v>282</v>
      </c>
      <c r="E112" s="114" t="s">
        <v>216</v>
      </c>
      <c r="F112" s="115">
        <v>6799328000</v>
      </c>
      <c r="G112" s="115">
        <v>1190271000</v>
      </c>
      <c r="H112" s="115">
        <v>1740729000</v>
      </c>
      <c r="I112" s="115">
        <v>0</v>
      </c>
      <c r="J112" s="115">
        <v>240167000</v>
      </c>
      <c r="K112" s="115">
        <v>2508979000</v>
      </c>
      <c r="L112" s="115">
        <v>0</v>
      </c>
      <c r="M112" s="115">
        <v>0</v>
      </c>
      <c r="N112" s="115">
        <v>0</v>
      </c>
      <c r="O112" s="98">
        <f>SUM(F112:N112)</f>
        <v>12479474000</v>
      </c>
    </row>
    <row r="113" spans="1:15" s="94" customFormat="1" ht="22.5" customHeight="1" thickBot="1">
      <c r="A113" s="109" t="s">
        <v>221</v>
      </c>
      <c r="B113" s="113" t="s">
        <v>283</v>
      </c>
      <c r="E113" s="114" t="s">
        <v>284</v>
      </c>
      <c r="F113" s="115">
        <v>2935021000</v>
      </c>
      <c r="G113" s="115">
        <v>540755000</v>
      </c>
      <c r="H113" s="115">
        <v>2849977000</v>
      </c>
      <c r="I113" s="115">
        <v>0</v>
      </c>
      <c r="J113" s="115">
        <v>1849763400</v>
      </c>
      <c r="K113" s="115">
        <v>6655443000</v>
      </c>
      <c r="L113" s="115">
        <v>1153056000</v>
      </c>
      <c r="M113" s="115">
        <v>2462923000</v>
      </c>
      <c r="N113" s="115">
        <v>0</v>
      </c>
      <c r="O113" s="98">
        <f>SUM(F113:N113)</f>
        <v>18446938400</v>
      </c>
    </row>
    <row r="114" spans="1:15" s="94" customFormat="1" ht="22.5" customHeight="1" thickBot="1">
      <c r="A114" s="109" t="s">
        <v>281</v>
      </c>
      <c r="B114" s="113" t="s">
        <v>221</v>
      </c>
      <c r="E114" s="114" t="s">
        <v>285</v>
      </c>
      <c r="F114" s="115">
        <f aca="true" t="shared" si="4" ref="F114:O114">F113+F112</f>
        <v>9734349000</v>
      </c>
      <c r="G114" s="115">
        <f t="shared" si="4"/>
        <v>1731026000</v>
      </c>
      <c r="H114" s="115">
        <f t="shared" si="4"/>
        <v>4590706000</v>
      </c>
      <c r="I114" s="115">
        <f t="shared" si="4"/>
        <v>0</v>
      </c>
      <c r="J114" s="115">
        <f t="shared" si="4"/>
        <v>2089930400</v>
      </c>
      <c r="K114" s="115">
        <f t="shared" si="4"/>
        <v>9164422000</v>
      </c>
      <c r="L114" s="115">
        <f t="shared" si="4"/>
        <v>1153056000</v>
      </c>
      <c r="M114" s="115">
        <f t="shared" si="4"/>
        <v>2462923000</v>
      </c>
      <c r="N114" s="115">
        <f t="shared" si="4"/>
        <v>0</v>
      </c>
      <c r="O114" s="115">
        <f t="shared" si="4"/>
        <v>30926412400</v>
      </c>
    </row>
    <row r="115" ht="12.75">
      <c r="O115" s="116" t="s">
        <v>221</v>
      </c>
    </row>
  </sheetData>
  <sheetProtection/>
  <mergeCells count="14">
    <mergeCell ref="H12:H13"/>
    <mergeCell ref="I12:I13"/>
    <mergeCell ref="J12:J13"/>
    <mergeCell ref="K12:K13"/>
    <mergeCell ref="L12:L13"/>
    <mergeCell ref="M12:M13"/>
    <mergeCell ref="N12:N13"/>
    <mergeCell ref="O12:O13"/>
    <mergeCell ref="E8:O8"/>
    <mergeCell ref="E9:O9"/>
    <mergeCell ref="E10:O10"/>
    <mergeCell ref="E12:E13"/>
    <mergeCell ref="F12:F13"/>
    <mergeCell ref="G12:G13"/>
  </mergeCells>
  <printOptions horizontalCentered="1" verticalCentered="1"/>
  <pageMargins left="0.51" right="0.44" top="0.35" bottom="0.44" header="0.32" footer="0.34"/>
  <pageSetup firstPageNumber="1" useFirstPageNumber="1" fitToHeight="1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</dc:creator>
  <cp:keywords/>
  <dc:description/>
  <cp:lastModifiedBy>Ali  RENÇBER</cp:lastModifiedBy>
  <cp:lastPrinted>2019-02-19T14:01:49Z</cp:lastPrinted>
  <dcterms:created xsi:type="dcterms:W3CDTF">2010-10-15T13:13:11Z</dcterms:created>
  <dcterms:modified xsi:type="dcterms:W3CDTF">2019-02-19T14:02:03Z</dcterms:modified>
  <cp:category/>
  <cp:version/>
  <cp:contentType/>
  <cp:contentStatus/>
</cp:coreProperties>
</file>