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2014" sheetId="1" r:id="rId1"/>
    <sheet name="2015" sheetId="2" r:id="rId2"/>
    <sheet name="2016" sheetId="3" r:id="rId3"/>
  </sheets>
  <definedNames>
    <definedName name="Asama" localSheetId="0">'2014'!$B$2</definedName>
    <definedName name="Asama" localSheetId="1">'2015'!$B$2</definedName>
    <definedName name="Asama" localSheetId="2">'2016'!$B$2</definedName>
    <definedName name="Asama">#REF!</definedName>
    <definedName name="AsamaAd" localSheetId="0">'2014'!$C$2</definedName>
    <definedName name="AsamaAd" localSheetId="1">'2015'!$C$2</definedName>
    <definedName name="AsamaAd" localSheetId="2">'2016'!$C$2</definedName>
    <definedName name="AsamaAd">#REF!</definedName>
    <definedName name="AyAd" localSheetId="0">'2014'!$C$4</definedName>
    <definedName name="AyAd" localSheetId="1">'2015'!$C$4</definedName>
    <definedName name="AyAd" localSheetId="2">'2016'!$C$4</definedName>
    <definedName name="AyAd">#REF!</definedName>
    <definedName name="AyNo" localSheetId="0">'2014'!$B$4</definedName>
    <definedName name="AyNo" localSheetId="1">'2015'!$B$4</definedName>
    <definedName name="AyNo" localSheetId="2">'2016'!$B$4</definedName>
    <definedName name="AyNo">#REF!</definedName>
    <definedName name="ButceYil" localSheetId="0">'2014'!$B$1</definedName>
    <definedName name="ButceYil" localSheetId="1">'2015'!$B$1</definedName>
    <definedName name="ButceYil" localSheetId="2">'2016'!$B$1</definedName>
    <definedName name="ButceYil">#REF!</definedName>
    <definedName name="SatirBaslik" localSheetId="0">'2014'!$A$15:$B$21</definedName>
    <definedName name="SatirBaslik" localSheetId="1">'2015'!$A$15:$B$21</definedName>
    <definedName name="SatirBaslik" localSheetId="2">'2016'!$A$15:$B$21</definedName>
    <definedName name="SatirBaslik">#REF!</definedName>
    <definedName name="SutunBaslik" localSheetId="0">'2014'!$D$1:$N$5</definedName>
    <definedName name="SutunBaslik" localSheetId="1">'2015'!$D$1:$N$5</definedName>
    <definedName name="SutunBaslik" localSheetId="2">'2016'!$D$1:$N$5</definedName>
    <definedName name="SutunBaslik">#REF!</definedName>
    <definedName name="TeklifYil" localSheetId="0">'2014'!$B$5</definedName>
    <definedName name="TeklifYil" localSheetId="1">'2015'!$B$5</definedName>
    <definedName name="TeklifYil" localSheetId="2">'2016'!$B$5</definedName>
    <definedName name="TeklifYil">#REF!</definedName>
    <definedName name="_xlnm.Print_Titles" localSheetId="0">'2014'!$13:$14</definedName>
    <definedName name="_xlnm.Print_Titles" localSheetId="1">'2015'!$13:$14</definedName>
    <definedName name="_xlnm.Print_Titles" localSheetId="2">'2016'!$13:$14</definedName>
  </definedNames>
  <calcPr fullCalcOnLoad="1"/>
</workbook>
</file>

<file path=xl/sharedStrings.xml><?xml version="1.0" encoding="utf-8"?>
<sst xmlns="http://schemas.openxmlformats.org/spreadsheetml/2006/main" count="1625" uniqueCount="266">
  <si>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</si>
  <si>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</si>
  <si>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</si>
  <si>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</si>
  <si>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</si>
  <si>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</si>
  <si>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</si>
  <si>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</si>
  <si>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</si>
  <si>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</si>
  <si>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</si>
  <si>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</si>
  <si>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</si>
  <si>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</si>
  <si>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</si>
  <si>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</si>
  <si>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</si>
  <si>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</si>
  <si>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</si>
  <si>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</si>
  <si>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</si>
  <si>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</si>
  <si>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</si>
  <si>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(EKONOMİK SINIFLANDIRMA)</t>
  </si>
  <si>
    <t>KURUMLAR</t>
  </si>
  <si>
    <t>FAİZ GİDERLERİ</t>
  </si>
  <si>
    <t>CARİ TRANSFER</t>
  </si>
  <si>
    <t>SERMAYE GİDERİ</t>
  </si>
  <si>
    <t>BORÇ VERME</t>
  </si>
  <si>
    <t>YEDEK ÖDENEK</t>
  </si>
  <si>
    <t>TOPLAM</t>
  </si>
  <si>
    <t>KURKOD</t>
  </si>
  <si>
    <t>X</t>
  </si>
  <si>
    <t>2014</t>
  </si>
  <si>
    <t>10</t>
  </si>
  <si>
    <t>Tasarı</t>
  </si>
  <si>
    <t>3</t>
  </si>
  <si>
    <t>Ekim</t>
  </si>
  <si>
    <t>13</t>
  </si>
  <si>
    <t>23</t>
  </si>
  <si>
    <t>(II) SAYILI CETVEL - YÜKSEKÖĞRETİM KURUMLARI</t>
  </si>
  <si>
    <t>PERSONEL GİDERLERİ</t>
  </si>
  <si>
    <t>SOS. GÜV. DEV. PRİMİ GİD.</t>
  </si>
  <si>
    <t>MAL VE HİZMET ALIM GİDERLERİ</t>
  </si>
  <si>
    <t>SERMAYE TRANSFERİ</t>
  </si>
  <si>
    <t>38.01</t>
  </si>
  <si>
    <t>YÜKSEKÖĞRETİM KURULU</t>
  </si>
  <si>
    <t>38.02</t>
  </si>
  <si>
    <t xml:space="preserve">ANKARA ÜNİVERSİTESİ </t>
  </si>
  <si>
    <t>38.03</t>
  </si>
  <si>
    <t xml:space="preserve">ORTA DOĞU TEKNİK ÜNİVERSİTESİ </t>
  </si>
  <si>
    <t>38.04</t>
  </si>
  <si>
    <t>HACETTEPE ÜNİVERSİTESİ</t>
  </si>
  <si>
    <t>38.05</t>
  </si>
  <si>
    <t xml:space="preserve">GAZİ ÜNİVERSİTESİ </t>
  </si>
  <si>
    <t>38.06</t>
  </si>
  <si>
    <t>İSTANBUL ÜNİVERSİTESİ</t>
  </si>
  <si>
    <t>38.07</t>
  </si>
  <si>
    <t>İSTANBUL TEKNİK ÜNİVERSİTESİ</t>
  </si>
  <si>
    <t>38.08</t>
  </si>
  <si>
    <t xml:space="preserve">BOĞAZİÇİ ÜNİVERSİTESİ </t>
  </si>
  <si>
    <t>38.09</t>
  </si>
  <si>
    <t xml:space="preserve">MARMARA ÜNİVERSİTESİ </t>
  </si>
  <si>
    <t>38.10</t>
  </si>
  <si>
    <t xml:space="preserve">YILDIZ TEKNİK ÜNİVERSİTESİ </t>
  </si>
  <si>
    <t>38.11</t>
  </si>
  <si>
    <t>MİMAR SİNAN GÜZEL SANATLAR ÜNİVERSİTESİ</t>
  </si>
  <si>
    <t>38.12</t>
  </si>
  <si>
    <t xml:space="preserve">EGE ÜNİVERSİTESİ </t>
  </si>
  <si>
    <t>38.13</t>
  </si>
  <si>
    <t xml:space="preserve">DOKUZ EYLÜL ÜNİVERSİTESİ </t>
  </si>
  <si>
    <t>38.14</t>
  </si>
  <si>
    <t xml:space="preserve">TRAKYA ÜNİVERSİTESİ </t>
  </si>
  <si>
    <t>38.15</t>
  </si>
  <si>
    <t xml:space="preserve">ULUDAĞ ÜNİVERSİTESİ </t>
  </si>
  <si>
    <t>38.16</t>
  </si>
  <si>
    <t>ANADOLU ÜNİVERSİTESİ</t>
  </si>
  <si>
    <t>38.17</t>
  </si>
  <si>
    <t xml:space="preserve">SELÇUK ÜNİVERSİTESİ </t>
  </si>
  <si>
    <t>38.18</t>
  </si>
  <si>
    <t xml:space="preserve">AKDENİZ ÜNİVERSİTESİ </t>
  </si>
  <si>
    <t>38.19</t>
  </si>
  <si>
    <t>ERCİYES ÜNİVERSİTESİ</t>
  </si>
  <si>
    <t>38.20</t>
  </si>
  <si>
    <t xml:space="preserve">CUMHURİYET ÜNİVERSİTESİ </t>
  </si>
  <si>
    <t>38.21</t>
  </si>
  <si>
    <t xml:space="preserve">ÇUKUROVA ÜNİVERSİTESİ </t>
  </si>
  <si>
    <t>38.22</t>
  </si>
  <si>
    <t xml:space="preserve">ONDOKUZ MAYIS ÜNİVERSİTESİ </t>
  </si>
  <si>
    <t>38.23</t>
  </si>
  <si>
    <t xml:space="preserve">KARADENİZ TEKNİK ÜNİVERSİTESİ </t>
  </si>
  <si>
    <t>38.24</t>
  </si>
  <si>
    <t xml:space="preserve">ATATÜRK ÜNİVERSİTESİ </t>
  </si>
  <si>
    <t>38.25</t>
  </si>
  <si>
    <t xml:space="preserve">İNÖNÜ ÜNİVERSİTESİ </t>
  </si>
  <si>
    <t>38.26</t>
  </si>
  <si>
    <t xml:space="preserve">FIRAT ÜNİVERSİTESİ </t>
  </si>
  <si>
    <t>38.27</t>
  </si>
  <si>
    <t xml:space="preserve">DİCLE ÜNİVERSİTESİ </t>
  </si>
  <si>
    <t>38.28</t>
  </si>
  <si>
    <t>YÜZÜNCÜ YIL ÜNİVERSİTESİ</t>
  </si>
  <si>
    <t>38.29</t>
  </si>
  <si>
    <t xml:space="preserve">GAZİANTEP ÜNİVERSİTESİ </t>
  </si>
  <si>
    <t>38.30</t>
  </si>
  <si>
    <t>İZMİR YÜKSEK TEKNOLOJİ ENSTİTÜSÜ</t>
  </si>
  <si>
    <t>38.31</t>
  </si>
  <si>
    <t xml:space="preserve">GEBZE YÜKSEK TEKNOLOJİ ENSTİTÜSÜ </t>
  </si>
  <si>
    <t>38.32</t>
  </si>
  <si>
    <t xml:space="preserve">HARRAN ÜNİVERSİTESİ </t>
  </si>
  <si>
    <t>38.33</t>
  </si>
  <si>
    <t xml:space="preserve">SÜLEYMAN DEMİREL ÜNİVERSİTESİ </t>
  </si>
  <si>
    <t>38.34</t>
  </si>
  <si>
    <t xml:space="preserve">ADNAN MENDERES ÜNİVERSİTESİ </t>
  </si>
  <si>
    <t>38.35</t>
  </si>
  <si>
    <t xml:space="preserve">BÜLENT ECEVİT ÜNİVERSİTESİ </t>
  </si>
  <si>
    <t>38.36</t>
  </si>
  <si>
    <t xml:space="preserve">MERSİN ÜNİVERSİTESİ </t>
  </si>
  <si>
    <t>38.37</t>
  </si>
  <si>
    <t xml:space="preserve">PAMUKKALE ÜNİVERSİTESİ </t>
  </si>
  <si>
    <t>38.38</t>
  </si>
  <si>
    <t>BALIKESİR ÜNİVERSİTESİ</t>
  </si>
  <si>
    <t>38.39</t>
  </si>
  <si>
    <t>KOCAELİ ÜNİVERSİTESİ</t>
  </si>
  <si>
    <t>38.40</t>
  </si>
  <si>
    <t xml:space="preserve">SAKARYA ÜNİVERSİTESİ </t>
  </si>
  <si>
    <t>38.41</t>
  </si>
  <si>
    <t xml:space="preserve">CELAL BAYAR ÜNİVERSİTESİ </t>
  </si>
  <si>
    <t>38.42</t>
  </si>
  <si>
    <t xml:space="preserve">ABANT İZZET BAYSAL ÜNİVERSİTESİ </t>
  </si>
  <si>
    <t>38.43</t>
  </si>
  <si>
    <t xml:space="preserve">MUSTAFA KEMAL ÜNİVERSİTESİ </t>
  </si>
  <si>
    <t>38.44</t>
  </si>
  <si>
    <t xml:space="preserve">AFYON KOCATEPE ÜNİVERSİTESİ </t>
  </si>
  <si>
    <t>38.45</t>
  </si>
  <si>
    <t xml:space="preserve">KAFKAS ÜNİVERSİTESİ </t>
  </si>
  <si>
    <t>38.46</t>
  </si>
  <si>
    <t>ÇANAKKALE ONSEKİZ MART ÜNİVERSİTESİ</t>
  </si>
  <si>
    <t>38.47</t>
  </si>
  <si>
    <t>NİĞDE ÜNİVERSİTESİ</t>
  </si>
  <si>
    <t>38.48</t>
  </si>
  <si>
    <t xml:space="preserve">DUMLUPINAR ÜNİVERSİTESİ </t>
  </si>
  <si>
    <t>38.49</t>
  </si>
  <si>
    <t>GAZİOSMANPAŞA ÜNİVERSİTESİ</t>
  </si>
  <si>
    <t>38.50</t>
  </si>
  <si>
    <t>MUĞLA SITKI KOÇMAN ÜNİVERSİTESİ</t>
  </si>
  <si>
    <t>38.51</t>
  </si>
  <si>
    <t xml:space="preserve">KAHRAMANMARAŞ SÜTÇÜ İMAM ÜNİVERSİTESİ </t>
  </si>
  <si>
    <t>38.52</t>
  </si>
  <si>
    <t xml:space="preserve">KIRIKKALE ÜNİVERSİTESİ </t>
  </si>
  <si>
    <t>38.53</t>
  </si>
  <si>
    <t xml:space="preserve">ESKİŞEHİR OSMANGAZİ ÜNİVERSİTESİ </t>
  </si>
  <si>
    <t>38.54</t>
  </si>
  <si>
    <t xml:space="preserve">GALATASARAY ÜNİVERSİTESİ </t>
  </si>
  <si>
    <t>38.55</t>
  </si>
  <si>
    <t>AHİ EVRAN ÜNİVERSİTESİ</t>
  </si>
  <si>
    <t>38.56</t>
  </si>
  <si>
    <t>KASTAMONU ÜNİVERSİTESİ</t>
  </si>
  <si>
    <t>38.57</t>
  </si>
  <si>
    <t>DÜZCE ÜNİVERSİTESİ</t>
  </si>
  <si>
    <t>38.58</t>
  </si>
  <si>
    <t>MEHMET AKİF ERSOY ÜNİVERSİTESİ</t>
  </si>
  <si>
    <t>38.59</t>
  </si>
  <si>
    <t>UŞAK ÜNİVERSİTESİ</t>
  </si>
  <si>
    <t>38.60</t>
  </si>
  <si>
    <t>RECEP TAYYİP ERDOĞAN ÜNİVERSİTESİ</t>
  </si>
  <si>
    <t>38.61</t>
  </si>
  <si>
    <t>NAMIK KEMAL ÜNİVERSİTESİ</t>
  </si>
  <si>
    <t>38.62</t>
  </si>
  <si>
    <t>ERZİNCAN ÜNİVERSİTESİ</t>
  </si>
  <si>
    <t>38.63</t>
  </si>
  <si>
    <t>AKSARAY ÜNİVERSİTESİ</t>
  </si>
  <si>
    <t>38.64</t>
  </si>
  <si>
    <t>GİRESUN ÜNİVERSİTESİ</t>
  </si>
  <si>
    <t>38.65</t>
  </si>
  <si>
    <t>HİTİT ÜNİVERSİTESİ</t>
  </si>
  <si>
    <t>38.66</t>
  </si>
  <si>
    <t>BOZOK ÜNİVERSİTESİ</t>
  </si>
  <si>
    <t>38.67</t>
  </si>
  <si>
    <t>ADIYAMAN ÜNİVERSİTESİ</t>
  </si>
  <si>
    <t>38.68</t>
  </si>
  <si>
    <t>ORDU ÜNİVERSİTESİ</t>
  </si>
  <si>
    <t>38.69</t>
  </si>
  <si>
    <t>AMASYA ÜNİVERSİTESİ</t>
  </si>
  <si>
    <t>38.70</t>
  </si>
  <si>
    <t>KARAMANOĞLU MEHMETBEY ÜNİVERSİTESİ</t>
  </si>
  <si>
    <t>38.71</t>
  </si>
  <si>
    <t>AĞRI İBRAHİM ÇEÇEN ÜNİVERSİTESİ</t>
  </si>
  <si>
    <t>38.72</t>
  </si>
  <si>
    <t>SİNOP ÜNİVERSİTESİ</t>
  </si>
  <si>
    <t>38.73</t>
  </si>
  <si>
    <t>SİİRT ÜNİVERSİTESİ</t>
  </si>
  <si>
    <t>38.74</t>
  </si>
  <si>
    <t>NEVŞEHİR ÜNİVERSİTESİ</t>
  </si>
  <si>
    <t>38.75</t>
  </si>
  <si>
    <t>KARABÜK ÜNİVERSİTESİ</t>
  </si>
  <si>
    <t>38.76</t>
  </si>
  <si>
    <t>KİLİS 7 ARALIK ÜNİVERSİTESİ</t>
  </si>
  <si>
    <t>38.77</t>
  </si>
  <si>
    <t>ÇANKIRI KARATEKİN ÜNİVERSİTESİ</t>
  </si>
  <si>
    <t>38.78</t>
  </si>
  <si>
    <t>ARTVİN ÇORUH ÜNİVERSİTESİ</t>
  </si>
  <si>
    <t>38.79</t>
  </si>
  <si>
    <t>BİLECİK ŞEYH EDEBALİ ÜNİVERSİTESİ</t>
  </si>
  <si>
    <t>38.80</t>
  </si>
  <si>
    <t>BİTLİS EREN ÜNİVERSİTESİ</t>
  </si>
  <si>
    <t>38.81</t>
  </si>
  <si>
    <t>KIRKLARELİ ÜNİVERSİTESİ</t>
  </si>
  <si>
    <t>38.82</t>
  </si>
  <si>
    <t>OSMANİYE KORKUT ATA ÜNİVERSİTESİ</t>
  </si>
  <si>
    <t>38.83</t>
  </si>
  <si>
    <t>BİNGÖL ÜNİVERSİTESİ</t>
  </si>
  <si>
    <t>38.84</t>
  </si>
  <si>
    <t>MUŞ ALPARSLAN ÜNİVERSİTESİ</t>
  </si>
  <si>
    <t>38.85</t>
  </si>
  <si>
    <t>MARDİN ARTUKLU ÜNİVERSİTESİ</t>
  </si>
  <si>
    <t>38.86</t>
  </si>
  <si>
    <t>BATMAN ÜNİVERSİTESİ</t>
  </si>
  <si>
    <t>38.87</t>
  </si>
  <si>
    <t>ARDAHAN ÜNİVERSİTESİ</t>
  </si>
  <si>
    <t>38.88</t>
  </si>
  <si>
    <t>BARTIN ÜNİVERSİTESİ</t>
  </si>
  <si>
    <t>38.89</t>
  </si>
  <si>
    <t>BAYBURT ÜNİVERSİTESİ</t>
  </si>
  <si>
    <t>38.90</t>
  </si>
  <si>
    <t>GÜMÜŞHANE ÜNİVERSİTESİ</t>
  </si>
  <si>
    <t>38.91</t>
  </si>
  <si>
    <t>HAKKARİ ÜNİVERSİTESİ</t>
  </si>
  <si>
    <t>38.92</t>
  </si>
  <si>
    <t>IĞDIR ÜNİVERSİTESİ</t>
  </si>
  <si>
    <t>38.93</t>
  </si>
  <si>
    <t>ŞIRNAK ÜNİVERSİTESİ</t>
  </si>
  <si>
    <t>38.94</t>
  </si>
  <si>
    <t>TUNCELİ ÜNİVERSİTESİ</t>
  </si>
  <si>
    <t>38.95</t>
  </si>
  <si>
    <t>YALOVA ÜNİVERSİTESİ</t>
  </si>
  <si>
    <t>38.96</t>
  </si>
  <si>
    <t>TÜRK ALMAN ÜNİVERSİTESİ</t>
  </si>
  <si>
    <t>38.97</t>
  </si>
  <si>
    <t>YILDIRIM BEYAZIT ÜNİVERSİTESİ</t>
  </si>
  <si>
    <t>38.98</t>
  </si>
  <si>
    <t>BURSA TEKNİK ÜNİVERSİTESİ</t>
  </si>
  <si>
    <t>38.99</t>
  </si>
  <si>
    <t>İSTANBUL MEDENİYET ÜNİVERSİTESİ</t>
  </si>
  <si>
    <t>39.01</t>
  </si>
  <si>
    <t>İZMİR KATİP ÇELEBİ ÜNİVERSİTESİ</t>
  </si>
  <si>
    <t>39.02</t>
  </si>
  <si>
    <t>NECMETTİN ERBAKAN ÜNİVERSİTESİ</t>
  </si>
  <si>
    <t>39.03</t>
  </si>
  <si>
    <t>ABDULLAH GÜL ÜNİVERSİTESİ</t>
  </si>
  <si>
    <t>39.04</t>
  </si>
  <si>
    <t>ERZURUM TEKNİK ÜNİVERSİTESİ</t>
  </si>
  <si>
    <t>39.05</t>
  </si>
  <si>
    <t>ADANA BİLİM VE TEKNOLOJİ ÜNİVERSİTESİ</t>
  </si>
  <si>
    <t>39.06</t>
  </si>
  <si>
    <t>ANKARA SOSYAL BİLİMLER ÜNİVERSİTESİ</t>
  </si>
  <si>
    <t>x</t>
  </si>
  <si>
    <t>38/40</t>
  </si>
  <si>
    <t>YÜKSEKÖĞRETİM KURUMLARI</t>
  </si>
  <si>
    <t>40/42</t>
  </si>
  <si>
    <t>ÖZEL BÜTÇELİ DİĞER KURUMLAR</t>
  </si>
  <si>
    <t>ÖZEL BÜTÇELİ KURUMLAR TOPLAMI</t>
  </si>
  <si>
    <t>2015</t>
  </si>
  <si>
    <t>2016</t>
  </si>
  <si>
    <t xml:space="preserve">2014 YILI MERKEZİ YÖNETİM BÜTÇE KANUNU İCMALİ </t>
  </si>
  <si>
    <t xml:space="preserve">(II) SAYILI CETVEL - YÜKSEKÖĞRETİM KURUMLARI 2015 YILI BÜTÇE GİDER TAHMİNLERİ </t>
  </si>
  <si>
    <t xml:space="preserve">(II) SAYILI CETVEL - YÜKSEKÖĞRETİM KURUMLARI 2016 YILI BÜTÇE GİDER TAHMİNLERİ 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</si>
</sst>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3">
    <font>
      <sz val="10"/>
      <name val="Arial Tur"/>
      <family val="0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3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sz val="12"/>
      <name val="Arial Tur"/>
      <family val="0"/>
    </font>
    <font>
      <b/>
      <sz val="16"/>
      <color indexed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44" fillId="21" borderId="5" applyNumberFormat="0" applyAlignment="0" applyProtection="0"/>
    <xf numFmtId="0" fontId="45" fillId="22" borderId="6" applyNumberFormat="0" applyAlignment="0" applyProtection="0"/>
    <xf numFmtId="0" fontId="46" fillId="21" borderId="6" applyNumberFormat="0" applyAlignment="0" applyProtection="0"/>
    <xf numFmtId="0" fontId="47" fillId="23" borderId="7" applyNumberFormat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8" applyNumberFormat="0" applyFont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5" fillId="37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12" xfId="0" applyFont="1" applyBorder="1" applyAlignment="1">
      <alignment vertical="center"/>
    </xf>
    <xf numFmtId="3" fontId="16" fillId="0" borderId="12" xfId="0" applyNumberFormat="1" applyFont="1" applyBorder="1" applyAlignment="1">
      <alignment vertical="center"/>
    </xf>
    <xf numFmtId="3" fontId="17" fillId="0" borderId="12" xfId="0" applyNumberFormat="1" applyFont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49" fontId="18" fillId="0" borderId="0" xfId="0" applyNumberFormat="1" applyFont="1" applyAlignment="1">
      <alignment horizontal="left" vertical="center"/>
    </xf>
    <xf numFmtId="3" fontId="3" fillId="0" borderId="11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3" fontId="0" fillId="0" borderId="0" xfId="0" applyNumberFormat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8"/>
  <sheetViews>
    <sheetView tabSelected="1" zoomScalePageLayoutView="0" workbookViewId="0" topLeftCell="E9">
      <selection activeCell="E33" sqref="E33"/>
    </sheetView>
  </sheetViews>
  <sheetFormatPr defaultColWidth="9.00390625" defaultRowHeight="12.75"/>
  <cols>
    <col min="1" max="3" width="9.125" style="18" hidden="1" customWidth="1"/>
    <col min="4" max="4" width="12.00390625" style="18" hidden="1" customWidth="1"/>
    <col min="5" max="5" width="50.75390625" style="18" bestFit="1" customWidth="1"/>
    <col min="6" max="6" width="19.375" style="18" customWidth="1"/>
    <col min="7" max="7" width="18.75390625" style="18" bestFit="1" customWidth="1"/>
    <col min="8" max="8" width="19.375" style="18" bestFit="1" customWidth="1"/>
    <col min="9" max="9" width="17.75390625" style="18" bestFit="1" customWidth="1"/>
    <col min="10" max="10" width="18.75390625" style="18" bestFit="1" customWidth="1"/>
    <col min="11" max="11" width="19.375" style="18" customWidth="1"/>
    <col min="12" max="14" width="17.75390625" style="18" bestFit="1" customWidth="1"/>
    <col min="15" max="15" width="20.75390625" style="18" bestFit="1" customWidth="1"/>
    <col min="16" max="16384" width="9.125" style="18" customWidth="1"/>
  </cols>
  <sheetData>
    <row r="1" spans="1:15" ht="12.75" hidden="1">
      <c r="A1" s="12" t="s">
        <v>0</v>
      </c>
      <c r="B1" s="13" t="s">
        <v>33</v>
      </c>
      <c r="C1" s="14" t="s">
        <v>1</v>
      </c>
      <c r="D1" s="15" t="s">
        <v>2</v>
      </c>
      <c r="E1" s="16" t="s">
        <v>3</v>
      </c>
      <c r="F1" s="16" t="s">
        <v>4</v>
      </c>
      <c r="G1" s="16" t="s">
        <v>4</v>
      </c>
      <c r="H1" s="16" t="s">
        <v>4</v>
      </c>
      <c r="I1" s="16" t="s">
        <v>4</v>
      </c>
      <c r="J1" s="16" t="s">
        <v>4</v>
      </c>
      <c r="K1" s="16" t="s">
        <v>4</v>
      </c>
      <c r="L1" s="16" t="s">
        <v>4</v>
      </c>
      <c r="M1" s="16" t="s">
        <v>4</v>
      </c>
      <c r="N1" s="16" t="s">
        <v>4</v>
      </c>
      <c r="O1" s="17" t="s">
        <v>5</v>
      </c>
    </row>
    <row r="2" spans="1:15" ht="12.75" hidden="1">
      <c r="A2" s="19" t="s">
        <v>6</v>
      </c>
      <c r="B2" s="13" t="s">
        <v>36</v>
      </c>
      <c r="C2" s="14" t="s">
        <v>35</v>
      </c>
      <c r="D2" s="15" t="s">
        <v>7</v>
      </c>
      <c r="E2" s="20" t="str">
        <f aca="true" t="shared" si="0" ref="E2:N2">ButceYil</f>
        <v>2014</v>
      </c>
      <c r="F2" s="20" t="str">
        <f t="shared" si="0"/>
        <v>2014</v>
      </c>
      <c r="G2" s="20" t="str">
        <f t="shared" si="0"/>
        <v>2014</v>
      </c>
      <c r="H2" s="20" t="str">
        <f t="shared" si="0"/>
        <v>2014</v>
      </c>
      <c r="I2" s="20" t="str">
        <f t="shared" si="0"/>
        <v>2014</v>
      </c>
      <c r="J2" s="20" t="str">
        <f t="shared" si="0"/>
        <v>2014</v>
      </c>
      <c r="K2" s="20" t="str">
        <f t="shared" si="0"/>
        <v>2014</v>
      </c>
      <c r="L2" s="20" t="str">
        <f t="shared" si="0"/>
        <v>2014</v>
      </c>
      <c r="M2" s="20" t="str">
        <f t="shared" si="0"/>
        <v>2014</v>
      </c>
      <c r="N2" s="20" t="str">
        <f t="shared" si="0"/>
        <v>2014</v>
      </c>
      <c r="O2" s="21" t="s">
        <v>1</v>
      </c>
    </row>
    <row r="3" spans="1:15" ht="12.75" hidden="1">
      <c r="A3" s="19" t="s">
        <v>1</v>
      </c>
      <c r="B3" s="13" t="s">
        <v>1</v>
      </c>
      <c r="C3" s="14" t="s">
        <v>1</v>
      </c>
      <c r="D3" s="15" t="s">
        <v>8</v>
      </c>
      <c r="E3" s="20" t="s">
        <v>1</v>
      </c>
      <c r="F3" s="20" t="str">
        <f aca="true" t="shared" si="1" ref="F3:N3">ButceYil</f>
        <v>2014</v>
      </c>
      <c r="G3" s="20" t="str">
        <f t="shared" si="1"/>
        <v>2014</v>
      </c>
      <c r="H3" s="20" t="str">
        <f t="shared" si="1"/>
        <v>2014</v>
      </c>
      <c r="I3" s="20" t="str">
        <f t="shared" si="1"/>
        <v>2014</v>
      </c>
      <c r="J3" s="20" t="str">
        <f t="shared" si="1"/>
        <v>2014</v>
      </c>
      <c r="K3" s="20" t="str">
        <f t="shared" si="1"/>
        <v>2014</v>
      </c>
      <c r="L3" s="20" t="str">
        <f t="shared" si="1"/>
        <v>2014</v>
      </c>
      <c r="M3" s="20" t="str">
        <f t="shared" si="1"/>
        <v>2014</v>
      </c>
      <c r="N3" s="20" t="str">
        <f t="shared" si="1"/>
        <v>2014</v>
      </c>
      <c r="O3" s="21" t="s">
        <v>1</v>
      </c>
    </row>
    <row r="4" spans="1:15" ht="12.75" hidden="1">
      <c r="A4" s="19" t="s">
        <v>9</v>
      </c>
      <c r="B4" s="13" t="s">
        <v>34</v>
      </c>
      <c r="C4" s="14" t="s">
        <v>37</v>
      </c>
      <c r="D4" s="15" t="s">
        <v>10</v>
      </c>
      <c r="E4" s="20" t="s">
        <v>1</v>
      </c>
      <c r="F4" s="20" t="str">
        <f aca="true" t="shared" si="2" ref="F4:N4">Asama</f>
        <v>3</v>
      </c>
      <c r="G4" s="20" t="str">
        <f t="shared" si="2"/>
        <v>3</v>
      </c>
      <c r="H4" s="20" t="str">
        <f t="shared" si="2"/>
        <v>3</v>
      </c>
      <c r="I4" s="20" t="str">
        <f t="shared" si="2"/>
        <v>3</v>
      </c>
      <c r="J4" s="20" t="str">
        <f t="shared" si="2"/>
        <v>3</v>
      </c>
      <c r="K4" s="20" t="str">
        <f t="shared" si="2"/>
        <v>3</v>
      </c>
      <c r="L4" s="20" t="str">
        <f t="shared" si="2"/>
        <v>3</v>
      </c>
      <c r="M4" s="20" t="str">
        <f t="shared" si="2"/>
        <v>3</v>
      </c>
      <c r="N4" s="20" t="str">
        <f t="shared" si="2"/>
        <v>3</v>
      </c>
      <c r="O4" s="21" t="s">
        <v>1</v>
      </c>
    </row>
    <row r="5" spans="1:15" ht="12.75" hidden="1">
      <c r="A5" s="19" t="s">
        <v>11</v>
      </c>
      <c r="B5" s="22" t="s">
        <v>33</v>
      </c>
      <c r="C5" s="22" t="s">
        <v>1</v>
      </c>
      <c r="D5" s="15" t="s">
        <v>12</v>
      </c>
      <c r="E5" s="20" t="s">
        <v>1</v>
      </c>
      <c r="F5" s="23" t="s">
        <v>13</v>
      </c>
      <c r="G5" s="23" t="s">
        <v>14</v>
      </c>
      <c r="H5" s="23" t="s">
        <v>15</v>
      </c>
      <c r="I5" s="23" t="s">
        <v>16</v>
      </c>
      <c r="J5" s="23" t="s">
        <v>17</v>
      </c>
      <c r="K5" s="23" t="s">
        <v>18</v>
      </c>
      <c r="L5" s="23" t="s">
        <v>19</v>
      </c>
      <c r="M5" s="23" t="s">
        <v>20</v>
      </c>
      <c r="N5" s="23" t="s">
        <v>21</v>
      </c>
      <c r="O5" s="21" t="s">
        <v>1</v>
      </c>
    </row>
    <row r="6" spans="1:15" ht="12.75" hidden="1">
      <c r="A6" s="21" t="s">
        <v>1</v>
      </c>
      <c r="B6" s="21" t="s">
        <v>1</v>
      </c>
      <c r="C6" s="21" t="s">
        <v>1</v>
      </c>
      <c r="D6" s="24" t="s">
        <v>5</v>
      </c>
      <c r="E6" s="21" t="s">
        <v>1</v>
      </c>
      <c r="F6" s="21" t="s">
        <v>1</v>
      </c>
      <c r="G6" s="21" t="s">
        <v>1</v>
      </c>
      <c r="H6" s="21" t="s">
        <v>1</v>
      </c>
      <c r="I6" s="21" t="s">
        <v>1</v>
      </c>
      <c r="J6" s="21" t="s">
        <v>1</v>
      </c>
      <c r="K6" s="21" t="s">
        <v>1</v>
      </c>
      <c r="L6" s="21" t="s">
        <v>1</v>
      </c>
      <c r="M6" s="21" t="s">
        <v>1</v>
      </c>
      <c r="N6" s="21" t="s">
        <v>1</v>
      </c>
      <c r="O6" s="21" t="s">
        <v>1</v>
      </c>
    </row>
    <row r="7" spans="1:15" ht="12.75" hidden="1">
      <c r="A7" s="21" t="s">
        <v>22</v>
      </c>
      <c r="B7" s="21" t="s">
        <v>1</v>
      </c>
      <c r="C7" s="21" t="s">
        <v>1</v>
      </c>
      <c r="D7" s="21" t="s">
        <v>1</v>
      </c>
      <c r="E7" s="21" t="s">
        <v>1</v>
      </c>
      <c r="F7" s="21" t="s">
        <v>1</v>
      </c>
      <c r="G7" s="21" t="s">
        <v>1</v>
      </c>
      <c r="H7" s="21" t="s">
        <v>1</v>
      </c>
      <c r="I7" s="21" t="s">
        <v>1</v>
      </c>
      <c r="J7" s="21" t="s">
        <v>1</v>
      </c>
      <c r="K7" s="21" t="s">
        <v>1</v>
      </c>
      <c r="L7" s="21" t="s">
        <v>1</v>
      </c>
      <c r="M7" s="21" t="s">
        <v>1</v>
      </c>
      <c r="N7" s="21" t="s">
        <v>1</v>
      </c>
      <c r="O7" s="21" t="s">
        <v>1</v>
      </c>
    </row>
    <row r="8" spans="1:15" ht="12" customHeight="1" hidden="1">
      <c r="A8" s="22" t="s">
        <v>1</v>
      </c>
      <c r="B8" s="22" t="s">
        <v>1</v>
      </c>
      <c r="C8" s="22" t="s">
        <v>1</v>
      </c>
      <c r="D8" s="15" t="s">
        <v>1</v>
      </c>
      <c r="E8" s="15" t="s">
        <v>1</v>
      </c>
      <c r="F8" s="15" t="s">
        <v>1</v>
      </c>
      <c r="G8" s="15" t="s">
        <v>1</v>
      </c>
      <c r="H8" s="15" t="s">
        <v>1</v>
      </c>
      <c r="I8" s="15" t="s">
        <v>1</v>
      </c>
      <c r="J8" s="15" t="s">
        <v>1</v>
      </c>
      <c r="K8" s="15" t="s">
        <v>1</v>
      </c>
      <c r="L8" s="15" t="s">
        <v>1</v>
      </c>
      <c r="M8" s="15" t="s">
        <v>1</v>
      </c>
      <c r="N8" s="15" t="s">
        <v>1</v>
      </c>
      <c r="O8" s="21" t="s">
        <v>1</v>
      </c>
    </row>
    <row r="9" spans="1:15" ht="19.5" customHeight="1">
      <c r="A9" s="22" t="s">
        <v>1</v>
      </c>
      <c r="B9" s="22" t="s">
        <v>1</v>
      </c>
      <c r="C9" s="22" t="s">
        <v>1</v>
      </c>
      <c r="D9" s="1" t="s">
        <v>1</v>
      </c>
      <c r="E9" s="47" t="str">
        <f>TeklifYil&amp;"  "&amp;A7</f>
        <v>2014  YILI MERKEZİ YÖNETİM BÜTÇE KANUNU İCMALİ</v>
      </c>
      <c r="F9" s="47" t="s">
        <v>1</v>
      </c>
      <c r="G9" s="47" t="s">
        <v>1</v>
      </c>
      <c r="H9" s="47" t="s">
        <v>1</v>
      </c>
      <c r="I9" s="47" t="s">
        <v>1</v>
      </c>
      <c r="J9" s="47" t="s">
        <v>1</v>
      </c>
      <c r="K9" s="47" t="s">
        <v>1</v>
      </c>
      <c r="L9" s="47" t="s">
        <v>1</v>
      </c>
      <c r="M9" s="47" t="s">
        <v>1</v>
      </c>
      <c r="N9" s="47" t="s">
        <v>1</v>
      </c>
      <c r="O9" s="47" t="s">
        <v>1</v>
      </c>
    </row>
    <row r="10" spans="1:15" ht="19.5" customHeight="1">
      <c r="A10" s="22" t="s">
        <v>1</v>
      </c>
      <c r="B10" s="22" t="s">
        <v>1</v>
      </c>
      <c r="C10" s="22" t="s">
        <v>1</v>
      </c>
      <c r="E10" s="47" t="s">
        <v>40</v>
      </c>
      <c r="F10" s="47" t="s">
        <v>1</v>
      </c>
      <c r="G10" s="47" t="s">
        <v>1</v>
      </c>
      <c r="H10" s="47" t="s">
        <v>1</v>
      </c>
      <c r="I10" s="47" t="s">
        <v>1</v>
      </c>
      <c r="J10" s="47" t="s">
        <v>1</v>
      </c>
      <c r="K10" s="47" t="s">
        <v>1</v>
      </c>
      <c r="L10" s="47" t="s">
        <v>1</v>
      </c>
      <c r="M10" s="47" t="s">
        <v>1</v>
      </c>
      <c r="N10" s="47" t="s">
        <v>1</v>
      </c>
      <c r="O10" s="47" t="s">
        <v>1</v>
      </c>
    </row>
    <row r="11" spans="1:15" ht="19.5" customHeight="1">
      <c r="A11" s="22" t="s">
        <v>1</v>
      </c>
      <c r="B11" s="22" t="s">
        <v>1</v>
      </c>
      <c r="C11" s="22" t="s">
        <v>1</v>
      </c>
      <c r="D11" s="1" t="s">
        <v>1</v>
      </c>
      <c r="E11" s="48" t="s">
        <v>23</v>
      </c>
      <c r="F11" s="48" t="s">
        <v>1</v>
      </c>
      <c r="G11" s="48" t="s">
        <v>1</v>
      </c>
      <c r="H11" s="48" t="s">
        <v>1</v>
      </c>
      <c r="I11" s="48" t="s">
        <v>1</v>
      </c>
      <c r="J11" s="48" t="s">
        <v>1</v>
      </c>
      <c r="K11" s="48" t="s">
        <v>1</v>
      </c>
      <c r="L11" s="48" t="s">
        <v>1</v>
      </c>
      <c r="M11" s="48" t="s">
        <v>1</v>
      </c>
      <c r="N11" s="48" t="s">
        <v>1</v>
      </c>
      <c r="O11" s="48" t="s">
        <v>1</v>
      </c>
    </row>
    <row r="12" spans="1:15" ht="14.25" customHeight="1" thickBot="1">
      <c r="A12" s="22" t="s">
        <v>1</v>
      </c>
      <c r="B12" s="22" t="s">
        <v>1</v>
      </c>
      <c r="C12" s="22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25" t="str">
        <f>IF(ButceYil&gt;2008,"TL","YTL")</f>
        <v>TL</v>
      </c>
    </row>
    <row r="13" spans="1:15" s="28" customFormat="1" ht="22.5" customHeight="1">
      <c r="A13" s="26" t="s">
        <v>1</v>
      </c>
      <c r="B13" s="26" t="s">
        <v>1</v>
      </c>
      <c r="C13" s="26" t="s">
        <v>1</v>
      </c>
      <c r="D13" s="27" t="s">
        <v>1</v>
      </c>
      <c r="E13" s="49" t="s">
        <v>24</v>
      </c>
      <c r="F13" s="45" t="s">
        <v>41</v>
      </c>
      <c r="G13" s="45" t="s">
        <v>42</v>
      </c>
      <c r="H13" s="45" t="s">
        <v>43</v>
      </c>
      <c r="I13" s="45" t="s">
        <v>25</v>
      </c>
      <c r="J13" s="45" t="s">
        <v>26</v>
      </c>
      <c r="K13" s="45" t="s">
        <v>27</v>
      </c>
      <c r="L13" s="45" t="s">
        <v>44</v>
      </c>
      <c r="M13" s="45" t="s">
        <v>28</v>
      </c>
      <c r="N13" s="45" t="s">
        <v>29</v>
      </c>
      <c r="O13" s="45" t="s">
        <v>30</v>
      </c>
    </row>
    <row r="14" spans="4:15" s="28" customFormat="1" ht="22.5" customHeight="1" thickBot="1">
      <c r="D14" s="29" t="s">
        <v>1</v>
      </c>
      <c r="E14" s="50" t="s">
        <v>1</v>
      </c>
      <c r="F14" s="46" t="s">
        <v>1</v>
      </c>
      <c r="G14" s="46" t="s">
        <v>1</v>
      </c>
      <c r="H14" s="46" t="s">
        <v>1</v>
      </c>
      <c r="I14" s="46" t="s">
        <v>1</v>
      </c>
      <c r="J14" s="46" t="s">
        <v>1</v>
      </c>
      <c r="K14" s="46" t="s">
        <v>1</v>
      </c>
      <c r="L14" s="46" t="s">
        <v>1</v>
      </c>
      <c r="M14" s="46" t="s">
        <v>1</v>
      </c>
      <c r="N14" s="46" t="s">
        <v>1</v>
      </c>
      <c r="O14" s="46" t="s">
        <v>1</v>
      </c>
    </row>
    <row r="15" spans="1:15" s="28" customFormat="1" ht="18.75" customHeight="1" hidden="1">
      <c r="A15" s="29" t="s">
        <v>2</v>
      </c>
      <c r="B15" s="29" t="s">
        <v>31</v>
      </c>
      <c r="C15" s="29" t="s">
        <v>5</v>
      </c>
      <c r="E15" s="30" t="s">
        <v>1</v>
      </c>
      <c r="F15" s="31" t="s">
        <v>1</v>
      </c>
      <c r="G15" s="31" t="s">
        <v>1</v>
      </c>
      <c r="H15" s="31" t="s">
        <v>1</v>
      </c>
      <c r="I15" s="31" t="s">
        <v>1</v>
      </c>
      <c r="J15" s="31" t="s">
        <v>1</v>
      </c>
      <c r="K15" s="31" t="s">
        <v>1</v>
      </c>
      <c r="L15" s="31" t="s">
        <v>1</v>
      </c>
      <c r="M15" s="31" t="s">
        <v>1</v>
      </c>
      <c r="N15" s="31" t="s">
        <v>1</v>
      </c>
      <c r="O15" s="32" t="s">
        <v>1</v>
      </c>
    </row>
    <row r="16" spans="1:15" s="34" customFormat="1" ht="23.25" customHeight="1">
      <c r="A16" s="4" t="s">
        <v>1</v>
      </c>
      <c r="B16" s="33" t="s">
        <v>45</v>
      </c>
      <c r="C16" s="4" t="s">
        <v>1</v>
      </c>
      <c r="E16" s="35" t="s">
        <v>46</v>
      </c>
      <c r="F16" s="36">
        <v>27472000</v>
      </c>
      <c r="G16" s="36">
        <v>3763000</v>
      </c>
      <c r="H16" s="36">
        <v>2443000</v>
      </c>
      <c r="I16" s="36">
        <v>0</v>
      </c>
      <c r="J16" s="36">
        <v>1705000</v>
      </c>
      <c r="K16" s="36">
        <v>3500000</v>
      </c>
      <c r="L16" s="6">
        <v>0</v>
      </c>
      <c r="M16" s="37">
        <v>0</v>
      </c>
      <c r="N16" s="6">
        <v>0</v>
      </c>
      <c r="O16" s="7">
        <f aca="true" t="shared" si="3" ref="O16:O79">N16+M16+L16+K16+J16+I16+H16+G16+F16</f>
        <v>38883000</v>
      </c>
    </row>
    <row r="17" spans="2:15" ht="23.25" customHeight="1">
      <c r="B17" s="33" t="s">
        <v>47</v>
      </c>
      <c r="C17" s="4" t="s">
        <v>1</v>
      </c>
      <c r="E17" s="35" t="s">
        <v>48</v>
      </c>
      <c r="F17" s="36">
        <v>348412000</v>
      </c>
      <c r="G17" s="36">
        <v>64158000</v>
      </c>
      <c r="H17" s="36">
        <v>54243000</v>
      </c>
      <c r="I17" s="36">
        <v>0</v>
      </c>
      <c r="J17" s="36">
        <v>12399000</v>
      </c>
      <c r="K17" s="36">
        <v>62770000</v>
      </c>
      <c r="L17" s="6">
        <v>0</v>
      </c>
      <c r="M17" s="37">
        <v>0</v>
      </c>
      <c r="N17" s="6">
        <v>0</v>
      </c>
      <c r="O17" s="7">
        <f t="shared" si="3"/>
        <v>541982000</v>
      </c>
    </row>
    <row r="18" spans="2:15" ht="23.25" customHeight="1">
      <c r="B18" s="33" t="s">
        <v>49</v>
      </c>
      <c r="C18" s="4" t="s">
        <v>1</v>
      </c>
      <c r="E18" s="35" t="s">
        <v>50</v>
      </c>
      <c r="F18" s="36">
        <v>190602000</v>
      </c>
      <c r="G18" s="36">
        <v>32607000</v>
      </c>
      <c r="H18" s="36">
        <v>64732000</v>
      </c>
      <c r="I18" s="36">
        <v>0</v>
      </c>
      <c r="J18" s="36">
        <v>7769000</v>
      </c>
      <c r="K18" s="36">
        <v>41100000</v>
      </c>
      <c r="L18" s="6">
        <v>0</v>
      </c>
      <c r="M18" s="37">
        <v>0</v>
      </c>
      <c r="N18" s="6">
        <v>0</v>
      </c>
      <c r="O18" s="7">
        <f t="shared" si="3"/>
        <v>336810000</v>
      </c>
    </row>
    <row r="19" spans="2:15" ht="23.25" customHeight="1">
      <c r="B19" s="33" t="s">
        <v>51</v>
      </c>
      <c r="C19" s="4" t="s">
        <v>1</v>
      </c>
      <c r="E19" s="35" t="s">
        <v>52</v>
      </c>
      <c r="F19" s="36">
        <v>314684000</v>
      </c>
      <c r="G19" s="36">
        <v>60857000</v>
      </c>
      <c r="H19" s="36">
        <v>67949000</v>
      </c>
      <c r="I19" s="36">
        <v>0</v>
      </c>
      <c r="J19" s="36">
        <v>13739000</v>
      </c>
      <c r="K19" s="36">
        <v>94053000</v>
      </c>
      <c r="L19" s="6">
        <v>0</v>
      </c>
      <c r="M19" s="37">
        <v>0</v>
      </c>
      <c r="N19" s="6">
        <v>0</v>
      </c>
      <c r="O19" s="7">
        <f t="shared" si="3"/>
        <v>551282000</v>
      </c>
    </row>
    <row r="20" spans="2:15" ht="23.25" customHeight="1">
      <c r="B20" s="33" t="s">
        <v>53</v>
      </c>
      <c r="C20" s="4" t="s">
        <v>1</v>
      </c>
      <c r="E20" s="35" t="s">
        <v>54</v>
      </c>
      <c r="F20" s="36">
        <v>332130000</v>
      </c>
      <c r="G20" s="36">
        <v>57942000</v>
      </c>
      <c r="H20" s="36">
        <v>68778000</v>
      </c>
      <c r="I20" s="36">
        <v>0</v>
      </c>
      <c r="J20" s="36">
        <v>8466000</v>
      </c>
      <c r="K20" s="36">
        <v>70193000</v>
      </c>
      <c r="L20" s="6">
        <v>0</v>
      </c>
      <c r="M20" s="37">
        <v>0</v>
      </c>
      <c r="N20" s="6">
        <v>0</v>
      </c>
      <c r="O20" s="7">
        <f t="shared" si="3"/>
        <v>537509000</v>
      </c>
    </row>
    <row r="21" spans="2:15" ht="23.25" customHeight="1">
      <c r="B21" s="33" t="s">
        <v>55</v>
      </c>
      <c r="C21" s="4" t="s">
        <v>1</v>
      </c>
      <c r="E21" s="35" t="s">
        <v>56</v>
      </c>
      <c r="F21" s="36">
        <v>483307000</v>
      </c>
      <c r="G21" s="36">
        <v>95736000</v>
      </c>
      <c r="H21" s="36">
        <v>127192000</v>
      </c>
      <c r="I21" s="36">
        <v>0</v>
      </c>
      <c r="J21" s="36">
        <v>15575000</v>
      </c>
      <c r="K21" s="36">
        <v>64700000</v>
      </c>
      <c r="L21" s="6">
        <v>0</v>
      </c>
      <c r="M21" s="37">
        <v>0</v>
      </c>
      <c r="N21" s="6">
        <v>0</v>
      </c>
      <c r="O21" s="7">
        <f t="shared" si="3"/>
        <v>786510000</v>
      </c>
    </row>
    <row r="22" spans="2:15" ht="23.25" customHeight="1">
      <c r="B22" s="33" t="s">
        <v>57</v>
      </c>
      <c r="C22" s="4" t="s">
        <v>1</v>
      </c>
      <c r="E22" s="35" t="s">
        <v>58</v>
      </c>
      <c r="F22" s="36">
        <v>178908000</v>
      </c>
      <c r="G22" s="36">
        <v>30955000</v>
      </c>
      <c r="H22" s="36">
        <v>53805000</v>
      </c>
      <c r="I22" s="36">
        <v>0</v>
      </c>
      <c r="J22" s="36">
        <v>5990000</v>
      </c>
      <c r="K22" s="36">
        <v>40137000</v>
      </c>
      <c r="L22" s="6">
        <v>0</v>
      </c>
      <c r="M22" s="37">
        <v>0</v>
      </c>
      <c r="N22" s="6">
        <v>0</v>
      </c>
      <c r="O22" s="7">
        <f t="shared" si="3"/>
        <v>309795000</v>
      </c>
    </row>
    <row r="23" spans="2:15" ht="23.25" customHeight="1">
      <c r="B23" s="33" t="s">
        <v>59</v>
      </c>
      <c r="C23" s="4" t="s">
        <v>1</v>
      </c>
      <c r="E23" s="35" t="s">
        <v>60</v>
      </c>
      <c r="F23" s="36">
        <v>90412000</v>
      </c>
      <c r="G23" s="36">
        <v>15314000</v>
      </c>
      <c r="H23" s="36">
        <v>32101000</v>
      </c>
      <c r="I23" s="36">
        <v>0</v>
      </c>
      <c r="J23" s="36">
        <v>3827000</v>
      </c>
      <c r="K23" s="36">
        <v>32543000</v>
      </c>
      <c r="L23" s="6">
        <v>0</v>
      </c>
      <c r="M23" s="37">
        <v>0</v>
      </c>
      <c r="N23" s="6">
        <v>0</v>
      </c>
      <c r="O23" s="7">
        <f t="shared" si="3"/>
        <v>174197000</v>
      </c>
    </row>
    <row r="24" spans="2:15" ht="23.25" customHeight="1">
      <c r="B24" s="33" t="s">
        <v>61</v>
      </c>
      <c r="C24" s="4" t="s">
        <v>1</v>
      </c>
      <c r="E24" s="35" t="s">
        <v>62</v>
      </c>
      <c r="F24" s="36">
        <v>213842000</v>
      </c>
      <c r="G24" s="36">
        <v>37742000</v>
      </c>
      <c r="H24" s="36">
        <v>52727000</v>
      </c>
      <c r="I24" s="36">
        <v>0</v>
      </c>
      <c r="J24" s="36">
        <v>7588000</v>
      </c>
      <c r="K24" s="36">
        <v>61630000</v>
      </c>
      <c r="L24" s="6">
        <v>0</v>
      </c>
      <c r="M24" s="37">
        <v>0</v>
      </c>
      <c r="N24" s="6">
        <v>0</v>
      </c>
      <c r="O24" s="7">
        <f t="shared" si="3"/>
        <v>373529000</v>
      </c>
    </row>
    <row r="25" spans="2:15" ht="23.25" customHeight="1">
      <c r="B25" s="33" t="s">
        <v>63</v>
      </c>
      <c r="C25" s="4" t="s">
        <v>1</v>
      </c>
      <c r="E25" s="35" t="s">
        <v>64</v>
      </c>
      <c r="F25" s="36">
        <v>116531000</v>
      </c>
      <c r="G25" s="36">
        <v>19710000</v>
      </c>
      <c r="H25" s="36">
        <v>29989000</v>
      </c>
      <c r="I25" s="36">
        <v>0</v>
      </c>
      <c r="J25" s="36">
        <v>5669000</v>
      </c>
      <c r="K25" s="36">
        <v>23052000</v>
      </c>
      <c r="L25" s="6">
        <v>0</v>
      </c>
      <c r="M25" s="37">
        <v>0</v>
      </c>
      <c r="N25" s="6">
        <v>0</v>
      </c>
      <c r="O25" s="7">
        <f t="shared" si="3"/>
        <v>194951000</v>
      </c>
    </row>
    <row r="26" spans="2:15" ht="23.25" customHeight="1">
      <c r="B26" s="33" t="s">
        <v>65</v>
      </c>
      <c r="C26" s="4" t="s">
        <v>1</v>
      </c>
      <c r="E26" s="35" t="s">
        <v>66</v>
      </c>
      <c r="F26" s="36">
        <v>47517000</v>
      </c>
      <c r="G26" s="36">
        <v>8805000</v>
      </c>
      <c r="H26" s="36">
        <v>9716000</v>
      </c>
      <c r="I26" s="36">
        <v>0</v>
      </c>
      <c r="J26" s="36">
        <v>2936000</v>
      </c>
      <c r="K26" s="36">
        <v>35100000</v>
      </c>
      <c r="L26" s="6">
        <v>0</v>
      </c>
      <c r="M26" s="37">
        <v>0</v>
      </c>
      <c r="N26" s="6">
        <v>0</v>
      </c>
      <c r="O26" s="7">
        <f t="shared" si="3"/>
        <v>104074000</v>
      </c>
    </row>
    <row r="27" spans="2:15" ht="23.25" customHeight="1">
      <c r="B27" s="33" t="s">
        <v>67</v>
      </c>
      <c r="C27" s="4" t="s">
        <v>1</v>
      </c>
      <c r="E27" s="35" t="s">
        <v>68</v>
      </c>
      <c r="F27" s="36">
        <v>288796000</v>
      </c>
      <c r="G27" s="36">
        <v>55919000</v>
      </c>
      <c r="H27" s="36">
        <v>56588000</v>
      </c>
      <c r="I27" s="36">
        <v>0</v>
      </c>
      <c r="J27" s="36">
        <v>10441000</v>
      </c>
      <c r="K27" s="36">
        <v>67388000</v>
      </c>
      <c r="L27" s="6">
        <v>0</v>
      </c>
      <c r="M27" s="37">
        <v>0</v>
      </c>
      <c r="N27" s="6">
        <v>0</v>
      </c>
      <c r="O27" s="7">
        <f t="shared" si="3"/>
        <v>479132000</v>
      </c>
    </row>
    <row r="28" spans="2:15" ht="23.25" customHeight="1">
      <c r="B28" s="33" t="s">
        <v>69</v>
      </c>
      <c r="C28" s="4" t="s">
        <v>1</v>
      </c>
      <c r="E28" s="35" t="s">
        <v>70</v>
      </c>
      <c r="F28" s="36">
        <v>258393000</v>
      </c>
      <c r="G28" s="36">
        <v>47817000</v>
      </c>
      <c r="H28" s="36">
        <v>34797000</v>
      </c>
      <c r="I28" s="36">
        <v>0</v>
      </c>
      <c r="J28" s="36">
        <v>7262000</v>
      </c>
      <c r="K28" s="36">
        <v>72853000</v>
      </c>
      <c r="L28" s="6">
        <v>0</v>
      </c>
      <c r="M28" s="37">
        <v>0</v>
      </c>
      <c r="N28" s="6">
        <v>0</v>
      </c>
      <c r="O28" s="7">
        <f t="shared" si="3"/>
        <v>421122000</v>
      </c>
    </row>
    <row r="29" spans="2:15" ht="23.25" customHeight="1">
      <c r="B29" s="33" t="s">
        <v>71</v>
      </c>
      <c r="C29" s="4" t="s">
        <v>1</v>
      </c>
      <c r="E29" s="35" t="s">
        <v>72</v>
      </c>
      <c r="F29" s="36">
        <v>111928000</v>
      </c>
      <c r="G29" s="36">
        <v>20457000</v>
      </c>
      <c r="H29" s="36">
        <v>23255000</v>
      </c>
      <c r="I29" s="36">
        <v>0</v>
      </c>
      <c r="J29" s="36">
        <v>3769000</v>
      </c>
      <c r="K29" s="36">
        <v>51167000</v>
      </c>
      <c r="L29" s="6">
        <v>0</v>
      </c>
      <c r="M29" s="37">
        <v>0</v>
      </c>
      <c r="N29" s="6">
        <v>0</v>
      </c>
      <c r="O29" s="7">
        <f t="shared" si="3"/>
        <v>210576000</v>
      </c>
    </row>
    <row r="30" spans="2:15" ht="23.25" customHeight="1">
      <c r="B30" s="33" t="s">
        <v>73</v>
      </c>
      <c r="C30" s="4" t="s">
        <v>1</v>
      </c>
      <c r="E30" s="35" t="s">
        <v>74</v>
      </c>
      <c r="F30" s="36">
        <v>185138000</v>
      </c>
      <c r="G30" s="36">
        <v>33642000</v>
      </c>
      <c r="H30" s="36">
        <v>53139000</v>
      </c>
      <c r="I30" s="36">
        <v>0</v>
      </c>
      <c r="J30" s="36">
        <v>7432000</v>
      </c>
      <c r="K30" s="36">
        <v>31150000</v>
      </c>
      <c r="L30" s="6">
        <v>0</v>
      </c>
      <c r="M30" s="37">
        <v>0</v>
      </c>
      <c r="N30" s="6">
        <v>0</v>
      </c>
      <c r="O30" s="7">
        <f t="shared" si="3"/>
        <v>310501000</v>
      </c>
    </row>
    <row r="31" spans="2:15" ht="23.25" customHeight="1">
      <c r="B31" s="33" t="s">
        <v>75</v>
      </c>
      <c r="C31" s="4" t="s">
        <v>1</v>
      </c>
      <c r="E31" s="35" t="s">
        <v>76</v>
      </c>
      <c r="F31" s="36">
        <v>196662000</v>
      </c>
      <c r="G31" s="36">
        <v>35799000</v>
      </c>
      <c r="H31" s="36">
        <v>66590000</v>
      </c>
      <c r="I31" s="36">
        <v>0</v>
      </c>
      <c r="J31" s="36">
        <v>5501000</v>
      </c>
      <c r="K31" s="36">
        <v>74281000</v>
      </c>
      <c r="L31" s="6">
        <v>0</v>
      </c>
      <c r="M31" s="37">
        <v>0</v>
      </c>
      <c r="N31" s="6">
        <v>0</v>
      </c>
      <c r="O31" s="7">
        <f t="shared" si="3"/>
        <v>378833000</v>
      </c>
    </row>
    <row r="32" spans="2:15" ht="23.25" customHeight="1">
      <c r="B32" s="33" t="s">
        <v>77</v>
      </c>
      <c r="C32" s="4" t="s">
        <v>1</v>
      </c>
      <c r="E32" s="35" t="s">
        <v>78</v>
      </c>
      <c r="F32" s="36">
        <v>195630000</v>
      </c>
      <c r="G32" s="36">
        <v>34590000</v>
      </c>
      <c r="H32" s="36">
        <v>60790000</v>
      </c>
      <c r="I32" s="36">
        <v>0</v>
      </c>
      <c r="J32" s="36">
        <v>6605000</v>
      </c>
      <c r="K32" s="36">
        <v>45190000</v>
      </c>
      <c r="L32" s="6">
        <v>0</v>
      </c>
      <c r="M32" s="37">
        <v>0</v>
      </c>
      <c r="N32" s="6">
        <v>0</v>
      </c>
      <c r="O32" s="7">
        <f t="shared" si="3"/>
        <v>342805000</v>
      </c>
    </row>
    <row r="33" spans="2:15" ht="23.25" customHeight="1">
      <c r="B33" s="33" t="s">
        <v>79</v>
      </c>
      <c r="C33" s="4" t="s">
        <v>1</v>
      </c>
      <c r="E33" s="35" t="s">
        <v>80</v>
      </c>
      <c r="F33" s="36">
        <v>166523000</v>
      </c>
      <c r="G33" s="36">
        <v>30880000</v>
      </c>
      <c r="H33" s="36">
        <v>37937000</v>
      </c>
      <c r="I33" s="36">
        <v>0</v>
      </c>
      <c r="J33" s="36">
        <v>5714000</v>
      </c>
      <c r="K33" s="36">
        <v>57045000</v>
      </c>
      <c r="L33" s="6">
        <v>0</v>
      </c>
      <c r="M33" s="37">
        <v>0</v>
      </c>
      <c r="N33" s="6">
        <v>0</v>
      </c>
      <c r="O33" s="7">
        <f t="shared" si="3"/>
        <v>298099000</v>
      </c>
    </row>
    <row r="34" spans="2:15" ht="23.25" customHeight="1">
      <c r="B34" s="33" t="s">
        <v>81</v>
      </c>
      <c r="C34" s="4" t="s">
        <v>1</v>
      </c>
      <c r="E34" s="35" t="s">
        <v>82</v>
      </c>
      <c r="F34" s="36">
        <v>172095000</v>
      </c>
      <c r="G34" s="36">
        <v>30255000</v>
      </c>
      <c r="H34" s="36">
        <v>32948000</v>
      </c>
      <c r="I34" s="36">
        <v>0</v>
      </c>
      <c r="J34" s="36">
        <v>6240000</v>
      </c>
      <c r="K34" s="36">
        <v>44075000</v>
      </c>
      <c r="L34" s="6">
        <v>0</v>
      </c>
      <c r="M34" s="37">
        <v>0</v>
      </c>
      <c r="N34" s="6">
        <v>0</v>
      </c>
      <c r="O34" s="7">
        <f t="shared" si="3"/>
        <v>285613000</v>
      </c>
    </row>
    <row r="35" spans="2:15" ht="23.25" customHeight="1">
      <c r="B35" s="33" t="s">
        <v>83</v>
      </c>
      <c r="C35" s="4" t="s">
        <v>1</v>
      </c>
      <c r="E35" s="35" t="s">
        <v>84</v>
      </c>
      <c r="F35" s="36">
        <v>132890000</v>
      </c>
      <c r="G35" s="36">
        <v>22027000</v>
      </c>
      <c r="H35" s="36">
        <v>27218000</v>
      </c>
      <c r="I35" s="36">
        <v>0</v>
      </c>
      <c r="J35" s="36">
        <v>3226000</v>
      </c>
      <c r="K35" s="36">
        <v>31720000</v>
      </c>
      <c r="L35" s="6">
        <v>0</v>
      </c>
      <c r="M35" s="37">
        <v>0</v>
      </c>
      <c r="N35" s="6">
        <v>0</v>
      </c>
      <c r="O35" s="7">
        <f t="shared" si="3"/>
        <v>217081000</v>
      </c>
    </row>
    <row r="36" spans="2:15" ht="23.25" customHeight="1">
      <c r="B36" s="33" t="s">
        <v>85</v>
      </c>
      <c r="C36" s="4" t="s">
        <v>1</v>
      </c>
      <c r="E36" s="35" t="s">
        <v>86</v>
      </c>
      <c r="F36" s="36">
        <v>202040000</v>
      </c>
      <c r="G36" s="36">
        <v>36572000</v>
      </c>
      <c r="H36" s="36">
        <v>38919000</v>
      </c>
      <c r="I36" s="36">
        <v>0</v>
      </c>
      <c r="J36" s="36">
        <v>5783000</v>
      </c>
      <c r="K36" s="36">
        <v>51778000</v>
      </c>
      <c r="L36" s="6">
        <v>0</v>
      </c>
      <c r="M36" s="37">
        <v>0</v>
      </c>
      <c r="N36" s="6">
        <v>0</v>
      </c>
      <c r="O36" s="7">
        <f t="shared" si="3"/>
        <v>335092000</v>
      </c>
    </row>
    <row r="37" spans="2:15" ht="23.25" customHeight="1">
      <c r="B37" s="33" t="s">
        <v>87</v>
      </c>
      <c r="C37" s="4" t="s">
        <v>1</v>
      </c>
      <c r="E37" s="35" t="s">
        <v>88</v>
      </c>
      <c r="F37" s="36">
        <v>168218000</v>
      </c>
      <c r="G37" s="36">
        <v>30395000</v>
      </c>
      <c r="H37" s="36">
        <v>29014000</v>
      </c>
      <c r="I37" s="36">
        <v>0</v>
      </c>
      <c r="J37" s="36">
        <v>4354000</v>
      </c>
      <c r="K37" s="36">
        <v>40231000</v>
      </c>
      <c r="L37" s="6">
        <v>0</v>
      </c>
      <c r="M37" s="37">
        <v>0</v>
      </c>
      <c r="N37" s="6">
        <v>0</v>
      </c>
      <c r="O37" s="7">
        <f t="shared" si="3"/>
        <v>272212000</v>
      </c>
    </row>
    <row r="38" spans="2:15" ht="23.25" customHeight="1">
      <c r="B38" s="33" t="s">
        <v>89</v>
      </c>
      <c r="C38" s="4" t="s">
        <v>1</v>
      </c>
      <c r="E38" s="35" t="s">
        <v>90</v>
      </c>
      <c r="F38" s="36">
        <v>167439000</v>
      </c>
      <c r="G38" s="36">
        <v>30039000</v>
      </c>
      <c r="H38" s="36">
        <v>36036000</v>
      </c>
      <c r="I38" s="36">
        <v>0</v>
      </c>
      <c r="J38" s="36">
        <v>4493000</v>
      </c>
      <c r="K38" s="36">
        <v>38500000</v>
      </c>
      <c r="L38" s="6">
        <v>0</v>
      </c>
      <c r="M38" s="37">
        <v>0</v>
      </c>
      <c r="N38" s="6">
        <v>0</v>
      </c>
      <c r="O38" s="7">
        <f t="shared" si="3"/>
        <v>276507000</v>
      </c>
    </row>
    <row r="39" spans="2:15" ht="23.25" customHeight="1">
      <c r="B39" s="33" t="s">
        <v>91</v>
      </c>
      <c r="C39" s="4" t="s">
        <v>1</v>
      </c>
      <c r="E39" s="35" t="s">
        <v>92</v>
      </c>
      <c r="F39" s="36">
        <v>231657000</v>
      </c>
      <c r="G39" s="36">
        <v>36718000</v>
      </c>
      <c r="H39" s="36">
        <v>59832000</v>
      </c>
      <c r="I39" s="36">
        <v>0</v>
      </c>
      <c r="J39" s="36">
        <v>5537000</v>
      </c>
      <c r="K39" s="36">
        <v>48256000</v>
      </c>
      <c r="L39" s="6">
        <v>0</v>
      </c>
      <c r="M39" s="37">
        <v>0</v>
      </c>
      <c r="N39" s="6">
        <v>0</v>
      </c>
      <c r="O39" s="7">
        <f t="shared" si="3"/>
        <v>382000000</v>
      </c>
    </row>
    <row r="40" spans="2:15" ht="23.25" customHeight="1">
      <c r="B40" s="33" t="s">
        <v>93</v>
      </c>
      <c r="C40" s="4" t="s">
        <v>1</v>
      </c>
      <c r="E40" s="35" t="s">
        <v>94</v>
      </c>
      <c r="F40" s="36">
        <v>143242000</v>
      </c>
      <c r="G40" s="36">
        <v>23799000</v>
      </c>
      <c r="H40" s="36">
        <v>29271000</v>
      </c>
      <c r="I40" s="36">
        <v>0</v>
      </c>
      <c r="J40" s="36">
        <v>3342000</v>
      </c>
      <c r="K40" s="36">
        <v>75645000</v>
      </c>
      <c r="L40" s="6">
        <v>0</v>
      </c>
      <c r="M40" s="37">
        <v>0</v>
      </c>
      <c r="N40" s="6">
        <v>0</v>
      </c>
      <c r="O40" s="7">
        <f t="shared" si="3"/>
        <v>275299000</v>
      </c>
    </row>
    <row r="41" spans="2:15" ht="23.25" customHeight="1">
      <c r="B41" s="33" t="s">
        <v>95</v>
      </c>
      <c r="C41" s="4" t="s">
        <v>1</v>
      </c>
      <c r="E41" s="35" t="s">
        <v>96</v>
      </c>
      <c r="F41" s="36">
        <v>145530000</v>
      </c>
      <c r="G41" s="36">
        <v>22825000</v>
      </c>
      <c r="H41" s="36">
        <v>30461000</v>
      </c>
      <c r="I41" s="36">
        <v>0</v>
      </c>
      <c r="J41" s="36">
        <v>3252000</v>
      </c>
      <c r="K41" s="36">
        <v>35608000</v>
      </c>
      <c r="L41" s="6">
        <v>0</v>
      </c>
      <c r="M41" s="37">
        <v>0</v>
      </c>
      <c r="N41" s="6">
        <v>0</v>
      </c>
      <c r="O41" s="7">
        <f t="shared" si="3"/>
        <v>237676000</v>
      </c>
    </row>
    <row r="42" spans="2:15" ht="23.25" customHeight="1">
      <c r="B42" s="33" t="s">
        <v>97</v>
      </c>
      <c r="C42" s="4" t="s">
        <v>1</v>
      </c>
      <c r="E42" s="35" t="s">
        <v>98</v>
      </c>
      <c r="F42" s="36">
        <v>155668000</v>
      </c>
      <c r="G42" s="36">
        <v>26283000</v>
      </c>
      <c r="H42" s="36">
        <v>33054000</v>
      </c>
      <c r="I42" s="36">
        <v>0</v>
      </c>
      <c r="J42" s="36">
        <v>4198000</v>
      </c>
      <c r="K42" s="36">
        <v>33900000</v>
      </c>
      <c r="L42" s="6">
        <v>0</v>
      </c>
      <c r="M42" s="37">
        <v>0</v>
      </c>
      <c r="N42" s="6">
        <v>0</v>
      </c>
      <c r="O42" s="7">
        <f t="shared" si="3"/>
        <v>253103000</v>
      </c>
    </row>
    <row r="43" spans="2:15" ht="23.25" customHeight="1">
      <c r="B43" s="33" t="s">
        <v>99</v>
      </c>
      <c r="C43" s="4" t="s">
        <v>1</v>
      </c>
      <c r="E43" s="35" t="s">
        <v>100</v>
      </c>
      <c r="F43" s="36">
        <v>137782000</v>
      </c>
      <c r="G43" s="36">
        <v>19574000</v>
      </c>
      <c r="H43" s="36">
        <v>27760000</v>
      </c>
      <c r="I43" s="36">
        <v>0</v>
      </c>
      <c r="J43" s="36">
        <v>2731000</v>
      </c>
      <c r="K43" s="36">
        <v>37162000</v>
      </c>
      <c r="L43" s="6">
        <v>0</v>
      </c>
      <c r="M43" s="37">
        <v>0</v>
      </c>
      <c r="N43" s="6">
        <v>0</v>
      </c>
      <c r="O43" s="7">
        <f t="shared" si="3"/>
        <v>225009000</v>
      </c>
    </row>
    <row r="44" spans="2:15" ht="23.25" customHeight="1">
      <c r="B44" s="33" t="s">
        <v>101</v>
      </c>
      <c r="C44" s="4" t="s">
        <v>1</v>
      </c>
      <c r="E44" s="35" t="s">
        <v>102</v>
      </c>
      <c r="F44" s="36">
        <v>125945000</v>
      </c>
      <c r="G44" s="36">
        <v>19320000</v>
      </c>
      <c r="H44" s="36">
        <v>25787000</v>
      </c>
      <c r="I44" s="36">
        <v>0</v>
      </c>
      <c r="J44" s="36">
        <v>2801000</v>
      </c>
      <c r="K44" s="36">
        <v>48818000</v>
      </c>
      <c r="L44" s="6">
        <v>0</v>
      </c>
      <c r="M44" s="37">
        <v>0</v>
      </c>
      <c r="N44" s="6">
        <v>0</v>
      </c>
      <c r="O44" s="7">
        <f t="shared" si="3"/>
        <v>222671000</v>
      </c>
    </row>
    <row r="45" spans="2:15" ht="23.25" customHeight="1">
      <c r="B45" s="33" t="s">
        <v>103</v>
      </c>
      <c r="C45" s="4" t="s">
        <v>1</v>
      </c>
      <c r="E45" s="35" t="s">
        <v>104</v>
      </c>
      <c r="F45" s="36">
        <v>38115000</v>
      </c>
      <c r="G45" s="36">
        <v>6583000</v>
      </c>
      <c r="H45" s="36">
        <v>8364000</v>
      </c>
      <c r="I45" s="36">
        <v>0</v>
      </c>
      <c r="J45" s="36">
        <v>1246000</v>
      </c>
      <c r="K45" s="36">
        <v>23550000</v>
      </c>
      <c r="L45" s="6">
        <v>0</v>
      </c>
      <c r="M45" s="37">
        <v>0</v>
      </c>
      <c r="N45" s="6">
        <v>0</v>
      </c>
      <c r="O45" s="7">
        <f t="shared" si="3"/>
        <v>77858000</v>
      </c>
    </row>
    <row r="46" spans="2:15" ht="23.25" customHeight="1">
      <c r="B46" s="33" t="s">
        <v>105</v>
      </c>
      <c r="C46" s="4" t="s">
        <v>1</v>
      </c>
      <c r="E46" s="35" t="s">
        <v>106</v>
      </c>
      <c r="F46" s="36">
        <v>34020000</v>
      </c>
      <c r="G46" s="36">
        <v>5752000</v>
      </c>
      <c r="H46" s="36">
        <v>7845000</v>
      </c>
      <c r="I46" s="36">
        <v>0</v>
      </c>
      <c r="J46" s="36">
        <v>1202000</v>
      </c>
      <c r="K46" s="36">
        <v>23500000</v>
      </c>
      <c r="L46" s="6">
        <v>0</v>
      </c>
      <c r="M46" s="37">
        <v>0</v>
      </c>
      <c r="N46" s="6">
        <v>0</v>
      </c>
      <c r="O46" s="7">
        <f t="shared" si="3"/>
        <v>72319000</v>
      </c>
    </row>
    <row r="47" spans="2:15" ht="23.25" customHeight="1">
      <c r="B47" s="33" t="s">
        <v>107</v>
      </c>
      <c r="C47" s="4" t="s">
        <v>1</v>
      </c>
      <c r="E47" s="35" t="s">
        <v>108</v>
      </c>
      <c r="F47" s="36">
        <v>81467000</v>
      </c>
      <c r="G47" s="36">
        <v>13353000</v>
      </c>
      <c r="H47" s="36">
        <v>18319000</v>
      </c>
      <c r="I47" s="36">
        <v>0</v>
      </c>
      <c r="J47" s="36">
        <v>1906000</v>
      </c>
      <c r="K47" s="36">
        <v>73500000</v>
      </c>
      <c r="L47" s="6">
        <v>0</v>
      </c>
      <c r="M47" s="37">
        <v>0</v>
      </c>
      <c r="N47" s="6">
        <v>0</v>
      </c>
      <c r="O47" s="7">
        <f t="shared" si="3"/>
        <v>188545000</v>
      </c>
    </row>
    <row r="48" spans="2:15" ht="23.25" customHeight="1">
      <c r="B48" s="33" t="s">
        <v>109</v>
      </c>
      <c r="C48" s="4" t="s">
        <v>1</v>
      </c>
      <c r="E48" s="35" t="s">
        <v>110</v>
      </c>
      <c r="F48" s="36">
        <v>160917000</v>
      </c>
      <c r="G48" s="36">
        <v>27316000</v>
      </c>
      <c r="H48" s="36">
        <v>33612000</v>
      </c>
      <c r="I48" s="36">
        <v>0</v>
      </c>
      <c r="J48" s="36">
        <v>2976000</v>
      </c>
      <c r="K48" s="36">
        <v>22210000</v>
      </c>
      <c r="L48" s="6">
        <v>0</v>
      </c>
      <c r="M48" s="37">
        <v>0</v>
      </c>
      <c r="N48" s="6">
        <v>0</v>
      </c>
      <c r="O48" s="7">
        <f t="shared" si="3"/>
        <v>247031000</v>
      </c>
    </row>
    <row r="49" spans="2:15" ht="23.25" customHeight="1">
      <c r="B49" s="33" t="s">
        <v>111</v>
      </c>
      <c r="C49" s="4" t="s">
        <v>1</v>
      </c>
      <c r="E49" s="35" t="s">
        <v>112</v>
      </c>
      <c r="F49" s="36">
        <v>104541000</v>
      </c>
      <c r="G49" s="36">
        <v>18904000</v>
      </c>
      <c r="H49" s="36">
        <v>19953000</v>
      </c>
      <c r="I49" s="36">
        <v>0</v>
      </c>
      <c r="J49" s="36">
        <v>2911000</v>
      </c>
      <c r="K49" s="36">
        <v>27450000</v>
      </c>
      <c r="L49" s="6">
        <v>0</v>
      </c>
      <c r="M49" s="37">
        <v>0</v>
      </c>
      <c r="N49" s="6">
        <v>0</v>
      </c>
      <c r="O49" s="7">
        <f t="shared" si="3"/>
        <v>173759000</v>
      </c>
    </row>
    <row r="50" spans="2:15" ht="23.25" customHeight="1">
      <c r="B50" s="33" t="s">
        <v>113</v>
      </c>
      <c r="C50" s="4" t="s">
        <v>1</v>
      </c>
      <c r="E50" s="35" t="s">
        <v>114</v>
      </c>
      <c r="F50" s="36">
        <v>81928000</v>
      </c>
      <c r="G50" s="36">
        <v>14417000</v>
      </c>
      <c r="H50" s="36">
        <v>22591000</v>
      </c>
      <c r="I50" s="36">
        <v>0</v>
      </c>
      <c r="J50" s="36">
        <v>2482000</v>
      </c>
      <c r="K50" s="36">
        <v>38650000</v>
      </c>
      <c r="L50" s="6">
        <v>0</v>
      </c>
      <c r="M50" s="37">
        <v>0</v>
      </c>
      <c r="N50" s="6">
        <v>0</v>
      </c>
      <c r="O50" s="7">
        <f t="shared" si="3"/>
        <v>160068000</v>
      </c>
    </row>
    <row r="51" spans="2:15" ht="23.25" customHeight="1">
      <c r="B51" s="33" t="s">
        <v>115</v>
      </c>
      <c r="C51" s="4" t="s">
        <v>1</v>
      </c>
      <c r="E51" s="35" t="s">
        <v>116</v>
      </c>
      <c r="F51" s="36">
        <v>106274000</v>
      </c>
      <c r="G51" s="36">
        <v>18751000</v>
      </c>
      <c r="H51" s="36">
        <v>21065000</v>
      </c>
      <c r="I51" s="36">
        <v>0</v>
      </c>
      <c r="J51" s="36">
        <v>2641000</v>
      </c>
      <c r="K51" s="36">
        <v>56989000</v>
      </c>
      <c r="L51" s="6">
        <v>0</v>
      </c>
      <c r="M51" s="37">
        <v>0</v>
      </c>
      <c r="N51" s="6">
        <v>0</v>
      </c>
      <c r="O51" s="7">
        <f t="shared" si="3"/>
        <v>205720000</v>
      </c>
    </row>
    <row r="52" spans="2:15" ht="23.25" customHeight="1">
      <c r="B52" s="33" t="s">
        <v>117</v>
      </c>
      <c r="C52" s="4" t="s">
        <v>1</v>
      </c>
      <c r="E52" s="35" t="s">
        <v>118</v>
      </c>
      <c r="F52" s="36">
        <v>135121000</v>
      </c>
      <c r="G52" s="36">
        <v>24244000</v>
      </c>
      <c r="H52" s="36">
        <v>22482000</v>
      </c>
      <c r="I52" s="36">
        <v>0</v>
      </c>
      <c r="J52" s="36">
        <v>1863000</v>
      </c>
      <c r="K52" s="36">
        <v>27550000</v>
      </c>
      <c r="L52" s="6">
        <v>0</v>
      </c>
      <c r="M52" s="37">
        <v>0</v>
      </c>
      <c r="N52" s="6">
        <v>0</v>
      </c>
      <c r="O52" s="7">
        <f t="shared" si="3"/>
        <v>211260000</v>
      </c>
    </row>
    <row r="53" spans="2:15" ht="23.25" customHeight="1">
      <c r="B53" s="33" t="s">
        <v>119</v>
      </c>
      <c r="C53" s="4" t="s">
        <v>1</v>
      </c>
      <c r="E53" s="35" t="s">
        <v>120</v>
      </c>
      <c r="F53" s="36">
        <v>76149000</v>
      </c>
      <c r="G53" s="36">
        <v>12396000</v>
      </c>
      <c r="H53" s="36">
        <v>20391000</v>
      </c>
      <c r="I53" s="36">
        <v>0</v>
      </c>
      <c r="J53" s="36">
        <v>2097000</v>
      </c>
      <c r="K53" s="36">
        <v>29253000</v>
      </c>
      <c r="L53" s="6">
        <v>0</v>
      </c>
      <c r="M53" s="37">
        <v>0</v>
      </c>
      <c r="N53" s="6">
        <v>0</v>
      </c>
      <c r="O53" s="7">
        <f t="shared" si="3"/>
        <v>140286000</v>
      </c>
    </row>
    <row r="54" spans="2:15" ht="23.25" customHeight="1">
      <c r="B54" s="33" t="s">
        <v>121</v>
      </c>
      <c r="C54" s="4" t="s">
        <v>1</v>
      </c>
      <c r="E54" s="35" t="s">
        <v>122</v>
      </c>
      <c r="F54" s="36">
        <v>142851000</v>
      </c>
      <c r="G54" s="36">
        <v>25298000</v>
      </c>
      <c r="H54" s="36">
        <v>38636000</v>
      </c>
      <c r="I54" s="36">
        <v>0</v>
      </c>
      <c r="J54" s="36">
        <v>3231000</v>
      </c>
      <c r="K54" s="36">
        <v>25020000</v>
      </c>
      <c r="L54" s="6">
        <v>0</v>
      </c>
      <c r="M54" s="37">
        <v>0</v>
      </c>
      <c r="N54" s="6">
        <v>0</v>
      </c>
      <c r="O54" s="7">
        <f t="shared" si="3"/>
        <v>235036000</v>
      </c>
    </row>
    <row r="55" spans="2:15" ht="23.25" customHeight="1">
      <c r="B55" s="33" t="s">
        <v>123</v>
      </c>
      <c r="C55" s="4" t="s">
        <v>1</v>
      </c>
      <c r="E55" s="35" t="s">
        <v>124</v>
      </c>
      <c r="F55" s="36">
        <v>132790000</v>
      </c>
      <c r="G55" s="36">
        <v>20167000</v>
      </c>
      <c r="H55" s="36">
        <v>37771000</v>
      </c>
      <c r="I55" s="36">
        <v>0</v>
      </c>
      <c r="J55" s="36">
        <v>3674000</v>
      </c>
      <c r="K55" s="36">
        <v>24421000</v>
      </c>
      <c r="L55" s="6">
        <v>0</v>
      </c>
      <c r="M55" s="37">
        <v>0</v>
      </c>
      <c r="N55" s="6">
        <v>0</v>
      </c>
      <c r="O55" s="7">
        <f t="shared" si="3"/>
        <v>218823000</v>
      </c>
    </row>
    <row r="56" spans="2:15" ht="23.25" customHeight="1">
      <c r="B56" s="33" t="s">
        <v>125</v>
      </c>
      <c r="C56" s="4" t="s">
        <v>1</v>
      </c>
      <c r="E56" s="35" t="s">
        <v>126</v>
      </c>
      <c r="F56" s="36">
        <v>110748000</v>
      </c>
      <c r="G56" s="36">
        <v>18722000</v>
      </c>
      <c r="H56" s="36">
        <v>26240000</v>
      </c>
      <c r="I56" s="36">
        <v>0</v>
      </c>
      <c r="J56" s="36">
        <v>2665000</v>
      </c>
      <c r="K56" s="36">
        <v>34050000</v>
      </c>
      <c r="L56" s="6">
        <v>0</v>
      </c>
      <c r="M56" s="37">
        <v>0</v>
      </c>
      <c r="N56" s="6">
        <v>0</v>
      </c>
      <c r="O56" s="7">
        <f t="shared" si="3"/>
        <v>192425000</v>
      </c>
    </row>
    <row r="57" spans="2:15" ht="23.25" customHeight="1">
      <c r="B57" s="33" t="s">
        <v>127</v>
      </c>
      <c r="C57" s="4" t="s">
        <v>1</v>
      </c>
      <c r="E57" s="35" t="s">
        <v>128</v>
      </c>
      <c r="F57" s="36">
        <v>77846000</v>
      </c>
      <c r="G57" s="36">
        <v>13689000</v>
      </c>
      <c r="H57" s="36">
        <v>18566000</v>
      </c>
      <c r="I57" s="36">
        <v>0</v>
      </c>
      <c r="J57" s="36">
        <v>2023000</v>
      </c>
      <c r="K57" s="36">
        <v>26227000</v>
      </c>
      <c r="L57" s="6">
        <v>0</v>
      </c>
      <c r="M57" s="37">
        <v>0</v>
      </c>
      <c r="N57" s="6">
        <v>0</v>
      </c>
      <c r="O57" s="7">
        <f t="shared" si="3"/>
        <v>138351000</v>
      </c>
    </row>
    <row r="58" spans="2:15" ht="23.25" customHeight="1">
      <c r="B58" s="33" t="s">
        <v>129</v>
      </c>
      <c r="C58" s="4" t="s">
        <v>1</v>
      </c>
      <c r="E58" s="35" t="s">
        <v>130</v>
      </c>
      <c r="F58" s="36">
        <v>86319000</v>
      </c>
      <c r="G58" s="36">
        <v>14549000</v>
      </c>
      <c r="H58" s="36">
        <v>21196000</v>
      </c>
      <c r="I58" s="36">
        <v>0</v>
      </c>
      <c r="J58" s="36">
        <v>2078000</v>
      </c>
      <c r="K58" s="36">
        <v>39900000</v>
      </c>
      <c r="L58" s="6">
        <v>0</v>
      </c>
      <c r="M58" s="37">
        <v>0</v>
      </c>
      <c r="N58" s="6">
        <v>0</v>
      </c>
      <c r="O58" s="7">
        <f t="shared" si="3"/>
        <v>164042000</v>
      </c>
    </row>
    <row r="59" spans="2:15" ht="23.25" customHeight="1">
      <c r="B59" s="33" t="s">
        <v>131</v>
      </c>
      <c r="C59" s="4" t="s">
        <v>1</v>
      </c>
      <c r="E59" s="35" t="s">
        <v>132</v>
      </c>
      <c r="F59" s="36">
        <v>94311000</v>
      </c>
      <c r="G59" s="36">
        <v>15485000</v>
      </c>
      <c r="H59" s="36">
        <v>21635000</v>
      </c>
      <c r="I59" s="36">
        <v>0</v>
      </c>
      <c r="J59" s="36">
        <v>2234000</v>
      </c>
      <c r="K59" s="36">
        <v>42855000</v>
      </c>
      <c r="L59" s="6">
        <v>0</v>
      </c>
      <c r="M59" s="37">
        <v>0</v>
      </c>
      <c r="N59" s="6">
        <v>0</v>
      </c>
      <c r="O59" s="7">
        <f t="shared" si="3"/>
        <v>176520000</v>
      </c>
    </row>
    <row r="60" spans="2:15" ht="23.25" customHeight="1">
      <c r="B60" s="33" t="s">
        <v>133</v>
      </c>
      <c r="C60" s="4" t="s">
        <v>1</v>
      </c>
      <c r="E60" s="35" t="s">
        <v>134</v>
      </c>
      <c r="F60" s="36">
        <v>55085000</v>
      </c>
      <c r="G60" s="36">
        <v>8324000</v>
      </c>
      <c r="H60" s="36">
        <v>18259000</v>
      </c>
      <c r="I60" s="36">
        <v>0</v>
      </c>
      <c r="J60" s="36">
        <v>1854000</v>
      </c>
      <c r="K60" s="36">
        <v>40550000</v>
      </c>
      <c r="L60" s="6">
        <v>0</v>
      </c>
      <c r="M60" s="37">
        <v>0</v>
      </c>
      <c r="N60" s="6">
        <v>0</v>
      </c>
      <c r="O60" s="7">
        <f t="shared" si="3"/>
        <v>124072000</v>
      </c>
    </row>
    <row r="61" spans="2:15" ht="23.25" customHeight="1">
      <c r="B61" s="33" t="s">
        <v>135</v>
      </c>
      <c r="C61" s="4" t="s">
        <v>1</v>
      </c>
      <c r="E61" s="35" t="s">
        <v>136</v>
      </c>
      <c r="F61" s="36">
        <v>101550000</v>
      </c>
      <c r="G61" s="36">
        <v>17574000</v>
      </c>
      <c r="H61" s="36">
        <v>24598000</v>
      </c>
      <c r="I61" s="36">
        <v>0</v>
      </c>
      <c r="J61" s="36">
        <v>2457000</v>
      </c>
      <c r="K61" s="36">
        <v>41405000</v>
      </c>
      <c r="L61" s="6">
        <v>0</v>
      </c>
      <c r="M61" s="37">
        <v>0</v>
      </c>
      <c r="N61" s="6">
        <v>0</v>
      </c>
      <c r="O61" s="7">
        <f t="shared" si="3"/>
        <v>187584000</v>
      </c>
    </row>
    <row r="62" spans="2:15" ht="23.25" customHeight="1">
      <c r="B62" s="33" t="s">
        <v>137</v>
      </c>
      <c r="C62" s="4" t="s">
        <v>1</v>
      </c>
      <c r="E62" s="35" t="s">
        <v>138</v>
      </c>
      <c r="F62" s="36">
        <v>52391000</v>
      </c>
      <c r="G62" s="36">
        <v>8770000</v>
      </c>
      <c r="H62" s="36">
        <v>13069000</v>
      </c>
      <c r="I62" s="36">
        <v>0</v>
      </c>
      <c r="J62" s="36">
        <v>1465000</v>
      </c>
      <c r="K62" s="36">
        <v>22002000</v>
      </c>
      <c r="L62" s="6">
        <v>0</v>
      </c>
      <c r="M62" s="37">
        <v>0</v>
      </c>
      <c r="N62" s="6">
        <v>0</v>
      </c>
      <c r="O62" s="7">
        <f t="shared" si="3"/>
        <v>97697000</v>
      </c>
    </row>
    <row r="63" spans="2:15" ht="23.25" customHeight="1">
      <c r="B63" s="33" t="s">
        <v>139</v>
      </c>
      <c r="C63" s="4" t="s">
        <v>1</v>
      </c>
      <c r="E63" s="35" t="s">
        <v>140</v>
      </c>
      <c r="F63" s="36">
        <v>79567000</v>
      </c>
      <c r="G63" s="36">
        <v>12491000</v>
      </c>
      <c r="H63" s="36">
        <v>23555000</v>
      </c>
      <c r="I63" s="36">
        <v>0</v>
      </c>
      <c r="J63" s="36">
        <v>2260000</v>
      </c>
      <c r="K63" s="36">
        <v>23806000</v>
      </c>
      <c r="L63" s="6">
        <v>0</v>
      </c>
      <c r="M63" s="37">
        <v>0</v>
      </c>
      <c r="N63" s="6">
        <v>0</v>
      </c>
      <c r="O63" s="7">
        <f t="shared" si="3"/>
        <v>141679000</v>
      </c>
    </row>
    <row r="64" spans="2:15" ht="23.25" customHeight="1">
      <c r="B64" s="33" t="s">
        <v>141</v>
      </c>
      <c r="C64" s="4" t="s">
        <v>1</v>
      </c>
      <c r="E64" s="35" t="s">
        <v>142</v>
      </c>
      <c r="F64" s="36">
        <v>79461000</v>
      </c>
      <c r="G64" s="36">
        <v>13390000</v>
      </c>
      <c r="H64" s="36">
        <v>18330000</v>
      </c>
      <c r="I64" s="36">
        <v>0</v>
      </c>
      <c r="J64" s="36">
        <v>2205000</v>
      </c>
      <c r="K64" s="36">
        <v>43942000</v>
      </c>
      <c r="L64" s="6">
        <v>0</v>
      </c>
      <c r="M64" s="37">
        <v>0</v>
      </c>
      <c r="N64" s="6">
        <v>0</v>
      </c>
      <c r="O64" s="7">
        <f t="shared" si="3"/>
        <v>157328000</v>
      </c>
    </row>
    <row r="65" spans="2:15" ht="23.25" customHeight="1">
      <c r="B65" s="33" t="s">
        <v>143</v>
      </c>
      <c r="C65" s="4" t="s">
        <v>1</v>
      </c>
      <c r="E65" s="35" t="s">
        <v>144</v>
      </c>
      <c r="F65" s="36">
        <v>86727000</v>
      </c>
      <c r="G65" s="36">
        <v>14842000</v>
      </c>
      <c r="H65" s="36">
        <v>22374000</v>
      </c>
      <c r="I65" s="36">
        <v>0</v>
      </c>
      <c r="J65" s="36">
        <v>2091000</v>
      </c>
      <c r="K65" s="36">
        <v>24063000</v>
      </c>
      <c r="L65" s="6">
        <v>0</v>
      </c>
      <c r="M65" s="37">
        <v>0</v>
      </c>
      <c r="N65" s="6">
        <v>0</v>
      </c>
      <c r="O65" s="7">
        <f t="shared" si="3"/>
        <v>150097000</v>
      </c>
    </row>
    <row r="66" spans="2:15" ht="23.25" customHeight="1">
      <c r="B66" s="33" t="s">
        <v>145</v>
      </c>
      <c r="C66" s="4" t="s">
        <v>1</v>
      </c>
      <c r="E66" s="35" t="s">
        <v>146</v>
      </c>
      <c r="F66" s="36">
        <v>81818000</v>
      </c>
      <c r="G66" s="36">
        <v>13509000</v>
      </c>
      <c r="H66" s="36">
        <v>19227000</v>
      </c>
      <c r="I66" s="36">
        <v>0</v>
      </c>
      <c r="J66" s="36">
        <v>2760000</v>
      </c>
      <c r="K66" s="36">
        <v>48352000</v>
      </c>
      <c r="L66" s="6">
        <v>0</v>
      </c>
      <c r="M66" s="37">
        <v>0</v>
      </c>
      <c r="N66" s="6">
        <v>0</v>
      </c>
      <c r="O66" s="7">
        <f t="shared" si="3"/>
        <v>165666000</v>
      </c>
    </row>
    <row r="67" spans="2:15" ht="23.25" customHeight="1">
      <c r="B67" s="33" t="s">
        <v>147</v>
      </c>
      <c r="C67" s="4" t="s">
        <v>1</v>
      </c>
      <c r="E67" s="35" t="s">
        <v>148</v>
      </c>
      <c r="F67" s="36">
        <v>76592000</v>
      </c>
      <c r="G67" s="36">
        <v>12931000</v>
      </c>
      <c r="H67" s="36">
        <v>16042000</v>
      </c>
      <c r="I67" s="36">
        <v>0</v>
      </c>
      <c r="J67" s="36">
        <v>2165000</v>
      </c>
      <c r="K67" s="36">
        <v>35250000</v>
      </c>
      <c r="L67" s="6">
        <v>0</v>
      </c>
      <c r="M67" s="37">
        <v>0</v>
      </c>
      <c r="N67" s="6">
        <v>0</v>
      </c>
      <c r="O67" s="7">
        <f t="shared" si="3"/>
        <v>142980000</v>
      </c>
    </row>
    <row r="68" spans="2:15" ht="23.25" customHeight="1">
      <c r="B68" s="33" t="s">
        <v>149</v>
      </c>
      <c r="C68" s="4" t="s">
        <v>1</v>
      </c>
      <c r="E68" s="35" t="s">
        <v>150</v>
      </c>
      <c r="F68" s="36">
        <v>121455000</v>
      </c>
      <c r="G68" s="36">
        <v>21801000</v>
      </c>
      <c r="H68" s="36">
        <v>23801000</v>
      </c>
      <c r="I68" s="36">
        <v>0</v>
      </c>
      <c r="J68" s="36">
        <v>3474000</v>
      </c>
      <c r="K68" s="36">
        <v>39520000</v>
      </c>
      <c r="L68" s="6">
        <v>0</v>
      </c>
      <c r="M68" s="37">
        <v>0</v>
      </c>
      <c r="N68" s="6">
        <v>0</v>
      </c>
      <c r="O68" s="7">
        <f t="shared" si="3"/>
        <v>210051000</v>
      </c>
    </row>
    <row r="69" spans="2:15" ht="23.25" customHeight="1">
      <c r="B69" s="33" t="s">
        <v>151</v>
      </c>
      <c r="C69" s="4" t="s">
        <v>1</v>
      </c>
      <c r="E69" s="35" t="s">
        <v>152</v>
      </c>
      <c r="F69" s="36">
        <v>27533000</v>
      </c>
      <c r="G69" s="36">
        <v>4422000</v>
      </c>
      <c r="H69" s="36">
        <v>12950000</v>
      </c>
      <c r="I69" s="36">
        <v>0</v>
      </c>
      <c r="J69" s="36">
        <v>2037000</v>
      </c>
      <c r="K69" s="36">
        <v>11000000</v>
      </c>
      <c r="L69" s="6">
        <v>0</v>
      </c>
      <c r="M69" s="37">
        <v>0</v>
      </c>
      <c r="N69" s="6">
        <v>0</v>
      </c>
      <c r="O69" s="7">
        <f t="shared" si="3"/>
        <v>57942000</v>
      </c>
    </row>
    <row r="70" spans="2:15" ht="23.25" customHeight="1">
      <c r="B70" s="33" t="s">
        <v>153</v>
      </c>
      <c r="C70" s="4" t="s">
        <v>1</v>
      </c>
      <c r="E70" s="35" t="s">
        <v>154</v>
      </c>
      <c r="F70" s="36">
        <v>37383000</v>
      </c>
      <c r="G70" s="36">
        <v>5908000</v>
      </c>
      <c r="H70" s="36">
        <v>12291000</v>
      </c>
      <c r="I70" s="36">
        <v>0</v>
      </c>
      <c r="J70" s="36">
        <v>1470000</v>
      </c>
      <c r="K70" s="36">
        <v>27250000</v>
      </c>
      <c r="L70" s="6">
        <v>0</v>
      </c>
      <c r="M70" s="37">
        <v>0</v>
      </c>
      <c r="N70" s="6">
        <v>0</v>
      </c>
      <c r="O70" s="7">
        <f t="shared" si="3"/>
        <v>84302000</v>
      </c>
    </row>
    <row r="71" spans="2:15" ht="23.25" customHeight="1">
      <c r="B71" s="33" t="s">
        <v>155</v>
      </c>
      <c r="C71" s="4" t="s">
        <v>1</v>
      </c>
      <c r="E71" s="35" t="s">
        <v>156</v>
      </c>
      <c r="F71" s="36">
        <v>35027000</v>
      </c>
      <c r="G71" s="36">
        <v>5430000</v>
      </c>
      <c r="H71" s="36">
        <v>11522000</v>
      </c>
      <c r="I71" s="36">
        <v>0</v>
      </c>
      <c r="J71" s="36">
        <v>1402000</v>
      </c>
      <c r="K71" s="36">
        <v>26500000</v>
      </c>
      <c r="L71" s="6">
        <v>0</v>
      </c>
      <c r="M71" s="37">
        <v>0</v>
      </c>
      <c r="N71" s="6">
        <v>0</v>
      </c>
      <c r="O71" s="7">
        <f t="shared" si="3"/>
        <v>79881000</v>
      </c>
    </row>
    <row r="72" spans="2:15" ht="23.25" customHeight="1">
      <c r="B72" s="33" t="s">
        <v>157</v>
      </c>
      <c r="C72" s="4" t="s">
        <v>1</v>
      </c>
      <c r="E72" s="35" t="s">
        <v>158</v>
      </c>
      <c r="F72" s="36">
        <v>55332000</v>
      </c>
      <c r="G72" s="36">
        <v>9587000</v>
      </c>
      <c r="H72" s="36">
        <v>13416000</v>
      </c>
      <c r="I72" s="36">
        <v>0</v>
      </c>
      <c r="J72" s="36">
        <v>2072000</v>
      </c>
      <c r="K72" s="36">
        <v>23211000</v>
      </c>
      <c r="L72" s="6">
        <v>0</v>
      </c>
      <c r="M72" s="37">
        <v>0</v>
      </c>
      <c r="N72" s="6">
        <v>0</v>
      </c>
      <c r="O72" s="7">
        <f t="shared" si="3"/>
        <v>103618000</v>
      </c>
    </row>
    <row r="73" spans="2:15" ht="23.25" customHeight="1">
      <c r="B73" s="33" t="s">
        <v>159</v>
      </c>
      <c r="C73" s="4" t="s">
        <v>1</v>
      </c>
      <c r="E73" s="35" t="s">
        <v>160</v>
      </c>
      <c r="F73" s="36">
        <v>37605000</v>
      </c>
      <c r="G73" s="36">
        <v>5975000</v>
      </c>
      <c r="H73" s="36">
        <v>15420000</v>
      </c>
      <c r="I73" s="36">
        <v>0</v>
      </c>
      <c r="J73" s="36">
        <v>1774000</v>
      </c>
      <c r="K73" s="36">
        <v>28000000</v>
      </c>
      <c r="L73" s="6">
        <v>0</v>
      </c>
      <c r="M73" s="37">
        <v>0</v>
      </c>
      <c r="N73" s="6">
        <v>0</v>
      </c>
      <c r="O73" s="7">
        <f t="shared" si="3"/>
        <v>88774000</v>
      </c>
    </row>
    <row r="74" spans="2:15" ht="23.25" customHeight="1">
      <c r="B74" s="33" t="s">
        <v>161</v>
      </c>
      <c r="C74" s="4" t="s">
        <v>1</v>
      </c>
      <c r="E74" s="35" t="s">
        <v>162</v>
      </c>
      <c r="F74" s="36">
        <v>33294000</v>
      </c>
      <c r="G74" s="36">
        <v>5143000</v>
      </c>
      <c r="H74" s="36">
        <v>12584000</v>
      </c>
      <c r="I74" s="36">
        <v>0</v>
      </c>
      <c r="J74" s="36">
        <v>1116000</v>
      </c>
      <c r="K74" s="36">
        <v>27360000</v>
      </c>
      <c r="L74" s="6">
        <v>0</v>
      </c>
      <c r="M74" s="37">
        <v>0</v>
      </c>
      <c r="N74" s="6">
        <v>0</v>
      </c>
      <c r="O74" s="7">
        <f t="shared" si="3"/>
        <v>79497000</v>
      </c>
    </row>
    <row r="75" spans="2:15" ht="23.25" customHeight="1">
      <c r="B75" s="33" t="s">
        <v>163</v>
      </c>
      <c r="C75" s="4" t="s">
        <v>1</v>
      </c>
      <c r="E75" s="35" t="s">
        <v>164</v>
      </c>
      <c r="F75" s="36">
        <v>45787000</v>
      </c>
      <c r="G75" s="36">
        <v>7240000</v>
      </c>
      <c r="H75" s="36">
        <v>13620000</v>
      </c>
      <c r="I75" s="36">
        <v>0</v>
      </c>
      <c r="J75" s="36">
        <v>1284000</v>
      </c>
      <c r="K75" s="36">
        <v>30400000</v>
      </c>
      <c r="L75" s="6">
        <v>0</v>
      </c>
      <c r="M75" s="37">
        <v>0</v>
      </c>
      <c r="N75" s="6">
        <v>0</v>
      </c>
      <c r="O75" s="7">
        <f t="shared" si="3"/>
        <v>98331000</v>
      </c>
    </row>
    <row r="76" spans="2:15" ht="23.25" customHeight="1">
      <c r="B76" s="33" t="s">
        <v>165</v>
      </c>
      <c r="C76" s="4" t="s">
        <v>1</v>
      </c>
      <c r="E76" s="35" t="s">
        <v>166</v>
      </c>
      <c r="F76" s="36">
        <v>54107000</v>
      </c>
      <c r="G76" s="36">
        <v>8975000</v>
      </c>
      <c r="H76" s="36">
        <v>15431000</v>
      </c>
      <c r="I76" s="36">
        <v>0</v>
      </c>
      <c r="J76" s="36">
        <v>1826000</v>
      </c>
      <c r="K76" s="36">
        <v>63500000</v>
      </c>
      <c r="L76" s="6">
        <v>0</v>
      </c>
      <c r="M76" s="37">
        <v>0</v>
      </c>
      <c r="N76" s="6">
        <v>0</v>
      </c>
      <c r="O76" s="7">
        <f t="shared" si="3"/>
        <v>143839000</v>
      </c>
    </row>
    <row r="77" spans="2:15" ht="23.25" customHeight="1">
      <c r="B77" s="33" t="s">
        <v>167</v>
      </c>
      <c r="C77" s="4" t="s">
        <v>1</v>
      </c>
      <c r="E77" s="35" t="s">
        <v>168</v>
      </c>
      <c r="F77" s="36">
        <v>47877000</v>
      </c>
      <c r="G77" s="36">
        <v>6713000</v>
      </c>
      <c r="H77" s="36">
        <v>10773000</v>
      </c>
      <c r="I77" s="36">
        <v>0</v>
      </c>
      <c r="J77" s="36">
        <v>1355000</v>
      </c>
      <c r="K77" s="36">
        <v>23750000</v>
      </c>
      <c r="L77" s="6">
        <v>0</v>
      </c>
      <c r="M77" s="37">
        <v>0</v>
      </c>
      <c r="N77" s="6">
        <v>0</v>
      </c>
      <c r="O77" s="7">
        <f t="shared" si="3"/>
        <v>90468000</v>
      </c>
    </row>
    <row r="78" spans="2:15" ht="23.25" customHeight="1">
      <c r="B78" s="33" t="s">
        <v>169</v>
      </c>
      <c r="C78" s="4" t="s">
        <v>1</v>
      </c>
      <c r="E78" s="35" t="s">
        <v>170</v>
      </c>
      <c r="F78" s="36">
        <v>37423000</v>
      </c>
      <c r="G78" s="36">
        <v>5764000</v>
      </c>
      <c r="H78" s="36">
        <v>9524000</v>
      </c>
      <c r="I78" s="36">
        <v>0</v>
      </c>
      <c r="J78" s="36">
        <v>1282000</v>
      </c>
      <c r="K78" s="36">
        <v>23000000</v>
      </c>
      <c r="L78" s="6">
        <v>0</v>
      </c>
      <c r="M78" s="37">
        <v>0</v>
      </c>
      <c r="N78" s="6">
        <v>0</v>
      </c>
      <c r="O78" s="7">
        <f t="shared" si="3"/>
        <v>76993000</v>
      </c>
    </row>
    <row r="79" spans="2:15" ht="23.25" customHeight="1">
      <c r="B79" s="33" t="s">
        <v>171</v>
      </c>
      <c r="C79" s="4" t="s">
        <v>1</v>
      </c>
      <c r="E79" s="35" t="s">
        <v>172</v>
      </c>
      <c r="F79" s="36">
        <v>39302000</v>
      </c>
      <c r="G79" s="36">
        <v>5850000</v>
      </c>
      <c r="H79" s="36">
        <v>15526000</v>
      </c>
      <c r="I79" s="36">
        <v>0</v>
      </c>
      <c r="J79" s="36">
        <v>1443000</v>
      </c>
      <c r="K79" s="36">
        <v>29502000</v>
      </c>
      <c r="L79" s="6">
        <v>0</v>
      </c>
      <c r="M79" s="37">
        <v>0</v>
      </c>
      <c r="N79" s="6">
        <v>0</v>
      </c>
      <c r="O79" s="7">
        <f t="shared" si="3"/>
        <v>91623000</v>
      </c>
    </row>
    <row r="80" spans="2:15" ht="23.25" customHeight="1">
      <c r="B80" s="33" t="s">
        <v>173</v>
      </c>
      <c r="C80" s="4" t="s">
        <v>1</v>
      </c>
      <c r="E80" s="35" t="s">
        <v>174</v>
      </c>
      <c r="F80" s="36">
        <v>32892000</v>
      </c>
      <c r="G80" s="36">
        <v>5099000</v>
      </c>
      <c r="H80" s="36">
        <v>9595000</v>
      </c>
      <c r="I80" s="36">
        <v>0</v>
      </c>
      <c r="J80" s="36">
        <v>1206000</v>
      </c>
      <c r="K80" s="36">
        <v>35500000</v>
      </c>
      <c r="L80" s="6">
        <v>0</v>
      </c>
      <c r="M80" s="37">
        <v>0</v>
      </c>
      <c r="N80" s="6">
        <v>0</v>
      </c>
      <c r="O80" s="7">
        <f aca="true" t="shared" si="4" ref="O80:O120">N80+M80+L80+K80+J80+I80+H80+G80+F80</f>
        <v>84292000</v>
      </c>
    </row>
    <row r="81" spans="2:15" ht="23.25" customHeight="1">
      <c r="B81" s="33" t="s">
        <v>175</v>
      </c>
      <c r="C81" s="4" t="s">
        <v>1</v>
      </c>
      <c r="E81" s="35" t="s">
        <v>176</v>
      </c>
      <c r="F81" s="36">
        <v>39454000</v>
      </c>
      <c r="G81" s="36">
        <v>6286000</v>
      </c>
      <c r="H81" s="36">
        <v>11914000</v>
      </c>
      <c r="I81" s="36">
        <v>0</v>
      </c>
      <c r="J81" s="36">
        <v>1312000</v>
      </c>
      <c r="K81" s="36">
        <v>42500000</v>
      </c>
      <c r="L81" s="6">
        <v>0</v>
      </c>
      <c r="M81" s="37">
        <v>0</v>
      </c>
      <c r="N81" s="6">
        <v>0</v>
      </c>
      <c r="O81" s="7">
        <f t="shared" si="4"/>
        <v>101466000</v>
      </c>
    </row>
    <row r="82" spans="2:15" ht="23.25" customHeight="1">
      <c r="B82" s="33" t="s">
        <v>177</v>
      </c>
      <c r="C82" s="4" t="s">
        <v>1</v>
      </c>
      <c r="E82" s="35" t="s">
        <v>178</v>
      </c>
      <c r="F82" s="36">
        <v>46907000</v>
      </c>
      <c r="G82" s="36">
        <v>6849000</v>
      </c>
      <c r="H82" s="36">
        <v>11632000</v>
      </c>
      <c r="I82" s="36">
        <v>0</v>
      </c>
      <c r="J82" s="36">
        <v>1128000</v>
      </c>
      <c r="K82" s="36">
        <v>22403000</v>
      </c>
      <c r="L82" s="6">
        <v>0</v>
      </c>
      <c r="M82" s="37">
        <v>0</v>
      </c>
      <c r="N82" s="6">
        <v>0</v>
      </c>
      <c r="O82" s="7">
        <f t="shared" si="4"/>
        <v>88919000</v>
      </c>
    </row>
    <row r="83" spans="2:15" ht="23.25" customHeight="1">
      <c r="B83" s="33" t="s">
        <v>179</v>
      </c>
      <c r="C83" s="4" t="s">
        <v>1</v>
      </c>
      <c r="E83" s="35" t="s">
        <v>180</v>
      </c>
      <c r="F83" s="36">
        <v>31749000</v>
      </c>
      <c r="G83" s="36">
        <v>5125000</v>
      </c>
      <c r="H83" s="36">
        <v>10781000</v>
      </c>
      <c r="I83" s="36">
        <v>0</v>
      </c>
      <c r="J83" s="36">
        <v>1299000</v>
      </c>
      <c r="K83" s="36">
        <v>26300000</v>
      </c>
      <c r="L83" s="6">
        <v>0</v>
      </c>
      <c r="M83" s="37">
        <v>0</v>
      </c>
      <c r="N83" s="6">
        <v>0</v>
      </c>
      <c r="O83" s="7">
        <f t="shared" si="4"/>
        <v>75254000</v>
      </c>
    </row>
    <row r="84" spans="2:15" ht="23.25" customHeight="1">
      <c r="B84" s="33" t="s">
        <v>181</v>
      </c>
      <c r="C84" s="4" t="s">
        <v>1</v>
      </c>
      <c r="E84" s="35" t="s">
        <v>182</v>
      </c>
      <c r="F84" s="36">
        <v>24778000</v>
      </c>
      <c r="G84" s="36">
        <v>3944000</v>
      </c>
      <c r="H84" s="36">
        <v>9069000</v>
      </c>
      <c r="I84" s="36">
        <v>0</v>
      </c>
      <c r="J84" s="36">
        <v>1302000</v>
      </c>
      <c r="K84" s="36">
        <v>20200000</v>
      </c>
      <c r="L84" s="6">
        <v>0</v>
      </c>
      <c r="M84" s="37">
        <v>0</v>
      </c>
      <c r="N84" s="6">
        <v>0</v>
      </c>
      <c r="O84" s="7">
        <f t="shared" si="4"/>
        <v>59293000</v>
      </c>
    </row>
    <row r="85" spans="2:15" ht="23.25" customHeight="1">
      <c r="B85" s="33" t="s">
        <v>183</v>
      </c>
      <c r="C85" s="4" t="s">
        <v>1</v>
      </c>
      <c r="E85" s="35" t="s">
        <v>184</v>
      </c>
      <c r="F85" s="36">
        <v>20686000</v>
      </c>
      <c r="G85" s="36">
        <v>3091000</v>
      </c>
      <c r="H85" s="36">
        <v>8506000</v>
      </c>
      <c r="I85" s="36">
        <v>0</v>
      </c>
      <c r="J85" s="36">
        <v>1251000</v>
      </c>
      <c r="K85" s="36">
        <v>24550000</v>
      </c>
      <c r="L85" s="6">
        <v>0</v>
      </c>
      <c r="M85" s="37">
        <v>0</v>
      </c>
      <c r="N85" s="6">
        <v>0</v>
      </c>
      <c r="O85" s="7">
        <f t="shared" si="4"/>
        <v>58084000</v>
      </c>
    </row>
    <row r="86" spans="2:15" ht="23.25" customHeight="1">
      <c r="B86" s="33" t="s">
        <v>185</v>
      </c>
      <c r="C86" s="4" t="s">
        <v>1</v>
      </c>
      <c r="E86" s="35" t="s">
        <v>186</v>
      </c>
      <c r="F86" s="36">
        <v>23665000</v>
      </c>
      <c r="G86" s="36">
        <v>2972000</v>
      </c>
      <c r="H86" s="36">
        <v>9994000</v>
      </c>
      <c r="I86" s="36">
        <v>0</v>
      </c>
      <c r="J86" s="36">
        <v>1167000</v>
      </c>
      <c r="K86" s="36">
        <v>20000000</v>
      </c>
      <c r="L86" s="6">
        <v>0</v>
      </c>
      <c r="M86" s="37">
        <v>0</v>
      </c>
      <c r="N86" s="6">
        <v>0</v>
      </c>
      <c r="O86" s="7">
        <f t="shared" si="4"/>
        <v>57798000</v>
      </c>
    </row>
    <row r="87" spans="2:15" ht="23.25" customHeight="1">
      <c r="B87" s="33" t="s">
        <v>187</v>
      </c>
      <c r="C87" s="4" t="s">
        <v>1</v>
      </c>
      <c r="E87" s="35" t="s">
        <v>188</v>
      </c>
      <c r="F87" s="36">
        <v>23097000</v>
      </c>
      <c r="G87" s="36">
        <v>3691000</v>
      </c>
      <c r="H87" s="36">
        <v>7478000</v>
      </c>
      <c r="I87" s="36">
        <v>0</v>
      </c>
      <c r="J87" s="36">
        <v>1227000</v>
      </c>
      <c r="K87" s="36">
        <v>20100000</v>
      </c>
      <c r="L87" s="6">
        <v>0</v>
      </c>
      <c r="M87" s="37">
        <v>0</v>
      </c>
      <c r="N87" s="6">
        <v>0</v>
      </c>
      <c r="O87" s="7">
        <f t="shared" si="4"/>
        <v>55593000</v>
      </c>
    </row>
    <row r="88" spans="2:15" ht="23.25" customHeight="1">
      <c r="B88" s="33" t="s">
        <v>189</v>
      </c>
      <c r="C88" s="4" t="s">
        <v>1</v>
      </c>
      <c r="E88" s="35" t="s">
        <v>190</v>
      </c>
      <c r="F88" s="36">
        <v>19537000</v>
      </c>
      <c r="G88" s="36">
        <v>2578000</v>
      </c>
      <c r="H88" s="36">
        <v>9144000</v>
      </c>
      <c r="I88" s="36">
        <v>0</v>
      </c>
      <c r="J88" s="36">
        <v>1164000</v>
      </c>
      <c r="K88" s="36">
        <v>21000000</v>
      </c>
      <c r="L88" s="6">
        <v>0</v>
      </c>
      <c r="M88" s="37">
        <v>0</v>
      </c>
      <c r="N88" s="6">
        <v>0</v>
      </c>
      <c r="O88" s="7">
        <f t="shared" si="4"/>
        <v>53423000</v>
      </c>
    </row>
    <row r="89" spans="2:15" ht="23.25" customHeight="1">
      <c r="B89" s="33" t="s">
        <v>191</v>
      </c>
      <c r="C89" s="4" t="s">
        <v>1</v>
      </c>
      <c r="E89" s="35" t="s">
        <v>192</v>
      </c>
      <c r="F89" s="36">
        <v>30032000</v>
      </c>
      <c r="G89" s="36">
        <v>4585000</v>
      </c>
      <c r="H89" s="36">
        <v>8757000</v>
      </c>
      <c r="I89" s="36">
        <v>0</v>
      </c>
      <c r="J89" s="36">
        <v>1194000</v>
      </c>
      <c r="K89" s="36">
        <v>23000000</v>
      </c>
      <c r="L89" s="6">
        <v>0</v>
      </c>
      <c r="M89" s="37">
        <v>0</v>
      </c>
      <c r="N89" s="6">
        <v>0</v>
      </c>
      <c r="O89" s="7">
        <f t="shared" si="4"/>
        <v>67568000</v>
      </c>
    </row>
    <row r="90" spans="2:15" ht="23.25" customHeight="1">
      <c r="B90" s="33" t="s">
        <v>193</v>
      </c>
      <c r="C90" s="4" t="s">
        <v>1</v>
      </c>
      <c r="E90" s="35" t="s">
        <v>194</v>
      </c>
      <c r="F90" s="36">
        <v>50715000</v>
      </c>
      <c r="G90" s="36">
        <v>7073000</v>
      </c>
      <c r="H90" s="36">
        <v>15620000</v>
      </c>
      <c r="I90" s="36">
        <v>0</v>
      </c>
      <c r="J90" s="36">
        <v>1651000</v>
      </c>
      <c r="K90" s="36">
        <v>26502000</v>
      </c>
      <c r="L90" s="6">
        <v>0</v>
      </c>
      <c r="M90" s="37">
        <v>0</v>
      </c>
      <c r="N90" s="6">
        <v>0</v>
      </c>
      <c r="O90" s="7">
        <f t="shared" si="4"/>
        <v>101561000</v>
      </c>
    </row>
    <row r="91" spans="2:15" ht="23.25" customHeight="1">
      <c r="B91" s="33" t="s">
        <v>195</v>
      </c>
      <c r="C91" s="4" t="s">
        <v>1</v>
      </c>
      <c r="E91" s="35" t="s">
        <v>196</v>
      </c>
      <c r="F91" s="36">
        <v>19038000</v>
      </c>
      <c r="G91" s="36">
        <v>2694000</v>
      </c>
      <c r="H91" s="36">
        <v>8613000</v>
      </c>
      <c r="I91" s="36">
        <v>0</v>
      </c>
      <c r="J91" s="36">
        <v>1068000</v>
      </c>
      <c r="K91" s="36">
        <v>20500000</v>
      </c>
      <c r="L91" s="6">
        <v>0</v>
      </c>
      <c r="M91" s="37">
        <v>0</v>
      </c>
      <c r="N91" s="6">
        <v>0</v>
      </c>
      <c r="O91" s="7">
        <f t="shared" si="4"/>
        <v>51913000</v>
      </c>
    </row>
    <row r="92" spans="2:15" ht="23.25" customHeight="1">
      <c r="B92" s="33" t="s">
        <v>197</v>
      </c>
      <c r="C92" s="4" t="s">
        <v>1</v>
      </c>
      <c r="E92" s="35" t="s">
        <v>198</v>
      </c>
      <c r="F92" s="36">
        <v>30398000</v>
      </c>
      <c r="G92" s="36">
        <v>4790000</v>
      </c>
      <c r="H92" s="36">
        <v>11998000</v>
      </c>
      <c r="I92" s="36">
        <v>0</v>
      </c>
      <c r="J92" s="36">
        <v>1154000</v>
      </c>
      <c r="K92" s="36">
        <v>21002000</v>
      </c>
      <c r="L92" s="6">
        <v>0</v>
      </c>
      <c r="M92" s="37">
        <v>0</v>
      </c>
      <c r="N92" s="6">
        <v>0</v>
      </c>
      <c r="O92" s="7">
        <f t="shared" si="4"/>
        <v>69342000</v>
      </c>
    </row>
    <row r="93" spans="2:15" ht="23.25" customHeight="1">
      <c r="B93" s="33" t="s">
        <v>199</v>
      </c>
      <c r="C93" s="4" t="s">
        <v>1</v>
      </c>
      <c r="E93" s="35" t="s">
        <v>200</v>
      </c>
      <c r="F93" s="36">
        <v>22805000</v>
      </c>
      <c r="G93" s="36">
        <v>3213000</v>
      </c>
      <c r="H93" s="36">
        <v>8213000</v>
      </c>
      <c r="I93" s="36">
        <v>0</v>
      </c>
      <c r="J93" s="36">
        <v>967000</v>
      </c>
      <c r="K93" s="36">
        <v>18502000</v>
      </c>
      <c r="L93" s="6">
        <v>0</v>
      </c>
      <c r="M93" s="37">
        <v>0</v>
      </c>
      <c r="N93" s="6">
        <v>0</v>
      </c>
      <c r="O93" s="7">
        <f t="shared" si="4"/>
        <v>53700000</v>
      </c>
    </row>
    <row r="94" spans="2:15" ht="23.25" customHeight="1">
      <c r="B94" s="33" t="s">
        <v>201</v>
      </c>
      <c r="C94" s="4" t="s">
        <v>1</v>
      </c>
      <c r="E94" s="35" t="s">
        <v>202</v>
      </c>
      <c r="F94" s="36">
        <v>26125000</v>
      </c>
      <c r="G94" s="36">
        <v>3969000</v>
      </c>
      <c r="H94" s="36">
        <v>10272000</v>
      </c>
      <c r="I94" s="36">
        <v>0</v>
      </c>
      <c r="J94" s="36">
        <v>956000</v>
      </c>
      <c r="K94" s="36">
        <v>23800000</v>
      </c>
      <c r="L94" s="6">
        <v>0</v>
      </c>
      <c r="M94" s="37">
        <v>0</v>
      </c>
      <c r="N94" s="6">
        <v>0</v>
      </c>
      <c r="O94" s="7">
        <f t="shared" si="4"/>
        <v>65122000</v>
      </c>
    </row>
    <row r="95" spans="2:15" ht="23.25" customHeight="1">
      <c r="B95" s="33" t="s">
        <v>203</v>
      </c>
      <c r="C95" s="4" t="s">
        <v>1</v>
      </c>
      <c r="E95" s="35" t="s">
        <v>204</v>
      </c>
      <c r="F95" s="36">
        <v>21080000</v>
      </c>
      <c r="G95" s="36">
        <v>2858000</v>
      </c>
      <c r="H95" s="36">
        <v>8607000</v>
      </c>
      <c r="I95" s="36">
        <v>0</v>
      </c>
      <c r="J95" s="36">
        <v>1058000</v>
      </c>
      <c r="K95" s="36">
        <v>23000000</v>
      </c>
      <c r="L95" s="6">
        <v>0</v>
      </c>
      <c r="M95" s="37">
        <v>0</v>
      </c>
      <c r="N95" s="6">
        <v>0</v>
      </c>
      <c r="O95" s="7">
        <f t="shared" si="4"/>
        <v>56603000</v>
      </c>
    </row>
    <row r="96" spans="2:15" ht="23.25" customHeight="1">
      <c r="B96" s="33" t="s">
        <v>205</v>
      </c>
      <c r="C96" s="4" t="s">
        <v>1</v>
      </c>
      <c r="E96" s="35" t="s">
        <v>206</v>
      </c>
      <c r="F96" s="36">
        <v>30526000</v>
      </c>
      <c r="G96" s="36">
        <v>4416000</v>
      </c>
      <c r="H96" s="36">
        <v>10760000</v>
      </c>
      <c r="I96" s="36">
        <v>0</v>
      </c>
      <c r="J96" s="36">
        <v>1167000</v>
      </c>
      <c r="K96" s="36">
        <v>27000000</v>
      </c>
      <c r="L96" s="6">
        <v>0</v>
      </c>
      <c r="M96" s="37">
        <v>0</v>
      </c>
      <c r="N96" s="6">
        <v>0</v>
      </c>
      <c r="O96" s="7">
        <f t="shared" si="4"/>
        <v>73869000</v>
      </c>
    </row>
    <row r="97" spans="2:15" ht="23.25" customHeight="1">
      <c r="B97" s="33" t="s">
        <v>207</v>
      </c>
      <c r="C97" s="4" t="s">
        <v>1</v>
      </c>
      <c r="E97" s="35" t="s">
        <v>208</v>
      </c>
      <c r="F97" s="36">
        <v>21106000</v>
      </c>
      <c r="G97" s="36">
        <v>3285000</v>
      </c>
      <c r="H97" s="36">
        <v>8468000</v>
      </c>
      <c r="I97" s="36">
        <v>0</v>
      </c>
      <c r="J97" s="36">
        <v>1263000</v>
      </c>
      <c r="K97" s="36">
        <v>25250000</v>
      </c>
      <c r="L97" s="6">
        <v>0</v>
      </c>
      <c r="M97" s="37">
        <v>0</v>
      </c>
      <c r="N97" s="6">
        <v>0</v>
      </c>
      <c r="O97" s="7">
        <f t="shared" si="4"/>
        <v>59372000</v>
      </c>
    </row>
    <row r="98" spans="2:15" ht="23.25" customHeight="1">
      <c r="B98" s="33" t="s">
        <v>209</v>
      </c>
      <c r="C98" s="4" t="s">
        <v>1</v>
      </c>
      <c r="E98" s="35" t="s">
        <v>210</v>
      </c>
      <c r="F98" s="36">
        <v>30593000</v>
      </c>
      <c r="G98" s="36">
        <v>3882000</v>
      </c>
      <c r="H98" s="36">
        <v>7247000</v>
      </c>
      <c r="I98" s="36">
        <v>0</v>
      </c>
      <c r="J98" s="36">
        <v>959000</v>
      </c>
      <c r="K98" s="36">
        <v>28300000</v>
      </c>
      <c r="L98" s="6">
        <v>0</v>
      </c>
      <c r="M98" s="37">
        <v>0</v>
      </c>
      <c r="N98" s="6">
        <v>0</v>
      </c>
      <c r="O98" s="7">
        <f t="shared" si="4"/>
        <v>70981000</v>
      </c>
    </row>
    <row r="99" spans="2:15" ht="23.25" customHeight="1">
      <c r="B99" s="33" t="s">
        <v>211</v>
      </c>
      <c r="C99" s="4" t="s">
        <v>1</v>
      </c>
      <c r="E99" s="35" t="s">
        <v>212</v>
      </c>
      <c r="F99" s="36">
        <v>25246000</v>
      </c>
      <c r="G99" s="36">
        <v>3209000</v>
      </c>
      <c r="H99" s="36">
        <v>9132000</v>
      </c>
      <c r="I99" s="36">
        <v>0</v>
      </c>
      <c r="J99" s="36">
        <v>1002000</v>
      </c>
      <c r="K99" s="36">
        <v>22050000</v>
      </c>
      <c r="L99" s="6">
        <v>0</v>
      </c>
      <c r="M99" s="37">
        <v>0</v>
      </c>
      <c r="N99" s="6">
        <v>0</v>
      </c>
      <c r="O99" s="7">
        <f t="shared" si="4"/>
        <v>60639000</v>
      </c>
    </row>
    <row r="100" spans="2:15" ht="23.25" customHeight="1">
      <c r="B100" s="33" t="s">
        <v>213</v>
      </c>
      <c r="C100" s="4" t="s">
        <v>1</v>
      </c>
      <c r="E100" s="35" t="s">
        <v>214</v>
      </c>
      <c r="F100" s="36">
        <v>24755000</v>
      </c>
      <c r="G100" s="36">
        <v>3471000</v>
      </c>
      <c r="H100" s="36">
        <v>8751000</v>
      </c>
      <c r="I100" s="36">
        <v>0</v>
      </c>
      <c r="J100" s="36">
        <v>1144000</v>
      </c>
      <c r="K100" s="36">
        <v>23600000</v>
      </c>
      <c r="L100" s="6">
        <v>0</v>
      </c>
      <c r="M100" s="37">
        <v>0</v>
      </c>
      <c r="N100" s="6">
        <v>0</v>
      </c>
      <c r="O100" s="7">
        <f t="shared" si="4"/>
        <v>61721000</v>
      </c>
    </row>
    <row r="101" spans="2:15" ht="23.25" customHeight="1">
      <c r="B101" s="33" t="s">
        <v>215</v>
      </c>
      <c r="C101" s="4" t="s">
        <v>1</v>
      </c>
      <c r="E101" s="35" t="s">
        <v>216</v>
      </c>
      <c r="F101" s="36">
        <v>22141000</v>
      </c>
      <c r="G101" s="36">
        <v>2990000</v>
      </c>
      <c r="H101" s="36">
        <v>8485000</v>
      </c>
      <c r="I101" s="36">
        <v>0</v>
      </c>
      <c r="J101" s="36">
        <v>982000</v>
      </c>
      <c r="K101" s="36">
        <v>23800000</v>
      </c>
      <c r="L101" s="6">
        <v>0</v>
      </c>
      <c r="M101" s="37">
        <v>0</v>
      </c>
      <c r="N101" s="6">
        <v>0</v>
      </c>
      <c r="O101" s="7">
        <f t="shared" si="4"/>
        <v>58398000</v>
      </c>
    </row>
    <row r="102" spans="2:15" ht="23.25" customHeight="1">
      <c r="B102" s="33" t="s">
        <v>217</v>
      </c>
      <c r="C102" s="4" t="s">
        <v>1</v>
      </c>
      <c r="E102" s="35" t="s">
        <v>218</v>
      </c>
      <c r="F102" s="36">
        <v>15518000</v>
      </c>
      <c r="G102" s="36">
        <v>1996000</v>
      </c>
      <c r="H102" s="36">
        <v>6498000</v>
      </c>
      <c r="I102" s="36">
        <v>0</v>
      </c>
      <c r="J102" s="36">
        <v>635000</v>
      </c>
      <c r="K102" s="36">
        <v>25150000</v>
      </c>
      <c r="L102" s="6">
        <v>0</v>
      </c>
      <c r="M102" s="37">
        <v>0</v>
      </c>
      <c r="N102" s="6">
        <v>0</v>
      </c>
      <c r="O102" s="7">
        <f t="shared" si="4"/>
        <v>49797000</v>
      </c>
    </row>
    <row r="103" spans="2:15" ht="23.25" customHeight="1">
      <c r="B103" s="33" t="s">
        <v>219</v>
      </c>
      <c r="C103" s="4" t="s">
        <v>1</v>
      </c>
      <c r="E103" s="35" t="s">
        <v>220</v>
      </c>
      <c r="F103" s="36">
        <v>25103000</v>
      </c>
      <c r="G103" s="36">
        <v>3737000</v>
      </c>
      <c r="H103" s="36">
        <v>6813000</v>
      </c>
      <c r="I103" s="36">
        <v>0</v>
      </c>
      <c r="J103" s="36">
        <v>638000</v>
      </c>
      <c r="K103" s="36">
        <v>25000000</v>
      </c>
      <c r="L103" s="6">
        <v>0</v>
      </c>
      <c r="M103" s="37">
        <v>0</v>
      </c>
      <c r="N103" s="6">
        <v>0</v>
      </c>
      <c r="O103" s="7">
        <f t="shared" si="4"/>
        <v>61291000</v>
      </c>
    </row>
    <row r="104" spans="2:15" ht="23.25" customHeight="1">
      <c r="B104" s="33" t="s">
        <v>221</v>
      </c>
      <c r="C104" s="4" t="s">
        <v>1</v>
      </c>
      <c r="E104" s="35" t="s">
        <v>222</v>
      </c>
      <c r="F104" s="36">
        <v>16150000</v>
      </c>
      <c r="G104" s="36">
        <v>2020000</v>
      </c>
      <c r="H104" s="36">
        <v>6701000</v>
      </c>
      <c r="I104" s="36">
        <v>0</v>
      </c>
      <c r="J104" s="36">
        <v>632000</v>
      </c>
      <c r="K104" s="36">
        <v>25200000</v>
      </c>
      <c r="L104" s="6">
        <v>0</v>
      </c>
      <c r="M104" s="37">
        <v>0</v>
      </c>
      <c r="N104" s="6">
        <v>0</v>
      </c>
      <c r="O104" s="7">
        <f t="shared" si="4"/>
        <v>50703000</v>
      </c>
    </row>
    <row r="105" spans="2:15" ht="23.25" customHeight="1">
      <c r="B105" s="33" t="s">
        <v>223</v>
      </c>
      <c r="C105" s="4" t="s">
        <v>1</v>
      </c>
      <c r="E105" s="35" t="s">
        <v>224</v>
      </c>
      <c r="F105" s="36">
        <v>33865000</v>
      </c>
      <c r="G105" s="36">
        <v>4615000</v>
      </c>
      <c r="H105" s="36">
        <v>12164000</v>
      </c>
      <c r="I105" s="36">
        <v>0</v>
      </c>
      <c r="J105" s="36">
        <v>724000</v>
      </c>
      <c r="K105" s="36">
        <v>23002000</v>
      </c>
      <c r="L105" s="6">
        <v>0</v>
      </c>
      <c r="M105" s="37">
        <v>0</v>
      </c>
      <c r="N105" s="6">
        <v>0</v>
      </c>
      <c r="O105" s="7">
        <f t="shared" si="4"/>
        <v>74370000</v>
      </c>
    </row>
    <row r="106" spans="2:15" ht="23.25" customHeight="1">
      <c r="B106" s="33" t="s">
        <v>225</v>
      </c>
      <c r="C106" s="4" t="s">
        <v>1</v>
      </c>
      <c r="E106" s="35" t="s">
        <v>226</v>
      </c>
      <c r="F106" s="36">
        <v>16412000</v>
      </c>
      <c r="G106" s="36">
        <v>2268000</v>
      </c>
      <c r="H106" s="36">
        <v>6976000</v>
      </c>
      <c r="I106" s="36">
        <v>0</v>
      </c>
      <c r="J106" s="36">
        <v>632000</v>
      </c>
      <c r="K106" s="36">
        <v>22800000</v>
      </c>
      <c r="L106" s="6">
        <v>0</v>
      </c>
      <c r="M106" s="37">
        <v>0</v>
      </c>
      <c r="N106" s="6">
        <v>0</v>
      </c>
      <c r="O106" s="7">
        <f t="shared" si="4"/>
        <v>49088000</v>
      </c>
    </row>
    <row r="107" spans="2:15" ht="23.25" customHeight="1">
      <c r="B107" s="33" t="s">
        <v>227</v>
      </c>
      <c r="C107" s="4" t="s">
        <v>1</v>
      </c>
      <c r="E107" s="35" t="s">
        <v>228</v>
      </c>
      <c r="F107" s="36">
        <v>17153000</v>
      </c>
      <c r="G107" s="36">
        <v>2251000</v>
      </c>
      <c r="H107" s="36">
        <v>7096000</v>
      </c>
      <c r="I107" s="36">
        <v>0</v>
      </c>
      <c r="J107" s="36">
        <v>632000</v>
      </c>
      <c r="K107" s="36">
        <v>23252000</v>
      </c>
      <c r="L107" s="6">
        <v>0</v>
      </c>
      <c r="M107" s="37">
        <v>0</v>
      </c>
      <c r="N107" s="6">
        <v>0</v>
      </c>
      <c r="O107" s="7">
        <f t="shared" si="4"/>
        <v>50384000</v>
      </c>
    </row>
    <row r="108" spans="2:15" ht="23.25" customHeight="1">
      <c r="B108" s="33" t="s">
        <v>229</v>
      </c>
      <c r="C108" s="4" t="s">
        <v>1</v>
      </c>
      <c r="E108" s="35" t="s">
        <v>230</v>
      </c>
      <c r="F108" s="36">
        <v>15241000</v>
      </c>
      <c r="G108" s="36">
        <v>2071000</v>
      </c>
      <c r="H108" s="36">
        <v>5465000</v>
      </c>
      <c r="I108" s="36">
        <v>0</v>
      </c>
      <c r="J108" s="36">
        <v>632000</v>
      </c>
      <c r="K108" s="36">
        <v>26200000</v>
      </c>
      <c r="L108" s="6">
        <v>0</v>
      </c>
      <c r="M108" s="37">
        <v>0</v>
      </c>
      <c r="N108" s="6">
        <v>0</v>
      </c>
      <c r="O108" s="7">
        <f t="shared" si="4"/>
        <v>49609000</v>
      </c>
    </row>
    <row r="109" spans="2:15" ht="23.25" customHeight="1">
      <c r="B109" s="33" t="s">
        <v>231</v>
      </c>
      <c r="C109" s="4" t="s">
        <v>1</v>
      </c>
      <c r="E109" s="35" t="s">
        <v>232</v>
      </c>
      <c r="F109" s="36">
        <v>23218000</v>
      </c>
      <c r="G109" s="36">
        <v>2988000</v>
      </c>
      <c r="H109" s="36">
        <v>6484000</v>
      </c>
      <c r="I109" s="36">
        <v>0</v>
      </c>
      <c r="J109" s="36">
        <v>654000</v>
      </c>
      <c r="K109" s="36">
        <v>28000000</v>
      </c>
      <c r="L109" s="6">
        <v>0</v>
      </c>
      <c r="M109" s="37">
        <v>0</v>
      </c>
      <c r="N109" s="6">
        <v>0</v>
      </c>
      <c r="O109" s="7">
        <f t="shared" si="4"/>
        <v>61344000</v>
      </c>
    </row>
    <row r="110" spans="2:15" ht="23.25" customHeight="1">
      <c r="B110" s="33" t="s">
        <v>233</v>
      </c>
      <c r="C110" s="4" t="s">
        <v>1</v>
      </c>
      <c r="E110" s="35" t="s">
        <v>234</v>
      </c>
      <c r="F110" s="36">
        <v>24923000</v>
      </c>
      <c r="G110" s="36">
        <v>3643000</v>
      </c>
      <c r="H110" s="36">
        <v>6550000</v>
      </c>
      <c r="I110" s="36">
        <v>0</v>
      </c>
      <c r="J110" s="36">
        <v>676000</v>
      </c>
      <c r="K110" s="36">
        <v>25500000</v>
      </c>
      <c r="L110" s="6">
        <v>0</v>
      </c>
      <c r="M110" s="37">
        <v>0</v>
      </c>
      <c r="N110" s="6">
        <v>0</v>
      </c>
      <c r="O110" s="7">
        <f t="shared" si="4"/>
        <v>61292000</v>
      </c>
    </row>
    <row r="111" spans="2:15" ht="23.25" customHeight="1">
      <c r="B111" s="33" t="s">
        <v>235</v>
      </c>
      <c r="C111" s="4" t="s">
        <v>1</v>
      </c>
      <c r="E111" s="35" t="s">
        <v>236</v>
      </c>
      <c r="F111" s="36">
        <v>3169000</v>
      </c>
      <c r="G111" s="36">
        <v>499000</v>
      </c>
      <c r="H111" s="36">
        <v>5086000</v>
      </c>
      <c r="I111" s="36">
        <v>0</v>
      </c>
      <c r="J111" s="36">
        <v>344000</v>
      </c>
      <c r="K111" s="36">
        <v>20500000</v>
      </c>
      <c r="L111" s="6">
        <v>0</v>
      </c>
      <c r="M111" s="37">
        <v>0</v>
      </c>
      <c r="N111" s="6">
        <v>0</v>
      </c>
      <c r="O111" s="7">
        <f t="shared" si="4"/>
        <v>29598000</v>
      </c>
    </row>
    <row r="112" spans="2:15" ht="23.25" customHeight="1">
      <c r="B112" s="33" t="s">
        <v>237</v>
      </c>
      <c r="C112" s="4" t="s">
        <v>1</v>
      </c>
      <c r="E112" s="35" t="s">
        <v>238</v>
      </c>
      <c r="F112" s="36">
        <v>37073000</v>
      </c>
      <c r="G112" s="36">
        <v>6044000</v>
      </c>
      <c r="H112" s="36">
        <v>6163000</v>
      </c>
      <c r="I112" s="36">
        <v>0</v>
      </c>
      <c r="J112" s="36">
        <v>334000</v>
      </c>
      <c r="K112" s="36">
        <v>33500000</v>
      </c>
      <c r="L112" s="6">
        <v>0</v>
      </c>
      <c r="M112" s="37">
        <v>0</v>
      </c>
      <c r="N112" s="6">
        <v>0</v>
      </c>
      <c r="O112" s="7">
        <f t="shared" si="4"/>
        <v>83114000</v>
      </c>
    </row>
    <row r="113" spans="2:15" ht="23.25" customHeight="1">
      <c r="B113" s="33" t="s">
        <v>239</v>
      </c>
      <c r="C113" s="4" t="s">
        <v>1</v>
      </c>
      <c r="E113" s="35" t="s">
        <v>240</v>
      </c>
      <c r="F113" s="36">
        <v>7807000</v>
      </c>
      <c r="G113" s="36">
        <v>1318000</v>
      </c>
      <c r="H113" s="36">
        <v>5150000</v>
      </c>
      <c r="I113" s="36">
        <v>0</v>
      </c>
      <c r="J113" s="36">
        <v>432000</v>
      </c>
      <c r="K113" s="36">
        <v>19500000</v>
      </c>
      <c r="L113" s="6">
        <v>0</v>
      </c>
      <c r="M113" s="37">
        <v>0</v>
      </c>
      <c r="N113" s="6">
        <v>0</v>
      </c>
      <c r="O113" s="7">
        <f t="shared" si="4"/>
        <v>34207000</v>
      </c>
    </row>
    <row r="114" spans="2:15" ht="23.25" customHeight="1">
      <c r="B114" s="33" t="s">
        <v>241</v>
      </c>
      <c r="C114" s="4" t="s">
        <v>1</v>
      </c>
      <c r="E114" s="35" t="s">
        <v>242</v>
      </c>
      <c r="F114" s="36">
        <v>17906000</v>
      </c>
      <c r="G114" s="36">
        <v>2842000</v>
      </c>
      <c r="H114" s="36">
        <v>5264000</v>
      </c>
      <c r="I114" s="36">
        <v>0</v>
      </c>
      <c r="J114" s="36">
        <v>340000</v>
      </c>
      <c r="K114" s="36">
        <v>29250000</v>
      </c>
      <c r="L114" s="6">
        <v>0</v>
      </c>
      <c r="M114" s="37">
        <v>0</v>
      </c>
      <c r="N114" s="6">
        <v>0</v>
      </c>
      <c r="O114" s="7">
        <f t="shared" si="4"/>
        <v>55602000</v>
      </c>
    </row>
    <row r="115" spans="2:15" ht="23.25" customHeight="1">
      <c r="B115" s="33" t="s">
        <v>243</v>
      </c>
      <c r="C115" s="4" t="s">
        <v>1</v>
      </c>
      <c r="E115" s="35" t="s">
        <v>244</v>
      </c>
      <c r="F115" s="36">
        <v>22125000</v>
      </c>
      <c r="G115" s="36">
        <v>4115000</v>
      </c>
      <c r="H115" s="36">
        <v>6499000</v>
      </c>
      <c r="I115" s="36">
        <v>0</v>
      </c>
      <c r="J115" s="36">
        <v>493000</v>
      </c>
      <c r="K115" s="36">
        <v>27974000</v>
      </c>
      <c r="L115" s="6">
        <v>0</v>
      </c>
      <c r="M115" s="37">
        <v>0</v>
      </c>
      <c r="N115" s="6">
        <v>0</v>
      </c>
      <c r="O115" s="7">
        <f t="shared" si="4"/>
        <v>61206000</v>
      </c>
    </row>
    <row r="116" spans="2:15" ht="23.25" customHeight="1">
      <c r="B116" s="33" t="s">
        <v>245</v>
      </c>
      <c r="C116" s="4" t="s">
        <v>1</v>
      </c>
      <c r="E116" s="35" t="s">
        <v>246</v>
      </c>
      <c r="F116" s="36">
        <v>88369000</v>
      </c>
      <c r="G116" s="36">
        <v>15721000</v>
      </c>
      <c r="H116" s="36">
        <v>12424000</v>
      </c>
      <c r="I116" s="36">
        <v>0</v>
      </c>
      <c r="J116" s="36">
        <v>1482000</v>
      </c>
      <c r="K116" s="36">
        <v>51510000</v>
      </c>
      <c r="L116" s="6">
        <v>0</v>
      </c>
      <c r="M116" s="37">
        <v>0</v>
      </c>
      <c r="N116" s="6">
        <v>0</v>
      </c>
      <c r="O116" s="7">
        <f t="shared" si="4"/>
        <v>169506000</v>
      </c>
    </row>
    <row r="117" spans="2:15" ht="23.25" customHeight="1">
      <c r="B117" s="33" t="s">
        <v>247</v>
      </c>
      <c r="C117" s="4" t="s">
        <v>1</v>
      </c>
      <c r="E117" s="35" t="s">
        <v>248</v>
      </c>
      <c r="F117" s="36">
        <v>5211000</v>
      </c>
      <c r="G117" s="36">
        <v>886000</v>
      </c>
      <c r="H117" s="36">
        <v>5085000</v>
      </c>
      <c r="I117" s="36">
        <v>0</v>
      </c>
      <c r="J117" s="36">
        <v>334000</v>
      </c>
      <c r="K117" s="36">
        <v>41500000</v>
      </c>
      <c r="L117" s="6">
        <v>0</v>
      </c>
      <c r="M117" s="37">
        <v>0</v>
      </c>
      <c r="N117" s="6">
        <v>0</v>
      </c>
      <c r="O117" s="7">
        <f t="shared" si="4"/>
        <v>53016000</v>
      </c>
    </row>
    <row r="118" spans="2:15" ht="23.25" customHeight="1">
      <c r="B118" s="33" t="s">
        <v>249</v>
      </c>
      <c r="C118" s="4" t="s">
        <v>1</v>
      </c>
      <c r="E118" s="35" t="s">
        <v>250</v>
      </c>
      <c r="F118" s="36">
        <v>5563000</v>
      </c>
      <c r="G118" s="36">
        <v>831000</v>
      </c>
      <c r="H118" s="36">
        <v>5163000</v>
      </c>
      <c r="I118" s="36">
        <v>0</v>
      </c>
      <c r="J118" s="36">
        <v>334000</v>
      </c>
      <c r="K118" s="36">
        <v>29250000</v>
      </c>
      <c r="L118" s="6">
        <v>0</v>
      </c>
      <c r="M118" s="37">
        <v>0</v>
      </c>
      <c r="N118" s="6">
        <v>0</v>
      </c>
      <c r="O118" s="7">
        <f t="shared" si="4"/>
        <v>41141000</v>
      </c>
    </row>
    <row r="119" spans="2:15" ht="23.25" customHeight="1">
      <c r="B119" s="33" t="s">
        <v>251</v>
      </c>
      <c r="C119" s="4" t="s">
        <v>1</v>
      </c>
      <c r="E119" s="35" t="s">
        <v>252</v>
      </c>
      <c r="F119" s="36">
        <v>7975000</v>
      </c>
      <c r="G119" s="36">
        <v>1333000</v>
      </c>
      <c r="H119" s="36">
        <v>5120000</v>
      </c>
      <c r="I119" s="36">
        <v>0</v>
      </c>
      <c r="J119" s="36">
        <v>340000</v>
      </c>
      <c r="K119" s="36">
        <v>26250000</v>
      </c>
      <c r="L119" s="6">
        <v>0</v>
      </c>
      <c r="M119" s="37">
        <v>0</v>
      </c>
      <c r="N119" s="6">
        <v>0</v>
      </c>
      <c r="O119" s="7">
        <f t="shared" si="4"/>
        <v>41018000</v>
      </c>
    </row>
    <row r="120" spans="2:15" ht="23.25" customHeight="1" thickBot="1">
      <c r="B120" s="33" t="s">
        <v>253</v>
      </c>
      <c r="C120" s="4" t="s">
        <v>1</v>
      </c>
      <c r="E120" s="35" t="s">
        <v>254</v>
      </c>
      <c r="F120" s="36">
        <v>1886000</v>
      </c>
      <c r="G120" s="36">
        <v>269000</v>
      </c>
      <c r="H120" s="36">
        <v>6000000</v>
      </c>
      <c r="I120" s="36">
        <v>0</v>
      </c>
      <c r="J120" s="36">
        <v>340000</v>
      </c>
      <c r="K120" s="36">
        <v>22000000</v>
      </c>
      <c r="L120" s="6">
        <v>0</v>
      </c>
      <c r="M120" s="37">
        <v>0</v>
      </c>
      <c r="N120" s="6">
        <v>0</v>
      </c>
      <c r="O120" s="7">
        <f t="shared" si="4"/>
        <v>30495000</v>
      </c>
    </row>
    <row r="121" spans="1:15" s="34" customFormat="1" ht="18.75" customHeight="1" hidden="1">
      <c r="A121" s="34" t="s">
        <v>255</v>
      </c>
      <c r="B121" s="33" t="s">
        <v>1</v>
      </c>
      <c r="E121" s="8" t="s">
        <v>1</v>
      </c>
      <c r="F121" s="9" t="s">
        <v>1</v>
      </c>
      <c r="G121" s="9" t="s">
        <v>1</v>
      </c>
      <c r="H121" s="9" t="s">
        <v>1</v>
      </c>
      <c r="I121" s="9" t="s">
        <v>1</v>
      </c>
      <c r="J121" s="9" t="s">
        <v>1</v>
      </c>
      <c r="K121" s="9" t="s">
        <v>1</v>
      </c>
      <c r="L121" s="9" t="s">
        <v>1</v>
      </c>
      <c r="M121" s="9" t="s">
        <v>1</v>
      </c>
      <c r="N121" s="9" t="s">
        <v>1</v>
      </c>
      <c r="O121" s="10" t="s">
        <v>1</v>
      </c>
    </row>
    <row r="122" spans="1:15" s="34" customFormat="1" ht="12" customHeight="1" thickBot="1">
      <c r="A122" s="38" t="s">
        <v>32</v>
      </c>
      <c r="E122" s="39" t="s">
        <v>1</v>
      </c>
      <c r="F122" s="40" t="s">
        <v>1</v>
      </c>
      <c r="G122" s="40" t="s">
        <v>1</v>
      </c>
      <c r="H122" s="40" t="s">
        <v>1</v>
      </c>
      <c r="I122" s="40" t="s">
        <v>1</v>
      </c>
      <c r="J122" s="40" t="s">
        <v>1</v>
      </c>
      <c r="K122" s="40" t="s">
        <v>1</v>
      </c>
      <c r="L122" s="40" t="s">
        <v>1</v>
      </c>
      <c r="M122" s="40" t="s">
        <v>1</v>
      </c>
      <c r="N122" s="40" t="s">
        <v>1</v>
      </c>
      <c r="O122" s="11" t="s">
        <v>1</v>
      </c>
    </row>
    <row r="123" spans="1:15" s="34" customFormat="1" ht="27" customHeight="1" thickBot="1">
      <c r="A123" s="38" t="s">
        <v>1</v>
      </c>
      <c r="B123" s="41" t="s">
        <v>256</v>
      </c>
      <c r="E123" s="3" t="s">
        <v>257</v>
      </c>
      <c r="F123" s="42">
        <v>9180098000</v>
      </c>
      <c r="G123" s="42">
        <v>1578282000</v>
      </c>
      <c r="H123" s="42">
        <v>2267786000</v>
      </c>
      <c r="I123" s="42">
        <v>0</v>
      </c>
      <c r="J123" s="42">
        <v>287614000</v>
      </c>
      <c r="K123" s="42">
        <v>3625230000</v>
      </c>
      <c r="L123" s="42">
        <v>0</v>
      </c>
      <c r="M123" s="42">
        <v>0</v>
      </c>
      <c r="N123" s="42">
        <v>0</v>
      </c>
      <c r="O123" s="5">
        <f>SUM(F123:N123)</f>
        <v>16939010000</v>
      </c>
    </row>
    <row r="124" spans="1:15" s="34" customFormat="1" ht="27" customHeight="1" thickBot="1">
      <c r="A124" s="38" t="s">
        <v>1</v>
      </c>
      <c r="B124" s="41" t="s">
        <v>258</v>
      </c>
      <c r="E124" s="3" t="s">
        <v>259</v>
      </c>
      <c r="F124" s="42">
        <v>4861523000</v>
      </c>
      <c r="G124" s="42">
        <v>887579000</v>
      </c>
      <c r="H124" s="42">
        <v>3805312000</v>
      </c>
      <c r="I124" s="42">
        <v>0</v>
      </c>
      <c r="J124" s="42">
        <v>3310502000</v>
      </c>
      <c r="K124" s="42">
        <v>14784031000</v>
      </c>
      <c r="L124" s="42">
        <v>1264895000</v>
      </c>
      <c r="M124" s="42">
        <v>2794629000</v>
      </c>
      <c r="N124" s="42">
        <v>0</v>
      </c>
      <c r="O124" s="5">
        <f>SUM(F124:N124)</f>
        <v>31708471000</v>
      </c>
    </row>
    <row r="125" spans="1:15" s="34" customFormat="1" ht="27" customHeight="1" thickBot="1">
      <c r="A125" s="38" t="s">
        <v>32</v>
      </c>
      <c r="B125" s="41" t="s">
        <v>1</v>
      </c>
      <c r="E125" s="3" t="s">
        <v>260</v>
      </c>
      <c r="F125" s="42">
        <f aca="true" t="shared" si="5" ref="F125:O125">F124+F123</f>
        <v>14041621000</v>
      </c>
      <c r="G125" s="42">
        <f t="shared" si="5"/>
        <v>2465861000</v>
      </c>
      <c r="H125" s="42">
        <f t="shared" si="5"/>
        <v>6073098000</v>
      </c>
      <c r="I125" s="42">
        <f t="shared" si="5"/>
        <v>0</v>
      </c>
      <c r="J125" s="42">
        <f t="shared" si="5"/>
        <v>3598116000</v>
      </c>
      <c r="K125" s="42">
        <f t="shared" si="5"/>
        <v>18409261000</v>
      </c>
      <c r="L125" s="42">
        <f t="shared" si="5"/>
        <v>1264895000</v>
      </c>
      <c r="M125" s="42">
        <f t="shared" si="5"/>
        <v>2794629000</v>
      </c>
      <c r="N125" s="42">
        <f t="shared" si="5"/>
        <v>0</v>
      </c>
      <c r="O125" s="42">
        <f t="shared" si="5"/>
        <v>48647481000</v>
      </c>
    </row>
    <row r="126" ht="12.75">
      <c r="O126" s="43" t="s">
        <v>1</v>
      </c>
    </row>
    <row r="128" ht="12.75">
      <c r="F128" s="44"/>
    </row>
  </sheetData>
  <sheetProtection/>
  <mergeCells count="14">
    <mergeCell ref="N13:N14"/>
    <mergeCell ref="O13:O14"/>
    <mergeCell ref="E9:O9"/>
    <mergeCell ref="E10:O10"/>
    <mergeCell ref="E11:O11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</mergeCells>
  <printOptions horizontalCentered="1" verticalCentered="1"/>
  <pageMargins left="0.35433070866141736" right="0.35433070866141736" top="0.35433070866141736" bottom="0.4330708661417323" header="0.1968503937007874" footer="0.1968503937007874"/>
  <pageSetup firstPageNumber="1" useFirstPageNumber="1" fitToHeight="2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zoomScalePageLayoutView="0" workbookViewId="0" topLeftCell="F9">
      <selection activeCell="E33" sqref="E33"/>
    </sheetView>
  </sheetViews>
  <sheetFormatPr defaultColWidth="9.00390625" defaultRowHeight="12.75"/>
  <cols>
    <col min="1" max="3" width="9.125" style="18" hidden="1" customWidth="1"/>
    <col min="4" max="4" width="12.00390625" style="18" hidden="1" customWidth="1"/>
    <col min="5" max="5" width="50.75390625" style="18" bestFit="1" customWidth="1"/>
    <col min="6" max="6" width="19.75390625" style="18" customWidth="1"/>
    <col min="7" max="7" width="18.75390625" style="18" bestFit="1" customWidth="1"/>
    <col min="8" max="8" width="19.375" style="18" bestFit="1" customWidth="1"/>
    <col min="9" max="9" width="17.75390625" style="18" bestFit="1" customWidth="1"/>
    <col min="10" max="10" width="18.75390625" style="18" bestFit="1" customWidth="1"/>
    <col min="11" max="11" width="19.875" style="18" customWidth="1"/>
    <col min="12" max="14" width="17.75390625" style="18" bestFit="1" customWidth="1"/>
    <col min="15" max="15" width="20.75390625" style="18" bestFit="1" customWidth="1"/>
    <col min="16" max="16384" width="9.125" style="18" customWidth="1"/>
  </cols>
  <sheetData>
    <row r="1" spans="1:15" ht="12.75" hidden="1">
      <c r="A1" s="12" t="s">
        <v>0</v>
      </c>
      <c r="B1" s="13" t="s">
        <v>33</v>
      </c>
      <c r="C1" s="14" t="s">
        <v>1</v>
      </c>
      <c r="D1" s="15" t="s">
        <v>2</v>
      </c>
      <c r="E1" s="16" t="s">
        <v>3</v>
      </c>
      <c r="F1" s="16" t="s">
        <v>4</v>
      </c>
      <c r="G1" s="16" t="s">
        <v>4</v>
      </c>
      <c r="H1" s="16" t="s">
        <v>4</v>
      </c>
      <c r="I1" s="16" t="s">
        <v>4</v>
      </c>
      <c r="J1" s="16" t="s">
        <v>4</v>
      </c>
      <c r="K1" s="16" t="s">
        <v>4</v>
      </c>
      <c r="L1" s="16" t="s">
        <v>4</v>
      </c>
      <c r="M1" s="16" t="s">
        <v>4</v>
      </c>
      <c r="N1" s="16" t="s">
        <v>4</v>
      </c>
      <c r="O1" s="17" t="s">
        <v>5</v>
      </c>
    </row>
    <row r="2" spans="1:15" ht="12.75" hidden="1">
      <c r="A2" s="19" t="s">
        <v>6</v>
      </c>
      <c r="B2" s="13" t="s">
        <v>38</v>
      </c>
      <c r="C2" s="14" t="s">
        <v>35</v>
      </c>
      <c r="D2" s="15" t="s">
        <v>7</v>
      </c>
      <c r="E2" s="20" t="str">
        <f aca="true" t="shared" si="0" ref="E2:N2">ButceYil</f>
        <v>2014</v>
      </c>
      <c r="F2" s="20" t="str">
        <f t="shared" si="0"/>
        <v>2014</v>
      </c>
      <c r="G2" s="20" t="str">
        <f t="shared" si="0"/>
        <v>2014</v>
      </c>
      <c r="H2" s="20" t="str">
        <f t="shared" si="0"/>
        <v>2014</v>
      </c>
      <c r="I2" s="20" t="str">
        <f t="shared" si="0"/>
        <v>2014</v>
      </c>
      <c r="J2" s="20" t="str">
        <f t="shared" si="0"/>
        <v>2014</v>
      </c>
      <c r="K2" s="20" t="str">
        <f t="shared" si="0"/>
        <v>2014</v>
      </c>
      <c r="L2" s="20" t="str">
        <f t="shared" si="0"/>
        <v>2014</v>
      </c>
      <c r="M2" s="20" t="str">
        <f t="shared" si="0"/>
        <v>2014</v>
      </c>
      <c r="N2" s="20" t="str">
        <f t="shared" si="0"/>
        <v>2014</v>
      </c>
      <c r="O2" s="21" t="s">
        <v>1</v>
      </c>
    </row>
    <row r="3" spans="1:15" ht="12.75" hidden="1">
      <c r="A3" s="19" t="s">
        <v>1</v>
      </c>
      <c r="B3" s="13" t="s">
        <v>1</v>
      </c>
      <c r="C3" s="14" t="s">
        <v>1</v>
      </c>
      <c r="D3" s="15" t="s">
        <v>8</v>
      </c>
      <c r="E3" s="20" t="s">
        <v>1</v>
      </c>
      <c r="F3" s="20" t="str">
        <f aca="true" t="shared" si="1" ref="F3:N3">ButceYil</f>
        <v>2014</v>
      </c>
      <c r="G3" s="20" t="str">
        <f t="shared" si="1"/>
        <v>2014</v>
      </c>
      <c r="H3" s="20" t="str">
        <f t="shared" si="1"/>
        <v>2014</v>
      </c>
      <c r="I3" s="20" t="str">
        <f t="shared" si="1"/>
        <v>2014</v>
      </c>
      <c r="J3" s="20" t="str">
        <f t="shared" si="1"/>
        <v>2014</v>
      </c>
      <c r="K3" s="20" t="str">
        <f t="shared" si="1"/>
        <v>2014</v>
      </c>
      <c r="L3" s="20" t="str">
        <f t="shared" si="1"/>
        <v>2014</v>
      </c>
      <c r="M3" s="20" t="str">
        <f t="shared" si="1"/>
        <v>2014</v>
      </c>
      <c r="N3" s="20" t="str">
        <f t="shared" si="1"/>
        <v>2014</v>
      </c>
      <c r="O3" s="21" t="s">
        <v>1</v>
      </c>
    </row>
    <row r="4" spans="1:15" ht="12.75" hidden="1">
      <c r="A4" s="19" t="s">
        <v>9</v>
      </c>
      <c r="B4" s="13" t="s">
        <v>34</v>
      </c>
      <c r="C4" s="14" t="s">
        <v>37</v>
      </c>
      <c r="D4" s="15" t="s">
        <v>10</v>
      </c>
      <c r="E4" s="20" t="s">
        <v>1</v>
      </c>
      <c r="F4" s="20" t="str">
        <f aca="true" t="shared" si="2" ref="F4:N4">Asama</f>
        <v>13</v>
      </c>
      <c r="G4" s="20" t="str">
        <f t="shared" si="2"/>
        <v>13</v>
      </c>
      <c r="H4" s="20" t="str">
        <f t="shared" si="2"/>
        <v>13</v>
      </c>
      <c r="I4" s="20" t="str">
        <f t="shared" si="2"/>
        <v>13</v>
      </c>
      <c r="J4" s="20" t="str">
        <f t="shared" si="2"/>
        <v>13</v>
      </c>
      <c r="K4" s="20" t="str">
        <f t="shared" si="2"/>
        <v>13</v>
      </c>
      <c r="L4" s="20" t="str">
        <f t="shared" si="2"/>
        <v>13</v>
      </c>
      <c r="M4" s="20" t="str">
        <f t="shared" si="2"/>
        <v>13</v>
      </c>
      <c r="N4" s="20" t="str">
        <f t="shared" si="2"/>
        <v>13</v>
      </c>
      <c r="O4" s="21" t="s">
        <v>1</v>
      </c>
    </row>
    <row r="5" spans="1:15" ht="12.75" hidden="1">
      <c r="A5" s="19" t="s">
        <v>11</v>
      </c>
      <c r="B5" s="22" t="s">
        <v>261</v>
      </c>
      <c r="C5" s="22" t="s">
        <v>1</v>
      </c>
      <c r="D5" s="15" t="s">
        <v>12</v>
      </c>
      <c r="E5" s="20" t="s">
        <v>1</v>
      </c>
      <c r="F5" s="23" t="s">
        <v>13</v>
      </c>
      <c r="G5" s="23" t="s">
        <v>14</v>
      </c>
      <c r="H5" s="23" t="s">
        <v>15</v>
      </c>
      <c r="I5" s="23" t="s">
        <v>16</v>
      </c>
      <c r="J5" s="23" t="s">
        <v>17</v>
      </c>
      <c r="K5" s="23" t="s">
        <v>18</v>
      </c>
      <c r="L5" s="23" t="s">
        <v>19</v>
      </c>
      <c r="M5" s="23" t="s">
        <v>20</v>
      </c>
      <c r="N5" s="23" t="s">
        <v>21</v>
      </c>
      <c r="O5" s="21" t="s">
        <v>1</v>
      </c>
    </row>
    <row r="6" spans="1:15" ht="12.75" hidden="1">
      <c r="A6" s="21" t="s">
        <v>1</v>
      </c>
      <c r="B6" s="21" t="s">
        <v>1</v>
      </c>
      <c r="C6" s="21" t="s">
        <v>1</v>
      </c>
      <c r="D6" s="24" t="s">
        <v>5</v>
      </c>
      <c r="E6" s="21" t="s">
        <v>1</v>
      </c>
      <c r="F6" s="21" t="s">
        <v>1</v>
      </c>
      <c r="G6" s="21" t="s">
        <v>1</v>
      </c>
      <c r="H6" s="21" t="s">
        <v>1</v>
      </c>
      <c r="I6" s="21" t="s">
        <v>1</v>
      </c>
      <c r="J6" s="21" t="s">
        <v>1</v>
      </c>
      <c r="K6" s="21" t="s">
        <v>1</v>
      </c>
      <c r="L6" s="21" t="s">
        <v>1</v>
      </c>
      <c r="M6" s="21" t="s">
        <v>1</v>
      </c>
      <c r="N6" s="21" t="s">
        <v>1</v>
      </c>
      <c r="O6" s="21" t="s">
        <v>1</v>
      </c>
    </row>
    <row r="7" spans="1:15" ht="12.75" hidden="1">
      <c r="A7" s="21" t="s">
        <v>22</v>
      </c>
      <c r="B7" s="21" t="s">
        <v>1</v>
      </c>
      <c r="C7" s="21" t="s">
        <v>1</v>
      </c>
      <c r="D7" s="21" t="s">
        <v>1</v>
      </c>
      <c r="E7" s="21" t="s">
        <v>1</v>
      </c>
      <c r="F7" s="21" t="s">
        <v>1</v>
      </c>
      <c r="G7" s="21" t="s">
        <v>1</v>
      </c>
      <c r="H7" s="21" t="s">
        <v>1</v>
      </c>
      <c r="I7" s="21" t="s">
        <v>1</v>
      </c>
      <c r="J7" s="21" t="s">
        <v>1</v>
      </c>
      <c r="K7" s="21" t="s">
        <v>1</v>
      </c>
      <c r="L7" s="21" t="s">
        <v>1</v>
      </c>
      <c r="M7" s="21" t="s">
        <v>1</v>
      </c>
      <c r="N7" s="21" t="s">
        <v>1</v>
      </c>
      <c r="O7" s="21" t="s">
        <v>1</v>
      </c>
    </row>
    <row r="8" spans="1:15" ht="12" customHeight="1" hidden="1">
      <c r="A8" s="22" t="s">
        <v>1</v>
      </c>
      <c r="B8" s="22" t="s">
        <v>1</v>
      </c>
      <c r="C8" s="22" t="s">
        <v>1</v>
      </c>
      <c r="D8" s="15" t="s">
        <v>1</v>
      </c>
      <c r="E8" s="15" t="s">
        <v>1</v>
      </c>
      <c r="F8" s="15" t="s">
        <v>1</v>
      </c>
      <c r="G8" s="15" t="s">
        <v>1</v>
      </c>
      <c r="H8" s="15" t="s">
        <v>1</v>
      </c>
      <c r="I8" s="15" t="s">
        <v>1</v>
      </c>
      <c r="J8" s="15" t="s">
        <v>1</v>
      </c>
      <c r="K8" s="15" t="s">
        <v>1</v>
      </c>
      <c r="L8" s="15" t="s">
        <v>1</v>
      </c>
      <c r="M8" s="15" t="s">
        <v>1</v>
      </c>
      <c r="N8" s="15" t="s">
        <v>1</v>
      </c>
      <c r="O8" s="21" t="s">
        <v>1</v>
      </c>
    </row>
    <row r="9" spans="1:15" ht="19.5" customHeight="1">
      <c r="A9" s="22" t="s">
        <v>1</v>
      </c>
      <c r="B9" s="22" t="s">
        <v>1</v>
      </c>
      <c r="C9" s="22" t="s">
        <v>1</v>
      </c>
      <c r="D9" s="1" t="s">
        <v>1</v>
      </c>
      <c r="E9" s="51" t="s">
        <v>263</v>
      </c>
      <c r="F9" s="51" t="s">
        <v>1</v>
      </c>
      <c r="G9" s="51" t="s">
        <v>1</v>
      </c>
      <c r="H9" s="51" t="s">
        <v>1</v>
      </c>
      <c r="I9" s="51" t="s">
        <v>1</v>
      </c>
      <c r="J9" s="51" t="s">
        <v>1</v>
      </c>
      <c r="K9" s="51" t="s">
        <v>1</v>
      </c>
      <c r="L9" s="51" t="s">
        <v>1</v>
      </c>
      <c r="M9" s="51" t="s">
        <v>1</v>
      </c>
      <c r="N9" s="51" t="s">
        <v>1</v>
      </c>
      <c r="O9" s="51" t="s">
        <v>1</v>
      </c>
    </row>
    <row r="10" spans="1:15" ht="19.5" customHeight="1">
      <c r="A10" s="22" t="s">
        <v>1</v>
      </c>
      <c r="B10" s="22" t="s">
        <v>1</v>
      </c>
      <c r="C10" s="22" t="s">
        <v>1</v>
      </c>
      <c r="E10" s="51" t="s">
        <v>264</v>
      </c>
      <c r="F10" s="51" t="s">
        <v>1</v>
      </c>
      <c r="G10" s="51" t="s">
        <v>1</v>
      </c>
      <c r="H10" s="51" t="s">
        <v>1</v>
      </c>
      <c r="I10" s="51" t="s">
        <v>1</v>
      </c>
      <c r="J10" s="51" t="s">
        <v>1</v>
      </c>
      <c r="K10" s="51" t="s">
        <v>1</v>
      </c>
      <c r="L10" s="51" t="s">
        <v>1</v>
      </c>
      <c r="M10" s="51" t="s">
        <v>1</v>
      </c>
      <c r="N10" s="51" t="s">
        <v>1</v>
      </c>
      <c r="O10" s="51" t="s">
        <v>1</v>
      </c>
    </row>
    <row r="11" spans="1:15" ht="19.5" customHeight="1">
      <c r="A11" s="22" t="s">
        <v>1</v>
      </c>
      <c r="B11" s="22" t="s">
        <v>1</v>
      </c>
      <c r="C11" s="22" t="s">
        <v>1</v>
      </c>
      <c r="D11" s="1" t="s">
        <v>1</v>
      </c>
      <c r="E11" s="52" t="s">
        <v>23</v>
      </c>
      <c r="F11" s="52" t="s">
        <v>1</v>
      </c>
      <c r="G11" s="52" t="s">
        <v>1</v>
      </c>
      <c r="H11" s="52" t="s">
        <v>1</v>
      </c>
      <c r="I11" s="52" t="s">
        <v>1</v>
      </c>
      <c r="J11" s="52" t="s">
        <v>1</v>
      </c>
      <c r="K11" s="52" t="s">
        <v>1</v>
      </c>
      <c r="L11" s="52" t="s">
        <v>1</v>
      </c>
      <c r="M11" s="52" t="s">
        <v>1</v>
      </c>
      <c r="N11" s="52" t="s">
        <v>1</v>
      </c>
      <c r="O11" s="52" t="s">
        <v>1</v>
      </c>
    </row>
    <row r="12" spans="1:15" ht="14.25" customHeight="1" thickBot="1">
      <c r="A12" s="22" t="s">
        <v>1</v>
      </c>
      <c r="B12" s="22" t="s">
        <v>1</v>
      </c>
      <c r="C12" s="22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25" t="str">
        <f>IF(ButceYil&gt;2008,"TL","YTL")</f>
        <v>TL</v>
      </c>
    </row>
    <row r="13" spans="1:15" s="28" customFormat="1" ht="22.5" customHeight="1">
      <c r="A13" s="26" t="s">
        <v>1</v>
      </c>
      <c r="B13" s="26" t="s">
        <v>1</v>
      </c>
      <c r="C13" s="26" t="s">
        <v>1</v>
      </c>
      <c r="D13" s="27" t="s">
        <v>1</v>
      </c>
      <c r="E13" s="49" t="s">
        <v>24</v>
      </c>
      <c r="F13" s="45" t="s">
        <v>41</v>
      </c>
      <c r="G13" s="45" t="s">
        <v>42</v>
      </c>
      <c r="H13" s="45" t="s">
        <v>43</v>
      </c>
      <c r="I13" s="45" t="s">
        <v>25</v>
      </c>
      <c r="J13" s="45" t="s">
        <v>26</v>
      </c>
      <c r="K13" s="45" t="s">
        <v>27</v>
      </c>
      <c r="L13" s="45" t="s">
        <v>44</v>
      </c>
      <c r="M13" s="45" t="s">
        <v>28</v>
      </c>
      <c r="N13" s="45" t="s">
        <v>29</v>
      </c>
      <c r="O13" s="45" t="s">
        <v>30</v>
      </c>
    </row>
    <row r="14" spans="4:15" s="28" customFormat="1" ht="22.5" customHeight="1" thickBot="1">
      <c r="D14" s="29" t="s">
        <v>1</v>
      </c>
      <c r="E14" s="50" t="s">
        <v>1</v>
      </c>
      <c r="F14" s="46" t="s">
        <v>1</v>
      </c>
      <c r="G14" s="46" t="s">
        <v>1</v>
      </c>
      <c r="H14" s="46" t="s">
        <v>1</v>
      </c>
      <c r="I14" s="46" t="s">
        <v>1</v>
      </c>
      <c r="J14" s="46" t="s">
        <v>1</v>
      </c>
      <c r="K14" s="46" t="s">
        <v>1</v>
      </c>
      <c r="L14" s="46" t="s">
        <v>1</v>
      </c>
      <c r="M14" s="46" t="s">
        <v>1</v>
      </c>
      <c r="N14" s="46" t="s">
        <v>1</v>
      </c>
      <c r="O14" s="46" t="s">
        <v>1</v>
      </c>
    </row>
    <row r="15" spans="1:15" s="28" customFormat="1" ht="18.75" customHeight="1" hidden="1">
      <c r="A15" s="29" t="s">
        <v>2</v>
      </c>
      <c r="B15" s="29" t="s">
        <v>31</v>
      </c>
      <c r="C15" s="29" t="s">
        <v>5</v>
      </c>
      <c r="E15" s="30" t="s">
        <v>1</v>
      </c>
      <c r="F15" s="31" t="s">
        <v>1</v>
      </c>
      <c r="G15" s="31" t="s">
        <v>1</v>
      </c>
      <c r="H15" s="31" t="s">
        <v>1</v>
      </c>
      <c r="I15" s="31" t="s">
        <v>1</v>
      </c>
      <c r="J15" s="31" t="s">
        <v>1</v>
      </c>
      <c r="K15" s="31" t="s">
        <v>1</v>
      </c>
      <c r="L15" s="31" t="s">
        <v>1</v>
      </c>
      <c r="M15" s="31" t="s">
        <v>1</v>
      </c>
      <c r="N15" s="31" t="s">
        <v>1</v>
      </c>
      <c r="O15" s="32" t="s">
        <v>1</v>
      </c>
    </row>
    <row r="16" spans="1:15" s="34" customFormat="1" ht="23.25" customHeight="1">
      <c r="A16" s="4" t="s">
        <v>1</v>
      </c>
      <c r="B16" s="33" t="s">
        <v>45</v>
      </c>
      <c r="C16" s="4" t="s">
        <v>1</v>
      </c>
      <c r="E16" s="35" t="s">
        <v>46</v>
      </c>
      <c r="F16" s="36">
        <v>29615000</v>
      </c>
      <c r="G16" s="36">
        <v>4057000</v>
      </c>
      <c r="H16" s="36">
        <v>2565000</v>
      </c>
      <c r="I16" s="36">
        <v>0</v>
      </c>
      <c r="J16" s="36">
        <v>1789000</v>
      </c>
      <c r="K16" s="36">
        <v>3940000</v>
      </c>
      <c r="L16" s="6">
        <v>0</v>
      </c>
      <c r="M16" s="37">
        <v>0</v>
      </c>
      <c r="N16" s="6">
        <v>0</v>
      </c>
      <c r="O16" s="7">
        <f aca="true" t="shared" si="3" ref="O16:O79">N16+M16+L16+K16+J16+I16+H16+G16+F16</f>
        <v>41966000</v>
      </c>
    </row>
    <row r="17" spans="2:15" ht="23.25" customHeight="1">
      <c r="B17" s="33" t="s">
        <v>47</v>
      </c>
      <c r="C17" s="4" t="s">
        <v>1</v>
      </c>
      <c r="E17" s="35" t="s">
        <v>48</v>
      </c>
      <c r="F17" s="36">
        <v>375537000</v>
      </c>
      <c r="G17" s="36">
        <v>69153000</v>
      </c>
      <c r="H17" s="36">
        <v>56955000</v>
      </c>
      <c r="I17" s="36">
        <v>0</v>
      </c>
      <c r="J17" s="36">
        <v>13018000</v>
      </c>
      <c r="K17" s="36">
        <v>73267000</v>
      </c>
      <c r="L17" s="6">
        <v>0</v>
      </c>
      <c r="M17" s="37">
        <v>0</v>
      </c>
      <c r="N17" s="6">
        <v>0</v>
      </c>
      <c r="O17" s="7">
        <f t="shared" si="3"/>
        <v>587930000</v>
      </c>
    </row>
    <row r="18" spans="2:15" ht="23.25" customHeight="1">
      <c r="B18" s="33" t="s">
        <v>49</v>
      </c>
      <c r="C18" s="4" t="s">
        <v>1</v>
      </c>
      <c r="E18" s="35" t="s">
        <v>50</v>
      </c>
      <c r="F18" s="36">
        <v>205447000</v>
      </c>
      <c r="G18" s="36">
        <v>35147000</v>
      </c>
      <c r="H18" s="36">
        <v>67969000</v>
      </c>
      <c r="I18" s="36">
        <v>0</v>
      </c>
      <c r="J18" s="36">
        <v>8157000</v>
      </c>
      <c r="K18" s="36">
        <v>46636000</v>
      </c>
      <c r="L18" s="6">
        <v>0</v>
      </c>
      <c r="M18" s="37">
        <v>0</v>
      </c>
      <c r="N18" s="6">
        <v>0</v>
      </c>
      <c r="O18" s="7">
        <f t="shared" si="3"/>
        <v>363356000</v>
      </c>
    </row>
    <row r="19" spans="2:15" ht="23.25" customHeight="1">
      <c r="B19" s="33" t="s">
        <v>51</v>
      </c>
      <c r="C19" s="4" t="s">
        <v>1</v>
      </c>
      <c r="E19" s="35" t="s">
        <v>52</v>
      </c>
      <c r="F19" s="36">
        <v>339182000</v>
      </c>
      <c r="G19" s="36">
        <v>65595000</v>
      </c>
      <c r="H19" s="36">
        <v>71346000</v>
      </c>
      <c r="I19" s="36">
        <v>0</v>
      </c>
      <c r="J19" s="36">
        <v>14425000</v>
      </c>
      <c r="K19" s="36">
        <v>117569000</v>
      </c>
      <c r="L19" s="6">
        <v>0</v>
      </c>
      <c r="M19" s="37">
        <v>0</v>
      </c>
      <c r="N19" s="6">
        <v>0</v>
      </c>
      <c r="O19" s="7">
        <f t="shared" si="3"/>
        <v>608117000</v>
      </c>
    </row>
    <row r="20" spans="2:15" ht="23.25" customHeight="1">
      <c r="B20" s="33" t="s">
        <v>53</v>
      </c>
      <c r="C20" s="4" t="s">
        <v>1</v>
      </c>
      <c r="E20" s="35" t="s">
        <v>54</v>
      </c>
      <c r="F20" s="36">
        <v>357988000</v>
      </c>
      <c r="G20" s="36">
        <v>62455000</v>
      </c>
      <c r="H20" s="36">
        <v>72217000</v>
      </c>
      <c r="I20" s="36">
        <v>0</v>
      </c>
      <c r="J20" s="36">
        <v>8889000</v>
      </c>
      <c r="K20" s="36">
        <v>86631000</v>
      </c>
      <c r="L20" s="6">
        <v>0</v>
      </c>
      <c r="M20" s="37">
        <v>0</v>
      </c>
      <c r="N20" s="6">
        <v>0</v>
      </c>
      <c r="O20" s="7">
        <f t="shared" si="3"/>
        <v>588180000</v>
      </c>
    </row>
    <row r="21" spans="2:15" ht="23.25" customHeight="1">
      <c r="B21" s="33" t="s">
        <v>55</v>
      </c>
      <c r="C21" s="4" t="s">
        <v>1</v>
      </c>
      <c r="E21" s="35" t="s">
        <v>56</v>
      </c>
      <c r="F21" s="36">
        <v>520932000</v>
      </c>
      <c r="G21" s="36">
        <v>103190000</v>
      </c>
      <c r="H21" s="36">
        <v>133552000</v>
      </c>
      <c r="I21" s="36">
        <v>0</v>
      </c>
      <c r="J21" s="36">
        <v>16353000</v>
      </c>
      <c r="K21" s="36">
        <v>74067000</v>
      </c>
      <c r="L21" s="6">
        <v>0</v>
      </c>
      <c r="M21" s="37">
        <v>0</v>
      </c>
      <c r="N21" s="6">
        <v>0</v>
      </c>
      <c r="O21" s="7">
        <f t="shared" si="3"/>
        <v>848094000</v>
      </c>
    </row>
    <row r="22" spans="2:15" ht="23.25" customHeight="1">
      <c r="B22" s="33" t="s">
        <v>57</v>
      </c>
      <c r="C22" s="4" t="s">
        <v>1</v>
      </c>
      <c r="E22" s="35" t="s">
        <v>58</v>
      </c>
      <c r="F22" s="36">
        <v>192844000</v>
      </c>
      <c r="G22" s="36">
        <v>33367000</v>
      </c>
      <c r="H22" s="36">
        <v>56495000</v>
      </c>
      <c r="I22" s="36">
        <v>0</v>
      </c>
      <c r="J22" s="36">
        <v>6285000</v>
      </c>
      <c r="K22" s="36">
        <v>44926000</v>
      </c>
      <c r="L22" s="6">
        <v>0</v>
      </c>
      <c r="M22" s="37">
        <v>0</v>
      </c>
      <c r="N22" s="6">
        <v>0</v>
      </c>
      <c r="O22" s="7">
        <f t="shared" si="3"/>
        <v>333917000</v>
      </c>
    </row>
    <row r="23" spans="2:15" ht="23.25" customHeight="1">
      <c r="B23" s="33" t="s">
        <v>59</v>
      </c>
      <c r="C23" s="4" t="s">
        <v>1</v>
      </c>
      <c r="E23" s="35" t="s">
        <v>60</v>
      </c>
      <c r="F23" s="36">
        <v>97458000</v>
      </c>
      <c r="G23" s="36">
        <v>16508000</v>
      </c>
      <c r="H23" s="36">
        <v>33706000</v>
      </c>
      <c r="I23" s="36">
        <v>0</v>
      </c>
      <c r="J23" s="36">
        <v>4016000</v>
      </c>
      <c r="K23" s="36">
        <v>36943000</v>
      </c>
      <c r="L23" s="6">
        <v>0</v>
      </c>
      <c r="M23" s="37">
        <v>0</v>
      </c>
      <c r="N23" s="6">
        <v>0</v>
      </c>
      <c r="O23" s="7">
        <f t="shared" si="3"/>
        <v>188631000</v>
      </c>
    </row>
    <row r="24" spans="2:15" ht="23.25" customHeight="1">
      <c r="B24" s="33" t="s">
        <v>61</v>
      </c>
      <c r="C24" s="4" t="s">
        <v>1</v>
      </c>
      <c r="E24" s="35" t="s">
        <v>62</v>
      </c>
      <c r="F24" s="36">
        <v>230495000</v>
      </c>
      <c r="G24" s="36">
        <v>40682000</v>
      </c>
      <c r="H24" s="36">
        <v>55363000</v>
      </c>
      <c r="I24" s="36">
        <v>0</v>
      </c>
      <c r="J24" s="36">
        <v>7967000</v>
      </c>
      <c r="K24" s="36">
        <v>69045000</v>
      </c>
      <c r="L24" s="6">
        <v>0</v>
      </c>
      <c r="M24" s="37">
        <v>0</v>
      </c>
      <c r="N24" s="6">
        <v>0</v>
      </c>
      <c r="O24" s="7">
        <f t="shared" si="3"/>
        <v>403552000</v>
      </c>
    </row>
    <row r="25" spans="2:15" ht="23.25" customHeight="1">
      <c r="B25" s="33" t="s">
        <v>63</v>
      </c>
      <c r="C25" s="4" t="s">
        <v>1</v>
      </c>
      <c r="E25" s="35" t="s">
        <v>64</v>
      </c>
      <c r="F25" s="36">
        <v>125606000</v>
      </c>
      <c r="G25" s="36">
        <v>21246000</v>
      </c>
      <c r="H25" s="36">
        <v>31488000</v>
      </c>
      <c r="I25" s="36">
        <v>0</v>
      </c>
      <c r="J25" s="36">
        <v>5952000</v>
      </c>
      <c r="K25" s="36">
        <v>26445000</v>
      </c>
      <c r="L25" s="6">
        <v>0</v>
      </c>
      <c r="M25" s="37">
        <v>0</v>
      </c>
      <c r="N25" s="6">
        <v>0</v>
      </c>
      <c r="O25" s="7">
        <f t="shared" si="3"/>
        <v>210737000</v>
      </c>
    </row>
    <row r="26" spans="2:15" ht="23.25" customHeight="1">
      <c r="B26" s="33" t="s">
        <v>65</v>
      </c>
      <c r="C26" s="4" t="s">
        <v>1</v>
      </c>
      <c r="E26" s="35" t="s">
        <v>66</v>
      </c>
      <c r="F26" s="36">
        <v>51223000</v>
      </c>
      <c r="G26" s="36">
        <v>9493000</v>
      </c>
      <c r="H26" s="36">
        <v>10202000</v>
      </c>
      <c r="I26" s="36">
        <v>0</v>
      </c>
      <c r="J26" s="36">
        <v>3083000</v>
      </c>
      <c r="K26" s="36">
        <v>39780000</v>
      </c>
      <c r="L26" s="6">
        <v>0</v>
      </c>
      <c r="M26" s="37">
        <v>0</v>
      </c>
      <c r="N26" s="6">
        <v>0</v>
      </c>
      <c r="O26" s="7">
        <f t="shared" si="3"/>
        <v>113781000</v>
      </c>
    </row>
    <row r="27" spans="2:15" ht="23.25" customHeight="1">
      <c r="B27" s="33" t="s">
        <v>67</v>
      </c>
      <c r="C27" s="4" t="s">
        <v>1</v>
      </c>
      <c r="E27" s="35" t="s">
        <v>68</v>
      </c>
      <c r="F27" s="36">
        <v>311283000</v>
      </c>
      <c r="G27" s="36">
        <v>60273000</v>
      </c>
      <c r="H27" s="36">
        <v>59417000</v>
      </c>
      <c r="I27" s="36">
        <v>0</v>
      </c>
      <c r="J27" s="36">
        <v>10963000</v>
      </c>
      <c r="K27" s="36">
        <v>78709000</v>
      </c>
      <c r="L27" s="6">
        <v>0</v>
      </c>
      <c r="M27" s="37">
        <v>0</v>
      </c>
      <c r="N27" s="6">
        <v>0</v>
      </c>
      <c r="O27" s="7">
        <f t="shared" si="3"/>
        <v>520645000</v>
      </c>
    </row>
    <row r="28" spans="2:15" ht="23.25" customHeight="1">
      <c r="B28" s="33" t="s">
        <v>69</v>
      </c>
      <c r="C28" s="4" t="s">
        <v>1</v>
      </c>
      <c r="E28" s="35" t="s">
        <v>70</v>
      </c>
      <c r="F28" s="36">
        <v>278512000</v>
      </c>
      <c r="G28" s="36">
        <v>51541000</v>
      </c>
      <c r="H28" s="36">
        <v>36537000</v>
      </c>
      <c r="I28" s="36">
        <v>0</v>
      </c>
      <c r="J28" s="36">
        <v>7625000</v>
      </c>
      <c r="K28" s="36">
        <v>76972000</v>
      </c>
      <c r="L28" s="6">
        <v>0</v>
      </c>
      <c r="M28" s="37">
        <v>0</v>
      </c>
      <c r="N28" s="6">
        <v>0</v>
      </c>
      <c r="O28" s="7">
        <f t="shared" si="3"/>
        <v>451187000</v>
      </c>
    </row>
    <row r="29" spans="2:15" ht="23.25" customHeight="1">
      <c r="B29" s="33" t="s">
        <v>71</v>
      </c>
      <c r="C29" s="4" t="s">
        <v>1</v>
      </c>
      <c r="E29" s="35" t="s">
        <v>72</v>
      </c>
      <c r="F29" s="36">
        <v>120648000</v>
      </c>
      <c r="G29" s="36">
        <v>22051000</v>
      </c>
      <c r="H29" s="36">
        <v>24418000</v>
      </c>
      <c r="I29" s="36">
        <v>0</v>
      </c>
      <c r="J29" s="36">
        <v>3957000</v>
      </c>
      <c r="K29" s="36">
        <v>54956000</v>
      </c>
      <c r="L29" s="6">
        <v>0</v>
      </c>
      <c r="M29" s="37">
        <v>0</v>
      </c>
      <c r="N29" s="6">
        <v>0</v>
      </c>
      <c r="O29" s="7">
        <f t="shared" si="3"/>
        <v>226030000</v>
      </c>
    </row>
    <row r="30" spans="2:15" ht="23.25" customHeight="1">
      <c r="B30" s="33" t="s">
        <v>73</v>
      </c>
      <c r="C30" s="4" t="s">
        <v>1</v>
      </c>
      <c r="E30" s="35" t="s">
        <v>74</v>
      </c>
      <c r="F30" s="36">
        <v>199556000</v>
      </c>
      <c r="G30" s="36">
        <v>36262000</v>
      </c>
      <c r="H30" s="36">
        <v>55796000</v>
      </c>
      <c r="I30" s="36">
        <v>0</v>
      </c>
      <c r="J30" s="36">
        <v>7803000</v>
      </c>
      <c r="K30" s="36">
        <v>37259000</v>
      </c>
      <c r="L30" s="6">
        <v>0</v>
      </c>
      <c r="M30" s="37">
        <v>0</v>
      </c>
      <c r="N30" s="6">
        <v>0</v>
      </c>
      <c r="O30" s="7">
        <f t="shared" si="3"/>
        <v>336676000</v>
      </c>
    </row>
    <row r="31" spans="2:15" ht="23.25" customHeight="1">
      <c r="B31" s="33" t="s">
        <v>75</v>
      </c>
      <c r="C31" s="4" t="s">
        <v>1</v>
      </c>
      <c r="E31" s="35" t="s">
        <v>76</v>
      </c>
      <c r="F31" s="36">
        <v>211980000</v>
      </c>
      <c r="G31" s="36">
        <v>38586000</v>
      </c>
      <c r="H31" s="36">
        <v>69920000</v>
      </c>
      <c r="I31" s="36">
        <v>0</v>
      </c>
      <c r="J31" s="36">
        <v>5774000</v>
      </c>
      <c r="K31" s="36">
        <v>83610000</v>
      </c>
      <c r="L31" s="6">
        <v>0</v>
      </c>
      <c r="M31" s="37">
        <v>0</v>
      </c>
      <c r="N31" s="6">
        <v>0</v>
      </c>
      <c r="O31" s="7">
        <f t="shared" si="3"/>
        <v>409870000</v>
      </c>
    </row>
    <row r="32" spans="2:15" ht="23.25" customHeight="1">
      <c r="B32" s="33" t="s">
        <v>77</v>
      </c>
      <c r="C32" s="4" t="s">
        <v>1</v>
      </c>
      <c r="E32" s="35" t="s">
        <v>78</v>
      </c>
      <c r="F32" s="36">
        <v>210865000</v>
      </c>
      <c r="G32" s="36">
        <v>37285000</v>
      </c>
      <c r="H32" s="36">
        <v>63830000</v>
      </c>
      <c r="I32" s="36">
        <v>0</v>
      </c>
      <c r="J32" s="36">
        <v>6935000</v>
      </c>
      <c r="K32" s="36">
        <v>50010000</v>
      </c>
      <c r="L32" s="6">
        <v>0</v>
      </c>
      <c r="M32" s="37">
        <v>0</v>
      </c>
      <c r="N32" s="6">
        <v>0</v>
      </c>
      <c r="O32" s="7">
        <f t="shared" si="3"/>
        <v>368925000</v>
      </c>
    </row>
    <row r="33" spans="2:15" ht="23.25" customHeight="1">
      <c r="B33" s="33" t="s">
        <v>79</v>
      </c>
      <c r="C33" s="4" t="s">
        <v>1</v>
      </c>
      <c r="E33" s="35" t="s">
        <v>80</v>
      </c>
      <c r="F33" s="36">
        <v>179493000</v>
      </c>
      <c r="G33" s="36">
        <v>33286000</v>
      </c>
      <c r="H33" s="36">
        <v>39834000</v>
      </c>
      <c r="I33" s="36">
        <v>0</v>
      </c>
      <c r="J33" s="36">
        <v>5999000</v>
      </c>
      <c r="K33" s="36">
        <v>75546000</v>
      </c>
      <c r="L33" s="6">
        <v>0</v>
      </c>
      <c r="M33" s="37">
        <v>0</v>
      </c>
      <c r="N33" s="6">
        <v>0</v>
      </c>
      <c r="O33" s="7">
        <f t="shared" si="3"/>
        <v>334158000</v>
      </c>
    </row>
    <row r="34" spans="2:15" ht="23.25" customHeight="1">
      <c r="B34" s="33" t="s">
        <v>81</v>
      </c>
      <c r="C34" s="4" t="s">
        <v>1</v>
      </c>
      <c r="E34" s="35" t="s">
        <v>82</v>
      </c>
      <c r="F34" s="36">
        <v>185494000</v>
      </c>
      <c r="G34" s="36">
        <v>32611000</v>
      </c>
      <c r="H34" s="36">
        <v>34595000</v>
      </c>
      <c r="I34" s="36">
        <v>0</v>
      </c>
      <c r="J34" s="36">
        <v>6552000</v>
      </c>
      <c r="K34" s="36">
        <v>46845000</v>
      </c>
      <c r="L34" s="6">
        <v>0</v>
      </c>
      <c r="M34" s="37">
        <v>0</v>
      </c>
      <c r="N34" s="6">
        <v>0</v>
      </c>
      <c r="O34" s="7">
        <f t="shared" si="3"/>
        <v>306097000</v>
      </c>
    </row>
    <row r="35" spans="2:15" ht="23.25" customHeight="1">
      <c r="B35" s="33" t="s">
        <v>83</v>
      </c>
      <c r="C35" s="4" t="s">
        <v>1</v>
      </c>
      <c r="E35" s="35" t="s">
        <v>84</v>
      </c>
      <c r="F35" s="36">
        <v>143242000</v>
      </c>
      <c r="G35" s="36">
        <v>23744000</v>
      </c>
      <c r="H35" s="36">
        <v>28579000</v>
      </c>
      <c r="I35" s="36">
        <v>0</v>
      </c>
      <c r="J35" s="36">
        <v>3387000</v>
      </c>
      <c r="K35" s="36">
        <v>35588000</v>
      </c>
      <c r="L35" s="6">
        <v>0</v>
      </c>
      <c r="M35" s="37">
        <v>0</v>
      </c>
      <c r="N35" s="6">
        <v>0</v>
      </c>
      <c r="O35" s="7">
        <f t="shared" si="3"/>
        <v>234540000</v>
      </c>
    </row>
    <row r="36" spans="2:15" ht="23.25" customHeight="1">
      <c r="B36" s="33" t="s">
        <v>85</v>
      </c>
      <c r="C36" s="4" t="s">
        <v>1</v>
      </c>
      <c r="E36" s="35" t="s">
        <v>86</v>
      </c>
      <c r="F36" s="36">
        <v>217774000</v>
      </c>
      <c r="G36" s="36">
        <v>39421000</v>
      </c>
      <c r="H36" s="36">
        <v>40865000</v>
      </c>
      <c r="I36" s="36">
        <v>0</v>
      </c>
      <c r="J36" s="36">
        <v>6072000</v>
      </c>
      <c r="K36" s="36">
        <v>57595000</v>
      </c>
      <c r="L36" s="6">
        <v>0</v>
      </c>
      <c r="M36" s="37">
        <v>0</v>
      </c>
      <c r="N36" s="6">
        <v>0</v>
      </c>
      <c r="O36" s="7">
        <f t="shared" si="3"/>
        <v>361727000</v>
      </c>
    </row>
    <row r="37" spans="2:15" ht="23.25" customHeight="1">
      <c r="B37" s="33" t="s">
        <v>87</v>
      </c>
      <c r="C37" s="4" t="s">
        <v>1</v>
      </c>
      <c r="E37" s="35" t="s">
        <v>88</v>
      </c>
      <c r="F37" s="36">
        <v>181321000</v>
      </c>
      <c r="G37" s="36">
        <v>32762000</v>
      </c>
      <c r="H37" s="36">
        <v>30465000</v>
      </c>
      <c r="I37" s="36">
        <v>0</v>
      </c>
      <c r="J37" s="36">
        <v>4571000</v>
      </c>
      <c r="K37" s="36">
        <v>44627000</v>
      </c>
      <c r="L37" s="6">
        <v>0</v>
      </c>
      <c r="M37" s="37">
        <v>0</v>
      </c>
      <c r="N37" s="6">
        <v>0</v>
      </c>
      <c r="O37" s="7">
        <f t="shared" si="3"/>
        <v>293746000</v>
      </c>
    </row>
    <row r="38" spans="2:15" ht="23.25" customHeight="1">
      <c r="B38" s="33" t="s">
        <v>89</v>
      </c>
      <c r="C38" s="4" t="s">
        <v>1</v>
      </c>
      <c r="E38" s="35" t="s">
        <v>90</v>
      </c>
      <c r="F38" s="36">
        <v>180481000</v>
      </c>
      <c r="G38" s="36">
        <v>32380000</v>
      </c>
      <c r="H38" s="36">
        <v>37838000</v>
      </c>
      <c r="I38" s="36">
        <v>0</v>
      </c>
      <c r="J38" s="36">
        <v>4717000</v>
      </c>
      <c r="K38" s="36">
        <v>62241000</v>
      </c>
      <c r="L38" s="6">
        <v>0</v>
      </c>
      <c r="M38" s="37">
        <v>0</v>
      </c>
      <c r="N38" s="6">
        <v>0</v>
      </c>
      <c r="O38" s="7">
        <f t="shared" si="3"/>
        <v>317657000</v>
      </c>
    </row>
    <row r="39" spans="2:15" ht="23.25" customHeight="1">
      <c r="B39" s="33" t="s">
        <v>91</v>
      </c>
      <c r="C39" s="4" t="s">
        <v>1</v>
      </c>
      <c r="E39" s="35" t="s">
        <v>92</v>
      </c>
      <c r="F39" s="36">
        <v>249695000</v>
      </c>
      <c r="G39" s="36">
        <v>39577000</v>
      </c>
      <c r="H39" s="36">
        <v>62824000</v>
      </c>
      <c r="I39" s="36">
        <v>0</v>
      </c>
      <c r="J39" s="36">
        <v>5813000</v>
      </c>
      <c r="K39" s="36">
        <v>50362000</v>
      </c>
      <c r="L39" s="6">
        <v>0</v>
      </c>
      <c r="M39" s="37">
        <v>0</v>
      </c>
      <c r="N39" s="6">
        <v>0</v>
      </c>
      <c r="O39" s="7">
        <f t="shared" si="3"/>
        <v>408271000</v>
      </c>
    </row>
    <row r="40" spans="2:15" ht="23.25" customHeight="1">
      <c r="B40" s="33" t="s">
        <v>93</v>
      </c>
      <c r="C40" s="4" t="s">
        <v>1</v>
      </c>
      <c r="E40" s="35" t="s">
        <v>94</v>
      </c>
      <c r="F40" s="36">
        <v>154398000</v>
      </c>
      <c r="G40" s="36">
        <v>25653000</v>
      </c>
      <c r="H40" s="36">
        <v>30735000</v>
      </c>
      <c r="I40" s="36">
        <v>0</v>
      </c>
      <c r="J40" s="36">
        <v>3509000</v>
      </c>
      <c r="K40" s="36">
        <v>52680000</v>
      </c>
      <c r="L40" s="6">
        <v>0</v>
      </c>
      <c r="M40" s="37">
        <v>0</v>
      </c>
      <c r="N40" s="6">
        <v>0</v>
      </c>
      <c r="O40" s="7">
        <f t="shared" si="3"/>
        <v>266975000</v>
      </c>
    </row>
    <row r="41" spans="2:15" ht="23.25" customHeight="1">
      <c r="B41" s="33" t="s">
        <v>95</v>
      </c>
      <c r="C41" s="4" t="s">
        <v>1</v>
      </c>
      <c r="E41" s="35" t="s">
        <v>96</v>
      </c>
      <c r="F41" s="36">
        <v>156861000</v>
      </c>
      <c r="G41" s="36">
        <v>24604000</v>
      </c>
      <c r="H41" s="36">
        <v>31984000</v>
      </c>
      <c r="I41" s="36">
        <v>0</v>
      </c>
      <c r="J41" s="36">
        <v>3413000</v>
      </c>
      <c r="K41" s="36">
        <v>40022000</v>
      </c>
      <c r="L41" s="6">
        <v>0</v>
      </c>
      <c r="M41" s="37">
        <v>0</v>
      </c>
      <c r="N41" s="6">
        <v>0</v>
      </c>
      <c r="O41" s="7">
        <f t="shared" si="3"/>
        <v>256884000</v>
      </c>
    </row>
    <row r="42" spans="2:15" ht="23.25" customHeight="1">
      <c r="B42" s="33" t="s">
        <v>97</v>
      </c>
      <c r="C42" s="4" t="s">
        <v>1</v>
      </c>
      <c r="E42" s="35" t="s">
        <v>98</v>
      </c>
      <c r="F42" s="36">
        <v>167794000</v>
      </c>
      <c r="G42" s="36">
        <v>28332000</v>
      </c>
      <c r="H42" s="36">
        <v>34707000</v>
      </c>
      <c r="I42" s="36">
        <v>0</v>
      </c>
      <c r="J42" s="36">
        <v>4407000</v>
      </c>
      <c r="K42" s="36">
        <v>36239000</v>
      </c>
      <c r="L42" s="6">
        <v>0</v>
      </c>
      <c r="M42" s="37">
        <v>0</v>
      </c>
      <c r="N42" s="6">
        <v>0</v>
      </c>
      <c r="O42" s="7">
        <f t="shared" si="3"/>
        <v>271479000</v>
      </c>
    </row>
    <row r="43" spans="2:15" ht="23.25" customHeight="1">
      <c r="B43" s="33" t="s">
        <v>99</v>
      </c>
      <c r="C43" s="4" t="s">
        <v>1</v>
      </c>
      <c r="E43" s="35" t="s">
        <v>100</v>
      </c>
      <c r="F43" s="36">
        <v>148514000</v>
      </c>
      <c r="G43" s="36">
        <v>21100000</v>
      </c>
      <c r="H43" s="36">
        <v>29148000</v>
      </c>
      <c r="I43" s="36">
        <v>0</v>
      </c>
      <c r="J43" s="36">
        <v>2868000</v>
      </c>
      <c r="K43" s="36">
        <v>48320000</v>
      </c>
      <c r="L43" s="6">
        <v>0</v>
      </c>
      <c r="M43" s="37">
        <v>0</v>
      </c>
      <c r="N43" s="6">
        <v>0</v>
      </c>
      <c r="O43" s="7">
        <f t="shared" si="3"/>
        <v>249950000</v>
      </c>
    </row>
    <row r="44" spans="2:15" ht="23.25" customHeight="1">
      <c r="B44" s="33" t="s">
        <v>101</v>
      </c>
      <c r="C44" s="4" t="s">
        <v>1</v>
      </c>
      <c r="E44" s="35" t="s">
        <v>102</v>
      </c>
      <c r="F44" s="36">
        <v>135754000</v>
      </c>
      <c r="G44" s="36">
        <v>20825000</v>
      </c>
      <c r="H44" s="36">
        <v>27076000</v>
      </c>
      <c r="I44" s="36">
        <v>0</v>
      </c>
      <c r="J44" s="36">
        <v>2941000</v>
      </c>
      <c r="K44" s="36">
        <v>61816000</v>
      </c>
      <c r="L44" s="6">
        <v>0</v>
      </c>
      <c r="M44" s="37">
        <v>0</v>
      </c>
      <c r="N44" s="6">
        <v>0</v>
      </c>
      <c r="O44" s="7">
        <f t="shared" si="3"/>
        <v>248412000</v>
      </c>
    </row>
    <row r="45" spans="2:15" ht="23.25" customHeight="1">
      <c r="B45" s="33" t="s">
        <v>103</v>
      </c>
      <c r="C45" s="4" t="s">
        <v>1</v>
      </c>
      <c r="E45" s="35" t="s">
        <v>104</v>
      </c>
      <c r="F45" s="36">
        <v>41087000</v>
      </c>
      <c r="G45" s="36">
        <v>7098000</v>
      </c>
      <c r="H45" s="36">
        <v>8782000</v>
      </c>
      <c r="I45" s="36">
        <v>0</v>
      </c>
      <c r="J45" s="36">
        <v>1308000</v>
      </c>
      <c r="K45" s="36">
        <v>24807000</v>
      </c>
      <c r="L45" s="6">
        <v>0</v>
      </c>
      <c r="M45" s="37">
        <v>0</v>
      </c>
      <c r="N45" s="6">
        <v>0</v>
      </c>
      <c r="O45" s="7">
        <f t="shared" si="3"/>
        <v>83082000</v>
      </c>
    </row>
    <row r="46" spans="2:15" ht="23.25" customHeight="1">
      <c r="B46" s="33" t="s">
        <v>105</v>
      </c>
      <c r="C46" s="4" t="s">
        <v>1</v>
      </c>
      <c r="E46" s="35" t="s">
        <v>106</v>
      </c>
      <c r="F46" s="36">
        <v>36673000</v>
      </c>
      <c r="G46" s="36">
        <v>6201000</v>
      </c>
      <c r="H46" s="36">
        <v>8237000</v>
      </c>
      <c r="I46" s="36">
        <v>0</v>
      </c>
      <c r="J46" s="36">
        <v>1262000</v>
      </c>
      <c r="K46" s="36">
        <v>27726000</v>
      </c>
      <c r="L46" s="6">
        <v>0</v>
      </c>
      <c r="M46" s="37">
        <v>0</v>
      </c>
      <c r="N46" s="6">
        <v>0</v>
      </c>
      <c r="O46" s="7">
        <f t="shared" si="3"/>
        <v>80099000</v>
      </c>
    </row>
    <row r="47" spans="2:15" ht="23.25" customHeight="1">
      <c r="B47" s="33" t="s">
        <v>107</v>
      </c>
      <c r="C47" s="4" t="s">
        <v>1</v>
      </c>
      <c r="E47" s="35" t="s">
        <v>108</v>
      </c>
      <c r="F47" s="36">
        <v>87814000</v>
      </c>
      <c r="G47" s="36">
        <v>14395000</v>
      </c>
      <c r="H47" s="36">
        <v>19235000</v>
      </c>
      <c r="I47" s="36">
        <v>0</v>
      </c>
      <c r="J47" s="36">
        <v>2001000</v>
      </c>
      <c r="K47" s="36">
        <v>75375000</v>
      </c>
      <c r="L47" s="6">
        <v>0</v>
      </c>
      <c r="M47" s="37">
        <v>0</v>
      </c>
      <c r="N47" s="6">
        <v>0</v>
      </c>
      <c r="O47" s="7">
        <f t="shared" si="3"/>
        <v>198820000</v>
      </c>
    </row>
    <row r="48" spans="2:15" ht="23.25" customHeight="1">
      <c r="B48" s="33" t="s">
        <v>109</v>
      </c>
      <c r="C48" s="4" t="s">
        <v>1</v>
      </c>
      <c r="E48" s="35" t="s">
        <v>110</v>
      </c>
      <c r="F48" s="36">
        <v>173452000</v>
      </c>
      <c r="G48" s="36">
        <v>29446000</v>
      </c>
      <c r="H48" s="36">
        <v>35293000</v>
      </c>
      <c r="I48" s="36">
        <v>0</v>
      </c>
      <c r="J48" s="36">
        <v>3125000</v>
      </c>
      <c r="K48" s="36">
        <v>29097000</v>
      </c>
      <c r="L48" s="6">
        <v>0</v>
      </c>
      <c r="M48" s="37">
        <v>0</v>
      </c>
      <c r="N48" s="6">
        <v>0</v>
      </c>
      <c r="O48" s="7">
        <f t="shared" si="3"/>
        <v>270413000</v>
      </c>
    </row>
    <row r="49" spans="2:15" ht="23.25" customHeight="1">
      <c r="B49" s="33" t="s">
        <v>111</v>
      </c>
      <c r="C49" s="4" t="s">
        <v>1</v>
      </c>
      <c r="E49" s="35" t="s">
        <v>112</v>
      </c>
      <c r="F49" s="36">
        <v>112686000</v>
      </c>
      <c r="G49" s="36">
        <v>20377000</v>
      </c>
      <c r="H49" s="36">
        <v>20951000</v>
      </c>
      <c r="I49" s="36">
        <v>0</v>
      </c>
      <c r="J49" s="36">
        <v>3057000</v>
      </c>
      <c r="K49" s="36">
        <v>27532000</v>
      </c>
      <c r="L49" s="6">
        <v>0</v>
      </c>
      <c r="M49" s="37">
        <v>0</v>
      </c>
      <c r="N49" s="6">
        <v>0</v>
      </c>
      <c r="O49" s="7">
        <f t="shared" si="3"/>
        <v>184603000</v>
      </c>
    </row>
    <row r="50" spans="2:15" ht="23.25" customHeight="1">
      <c r="B50" s="33" t="s">
        <v>113</v>
      </c>
      <c r="C50" s="4" t="s">
        <v>1</v>
      </c>
      <c r="E50" s="35" t="s">
        <v>114</v>
      </c>
      <c r="F50" s="36">
        <v>88314000</v>
      </c>
      <c r="G50" s="36">
        <v>15542000</v>
      </c>
      <c r="H50" s="36">
        <v>23721000</v>
      </c>
      <c r="I50" s="36">
        <v>0</v>
      </c>
      <c r="J50" s="36">
        <v>2606000</v>
      </c>
      <c r="K50" s="36">
        <v>31422000</v>
      </c>
      <c r="L50" s="6">
        <v>0</v>
      </c>
      <c r="M50" s="37">
        <v>0</v>
      </c>
      <c r="N50" s="6">
        <v>0</v>
      </c>
      <c r="O50" s="7">
        <f t="shared" si="3"/>
        <v>161605000</v>
      </c>
    </row>
    <row r="51" spans="2:15" ht="23.25" customHeight="1">
      <c r="B51" s="33" t="s">
        <v>115</v>
      </c>
      <c r="C51" s="4" t="s">
        <v>1</v>
      </c>
      <c r="E51" s="35" t="s">
        <v>116</v>
      </c>
      <c r="F51" s="36">
        <v>114554000</v>
      </c>
      <c r="G51" s="36">
        <v>20213000</v>
      </c>
      <c r="H51" s="36">
        <v>22118000</v>
      </c>
      <c r="I51" s="36">
        <v>0</v>
      </c>
      <c r="J51" s="36">
        <v>2773000</v>
      </c>
      <c r="K51" s="36">
        <v>61713000</v>
      </c>
      <c r="L51" s="6">
        <v>0</v>
      </c>
      <c r="M51" s="37">
        <v>0</v>
      </c>
      <c r="N51" s="6">
        <v>0</v>
      </c>
      <c r="O51" s="7">
        <f t="shared" si="3"/>
        <v>221371000</v>
      </c>
    </row>
    <row r="52" spans="2:15" ht="23.25" customHeight="1">
      <c r="B52" s="33" t="s">
        <v>117</v>
      </c>
      <c r="C52" s="4" t="s">
        <v>1</v>
      </c>
      <c r="E52" s="35" t="s">
        <v>118</v>
      </c>
      <c r="F52" s="36">
        <v>145644000</v>
      </c>
      <c r="G52" s="36">
        <v>26134000</v>
      </c>
      <c r="H52" s="36">
        <v>23606000</v>
      </c>
      <c r="I52" s="36">
        <v>0</v>
      </c>
      <c r="J52" s="36">
        <v>1956000</v>
      </c>
      <c r="K52" s="36">
        <v>29193000</v>
      </c>
      <c r="L52" s="6">
        <v>0</v>
      </c>
      <c r="M52" s="37">
        <v>0</v>
      </c>
      <c r="N52" s="6">
        <v>0</v>
      </c>
      <c r="O52" s="7">
        <f t="shared" si="3"/>
        <v>226533000</v>
      </c>
    </row>
    <row r="53" spans="2:15" ht="23.25" customHeight="1">
      <c r="B53" s="33" t="s">
        <v>119</v>
      </c>
      <c r="C53" s="4" t="s">
        <v>1</v>
      </c>
      <c r="E53" s="35" t="s">
        <v>120</v>
      </c>
      <c r="F53" s="36">
        <v>82081000</v>
      </c>
      <c r="G53" s="36">
        <v>13362000</v>
      </c>
      <c r="H53" s="36">
        <v>21411000</v>
      </c>
      <c r="I53" s="36">
        <v>0</v>
      </c>
      <c r="J53" s="36">
        <v>2202000</v>
      </c>
      <c r="K53" s="36">
        <v>27449000</v>
      </c>
      <c r="L53" s="6">
        <v>0</v>
      </c>
      <c r="M53" s="37">
        <v>0</v>
      </c>
      <c r="N53" s="6">
        <v>0</v>
      </c>
      <c r="O53" s="7">
        <f t="shared" si="3"/>
        <v>146505000</v>
      </c>
    </row>
    <row r="54" spans="2:15" ht="23.25" customHeight="1">
      <c r="B54" s="33" t="s">
        <v>121</v>
      </c>
      <c r="C54" s="4" t="s">
        <v>1</v>
      </c>
      <c r="E54" s="35" t="s">
        <v>122</v>
      </c>
      <c r="F54" s="36">
        <v>153977000</v>
      </c>
      <c r="G54" s="36">
        <v>27269000</v>
      </c>
      <c r="H54" s="36">
        <v>40568000</v>
      </c>
      <c r="I54" s="36">
        <v>0</v>
      </c>
      <c r="J54" s="36">
        <v>3393000</v>
      </c>
      <c r="K54" s="36">
        <v>28647000</v>
      </c>
      <c r="L54" s="6">
        <v>0</v>
      </c>
      <c r="M54" s="37">
        <v>0</v>
      </c>
      <c r="N54" s="6">
        <v>0</v>
      </c>
      <c r="O54" s="7">
        <f t="shared" si="3"/>
        <v>253854000</v>
      </c>
    </row>
    <row r="55" spans="2:15" ht="23.25" customHeight="1">
      <c r="B55" s="33" t="s">
        <v>123</v>
      </c>
      <c r="C55" s="4" t="s">
        <v>1</v>
      </c>
      <c r="E55" s="35" t="s">
        <v>124</v>
      </c>
      <c r="F55" s="36">
        <v>143132000</v>
      </c>
      <c r="G55" s="36">
        <v>21740000</v>
      </c>
      <c r="H55" s="36">
        <v>39660000</v>
      </c>
      <c r="I55" s="36">
        <v>0</v>
      </c>
      <c r="J55" s="36">
        <v>3858000</v>
      </c>
      <c r="K55" s="36">
        <v>28086000</v>
      </c>
      <c r="L55" s="6">
        <v>0</v>
      </c>
      <c r="M55" s="37">
        <v>0</v>
      </c>
      <c r="N55" s="6">
        <v>0</v>
      </c>
      <c r="O55" s="7">
        <f t="shared" si="3"/>
        <v>236476000</v>
      </c>
    </row>
    <row r="56" spans="2:15" ht="23.25" customHeight="1">
      <c r="B56" s="33" t="s">
        <v>125</v>
      </c>
      <c r="C56" s="4" t="s">
        <v>1</v>
      </c>
      <c r="E56" s="35" t="s">
        <v>126</v>
      </c>
      <c r="F56" s="36">
        <v>119371000</v>
      </c>
      <c r="G56" s="36">
        <v>20181000</v>
      </c>
      <c r="H56" s="36">
        <v>27552000</v>
      </c>
      <c r="I56" s="36">
        <v>0</v>
      </c>
      <c r="J56" s="36">
        <v>2798000</v>
      </c>
      <c r="K56" s="36">
        <v>31484000</v>
      </c>
      <c r="L56" s="6">
        <v>0</v>
      </c>
      <c r="M56" s="37">
        <v>0</v>
      </c>
      <c r="N56" s="6">
        <v>0</v>
      </c>
      <c r="O56" s="7">
        <f t="shared" si="3"/>
        <v>201386000</v>
      </c>
    </row>
    <row r="57" spans="2:15" ht="23.25" customHeight="1">
      <c r="B57" s="33" t="s">
        <v>127</v>
      </c>
      <c r="C57" s="4" t="s">
        <v>1</v>
      </c>
      <c r="E57" s="35" t="s">
        <v>128</v>
      </c>
      <c r="F57" s="36">
        <v>83912000</v>
      </c>
      <c r="G57" s="36">
        <v>14756000</v>
      </c>
      <c r="H57" s="36">
        <v>19494000</v>
      </c>
      <c r="I57" s="36">
        <v>0</v>
      </c>
      <c r="J57" s="36">
        <v>2124000</v>
      </c>
      <c r="K57" s="36">
        <v>29068000</v>
      </c>
      <c r="L57" s="6">
        <v>0</v>
      </c>
      <c r="M57" s="37">
        <v>0</v>
      </c>
      <c r="N57" s="6">
        <v>0</v>
      </c>
      <c r="O57" s="7">
        <f t="shared" si="3"/>
        <v>149354000</v>
      </c>
    </row>
    <row r="58" spans="2:15" ht="23.25" customHeight="1">
      <c r="B58" s="33" t="s">
        <v>129</v>
      </c>
      <c r="C58" s="4" t="s">
        <v>1</v>
      </c>
      <c r="E58" s="35" t="s">
        <v>130</v>
      </c>
      <c r="F58" s="36">
        <v>93043000</v>
      </c>
      <c r="G58" s="36">
        <v>15683000</v>
      </c>
      <c r="H58" s="36">
        <v>22256000</v>
      </c>
      <c r="I58" s="36">
        <v>0</v>
      </c>
      <c r="J58" s="36">
        <v>2181000</v>
      </c>
      <c r="K58" s="36">
        <v>37328000</v>
      </c>
      <c r="L58" s="6">
        <v>0</v>
      </c>
      <c r="M58" s="37">
        <v>0</v>
      </c>
      <c r="N58" s="6">
        <v>0</v>
      </c>
      <c r="O58" s="7">
        <f t="shared" si="3"/>
        <v>170491000</v>
      </c>
    </row>
    <row r="59" spans="2:15" ht="23.25" customHeight="1">
      <c r="B59" s="33" t="s">
        <v>131</v>
      </c>
      <c r="C59" s="4" t="s">
        <v>1</v>
      </c>
      <c r="E59" s="35" t="s">
        <v>132</v>
      </c>
      <c r="F59" s="36">
        <v>101659000</v>
      </c>
      <c r="G59" s="36">
        <v>16691000</v>
      </c>
      <c r="H59" s="36">
        <v>22717000</v>
      </c>
      <c r="I59" s="36">
        <v>0</v>
      </c>
      <c r="J59" s="36">
        <v>2345000</v>
      </c>
      <c r="K59" s="36">
        <v>48150000</v>
      </c>
      <c r="L59" s="6">
        <v>0</v>
      </c>
      <c r="M59" s="37">
        <v>0</v>
      </c>
      <c r="N59" s="6">
        <v>0</v>
      </c>
      <c r="O59" s="7">
        <f t="shared" si="3"/>
        <v>191562000</v>
      </c>
    </row>
    <row r="60" spans="2:15" ht="23.25" customHeight="1">
      <c r="B60" s="33" t="s">
        <v>133</v>
      </c>
      <c r="C60" s="4" t="s">
        <v>1</v>
      </c>
      <c r="E60" s="35" t="s">
        <v>134</v>
      </c>
      <c r="F60" s="36">
        <v>59385000</v>
      </c>
      <c r="G60" s="36">
        <v>8975000</v>
      </c>
      <c r="H60" s="36">
        <v>19172000</v>
      </c>
      <c r="I60" s="36">
        <v>0</v>
      </c>
      <c r="J60" s="36">
        <v>1946000</v>
      </c>
      <c r="K60" s="36">
        <v>46047000</v>
      </c>
      <c r="L60" s="6">
        <v>0</v>
      </c>
      <c r="M60" s="37">
        <v>0</v>
      </c>
      <c r="N60" s="6">
        <v>0</v>
      </c>
      <c r="O60" s="7">
        <f t="shared" si="3"/>
        <v>135525000</v>
      </c>
    </row>
    <row r="61" spans="2:15" ht="23.25" customHeight="1">
      <c r="B61" s="33" t="s">
        <v>135</v>
      </c>
      <c r="C61" s="4" t="s">
        <v>1</v>
      </c>
      <c r="E61" s="35" t="s">
        <v>136</v>
      </c>
      <c r="F61" s="36">
        <v>109463000</v>
      </c>
      <c r="G61" s="36">
        <v>18944000</v>
      </c>
      <c r="H61" s="36">
        <v>25828000</v>
      </c>
      <c r="I61" s="36">
        <v>0</v>
      </c>
      <c r="J61" s="36">
        <v>2579000</v>
      </c>
      <c r="K61" s="36">
        <v>64332000</v>
      </c>
      <c r="L61" s="6">
        <v>0</v>
      </c>
      <c r="M61" s="37">
        <v>0</v>
      </c>
      <c r="N61" s="6">
        <v>0</v>
      </c>
      <c r="O61" s="7">
        <f t="shared" si="3"/>
        <v>221146000</v>
      </c>
    </row>
    <row r="62" spans="2:15" ht="23.25" customHeight="1">
      <c r="B62" s="33" t="s">
        <v>137</v>
      </c>
      <c r="C62" s="4" t="s">
        <v>1</v>
      </c>
      <c r="E62" s="35" t="s">
        <v>138</v>
      </c>
      <c r="F62" s="36">
        <v>56473000</v>
      </c>
      <c r="G62" s="36">
        <v>9454000</v>
      </c>
      <c r="H62" s="36">
        <v>13722000</v>
      </c>
      <c r="I62" s="36">
        <v>0</v>
      </c>
      <c r="J62" s="36">
        <v>1539000</v>
      </c>
      <c r="K62" s="36">
        <v>26763000</v>
      </c>
      <c r="L62" s="6">
        <v>0</v>
      </c>
      <c r="M62" s="37">
        <v>0</v>
      </c>
      <c r="N62" s="6">
        <v>0</v>
      </c>
      <c r="O62" s="7">
        <f t="shared" si="3"/>
        <v>107951000</v>
      </c>
    </row>
    <row r="63" spans="2:15" ht="23.25" customHeight="1">
      <c r="B63" s="33" t="s">
        <v>139</v>
      </c>
      <c r="C63" s="4" t="s">
        <v>1</v>
      </c>
      <c r="E63" s="35" t="s">
        <v>140</v>
      </c>
      <c r="F63" s="36">
        <v>85767000</v>
      </c>
      <c r="G63" s="36">
        <v>13466000</v>
      </c>
      <c r="H63" s="36">
        <v>24733000</v>
      </c>
      <c r="I63" s="36">
        <v>0</v>
      </c>
      <c r="J63" s="36">
        <v>2373000</v>
      </c>
      <c r="K63" s="36">
        <v>26826000</v>
      </c>
      <c r="L63" s="6">
        <v>0</v>
      </c>
      <c r="M63" s="37">
        <v>0</v>
      </c>
      <c r="N63" s="6">
        <v>0</v>
      </c>
      <c r="O63" s="7">
        <f t="shared" si="3"/>
        <v>153165000</v>
      </c>
    </row>
    <row r="64" spans="2:15" ht="23.25" customHeight="1">
      <c r="B64" s="33" t="s">
        <v>141</v>
      </c>
      <c r="C64" s="4" t="s">
        <v>1</v>
      </c>
      <c r="E64" s="35" t="s">
        <v>142</v>
      </c>
      <c r="F64" s="36">
        <v>85654000</v>
      </c>
      <c r="G64" s="36">
        <v>14435000</v>
      </c>
      <c r="H64" s="36">
        <v>19247000</v>
      </c>
      <c r="I64" s="36">
        <v>0</v>
      </c>
      <c r="J64" s="36">
        <v>2315000</v>
      </c>
      <c r="K64" s="36">
        <v>34197000</v>
      </c>
      <c r="L64" s="6">
        <v>0</v>
      </c>
      <c r="M64" s="37">
        <v>0</v>
      </c>
      <c r="N64" s="6">
        <v>0</v>
      </c>
      <c r="O64" s="7">
        <f t="shared" si="3"/>
        <v>155848000</v>
      </c>
    </row>
    <row r="65" spans="2:15" ht="23.25" customHeight="1">
      <c r="B65" s="33" t="s">
        <v>143</v>
      </c>
      <c r="C65" s="4" t="s">
        <v>1</v>
      </c>
      <c r="E65" s="35" t="s">
        <v>144</v>
      </c>
      <c r="F65" s="36">
        <v>93483000</v>
      </c>
      <c r="G65" s="36">
        <v>15999000</v>
      </c>
      <c r="H65" s="36">
        <v>23493000</v>
      </c>
      <c r="I65" s="36">
        <v>0</v>
      </c>
      <c r="J65" s="36">
        <v>2196000</v>
      </c>
      <c r="K65" s="36">
        <v>27460000</v>
      </c>
      <c r="L65" s="6">
        <v>0</v>
      </c>
      <c r="M65" s="37">
        <v>0</v>
      </c>
      <c r="N65" s="6">
        <v>0</v>
      </c>
      <c r="O65" s="7">
        <f t="shared" si="3"/>
        <v>162631000</v>
      </c>
    </row>
    <row r="66" spans="2:15" ht="23.25" customHeight="1">
      <c r="B66" s="33" t="s">
        <v>145</v>
      </c>
      <c r="C66" s="4" t="s">
        <v>1</v>
      </c>
      <c r="E66" s="35" t="s">
        <v>146</v>
      </c>
      <c r="F66" s="36">
        <v>88193000</v>
      </c>
      <c r="G66" s="36">
        <v>14563000</v>
      </c>
      <c r="H66" s="36">
        <v>20188000</v>
      </c>
      <c r="I66" s="36">
        <v>0</v>
      </c>
      <c r="J66" s="36">
        <v>2898000</v>
      </c>
      <c r="K66" s="36">
        <v>43280000</v>
      </c>
      <c r="L66" s="6">
        <v>0</v>
      </c>
      <c r="M66" s="37">
        <v>0</v>
      </c>
      <c r="N66" s="6">
        <v>0</v>
      </c>
      <c r="O66" s="7">
        <f t="shared" si="3"/>
        <v>169122000</v>
      </c>
    </row>
    <row r="67" spans="2:15" ht="23.25" customHeight="1">
      <c r="B67" s="33" t="s">
        <v>147</v>
      </c>
      <c r="C67" s="4" t="s">
        <v>1</v>
      </c>
      <c r="E67" s="35" t="s">
        <v>148</v>
      </c>
      <c r="F67" s="36">
        <v>82560000</v>
      </c>
      <c r="G67" s="36">
        <v>13939000</v>
      </c>
      <c r="H67" s="36">
        <v>16844000</v>
      </c>
      <c r="I67" s="36">
        <v>0</v>
      </c>
      <c r="J67" s="36">
        <v>2273000</v>
      </c>
      <c r="K67" s="36">
        <v>31822000</v>
      </c>
      <c r="L67" s="6">
        <v>0</v>
      </c>
      <c r="M67" s="37">
        <v>0</v>
      </c>
      <c r="N67" s="6">
        <v>0</v>
      </c>
      <c r="O67" s="7">
        <f t="shared" si="3"/>
        <v>147438000</v>
      </c>
    </row>
    <row r="68" spans="2:15" ht="23.25" customHeight="1">
      <c r="B68" s="33" t="s">
        <v>149</v>
      </c>
      <c r="C68" s="4" t="s">
        <v>1</v>
      </c>
      <c r="E68" s="35" t="s">
        <v>150</v>
      </c>
      <c r="F68" s="36">
        <v>130915000</v>
      </c>
      <c r="G68" s="36">
        <v>23500000</v>
      </c>
      <c r="H68" s="36">
        <v>24991000</v>
      </c>
      <c r="I68" s="36">
        <v>0</v>
      </c>
      <c r="J68" s="36">
        <v>3648000</v>
      </c>
      <c r="K68" s="36">
        <v>53125000</v>
      </c>
      <c r="L68" s="6">
        <v>0</v>
      </c>
      <c r="M68" s="37">
        <v>0</v>
      </c>
      <c r="N68" s="6">
        <v>0</v>
      </c>
      <c r="O68" s="7">
        <f t="shared" si="3"/>
        <v>236179000</v>
      </c>
    </row>
    <row r="69" spans="2:15" ht="23.25" customHeight="1">
      <c r="B69" s="33" t="s">
        <v>151</v>
      </c>
      <c r="C69" s="4" t="s">
        <v>1</v>
      </c>
      <c r="E69" s="35" t="s">
        <v>152</v>
      </c>
      <c r="F69" s="36">
        <v>29683000</v>
      </c>
      <c r="G69" s="36">
        <v>4768000</v>
      </c>
      <c r="H69" s="36">
        <v>13598000</v>
      </c>
      <c r="I69" s="36">
        <v>0</v>
      </c>
      <c r="J69" s="36">
        <v>2138000</v>
      </c>
      <c r="K69" s="36">
        <v>12381000</v>
      </c>
      <c r="L69" s="6">
        <v>0</v>
      </c>
      <c r="M69" s="37">
        <v>0</v>
      </c>
      <c r="N69" s="6">
        <v>0</v>
      </c>
      <c r="O69" s="7">
        <f t="shared" si="3"/>
        <v>62568000</v>
      </c>
    </row>
    <row r="70" spans="2:15" ht="23.25" customHeight="1">
      <c r="B70" s="33" t="s">
        <v>153</v>
      </c>
      <c r="C70" s="4" t="s">
        <v>1</v>
      </c>
      <c r="E70" s="35" t="s">
        <v>154</v>
      </c>
      <c r="F70" s="36">
        <v>40297000</v>
      </c>
      <c r="G70" s="36">
        <v>6369000</v>
      </c>
      <c r="H70" s="36">
        <v>12906000</v>
      </c>
      <c r="I70" s="36">
        <v>0</v>
      </c>
      <c r="J70" s="36">
        <v>1544000</v>
      </c>
      <c r="K70" s="36">
        <v>33742000</v>
      </c>
      <c r="L70" s="6">
        <v>0</v>
      </c>
      <c r="M70" s="37">
        <v>0</v>
      </c>
      <c r="N70" s="6">
        <v>0</v>
      </c>
      <c r="O70" s="7">
        <f t="shared" si="3"/>
        <v>94858000</v>
      </c>
    </row>
    <row r="71" spans="2:15" ht="23.25" customHeight="1">
      <c r="B71" s="33" t="s">
        <v>155</v>
      </c>
      <c r="C71" s="4" t="s">
        <v>1</v>
      </c>
      <c r="E71" s="35" t="s">
        <v>156</v>
      </c>
      <c r="F71" s="36">
        <v>37757000</v>
      </c>
      <c r="G71" s="36">
        <v>5854000</v>
      </c>
      <c r="H71" s="36">
        <v>12098000</v>
      </c>
      <c r="I71" s="36">
        <v>0</v>
      </c>
      <c r="J71" s="36">
        <v>1471000</v>
      </c>
      <c r="K71" s="36">
        <v>30514000</v>
      </c>
      <c r="L71" s="6">
        <v>0</v>
      </c>
      <c r="M71" s="37">
        <v>0</v>
      </c>
      <c r="N71" s="6">
        <v>0</v>
      </c>
      <c r="O71" s="7">
        <f t="shared" si="3"/>
        <v>87694000</v>
      </c>
    </row>
    <row r="72" spans="2:15" ht="23.25" customHeight="1">
      <c r="B72" s="33" t="s">
        <v>157</v>
      </c>
      <c r="C72" s="4" t="s">
        <v>1</v>
      </c>
      <c r="E72" s="35" t="s">
        <v>158</v>
      </c>
      <c r="F72" s="36">
        <v>59647000</v>
      </c>
      <c r="G72" s="36">
        <v>10335000</v>
      </c>
      <c r="H72" s="36">
        <v>14087000</v>
      </c>
      <c r="I72" s="36">
        <v>0</v>
      </c>
      <c r="J72" s="36">
        <v>2176000</v>
      </c>
      <c r="K72" s="36">
        <v>32374000</v>
      </c>
      <c r="L72" s="6">
        <v>0</v>
      </c>
      <c r="M72" s="37">
        <v>0</v>
      </c>
      <c r="N72" s="6">
        <v>0</v>
      </c>
      <c r="O72" s="7">
        <f t="shared" si="3"/>
        <v>118619000</v>
      </c>
    </row>
    <row r="73" spans="2:15" ht="23.25" customHeight="1">
      <c r="B73" s="33" t="s">
        <v>159</v>
      </c>
      <c r="C73" s="4" t="s">
        <v>1</v>
      </c>
      <c r="E73" s="35" t="s">
        <v>160</v>
      </c>
      <c r="F73" s="36">
        <v>40538000</v>
      </c>
      <c r="G73" s="36">
        <v>6441000</v>
      </c>
      <c r="H73" s="36">
        <v>16191000</v>
      </c>
      <c r="I73" s="36">
        <v>0</v>
      </c>
      <c r="J73" s="36">
        <v>1862000</v>
      </c>
      <c r="K73" s="36">
        <v>31640000</v>
      </c>
      <c r="L73" s="6">
        <v>0</v>
      </c>
      <c r="M73" s="37">
        <v>0</v>
      </c>
      <c r="N73" s="6">
        <v>0</v>
      </c>
      <c r="O73" s="7">
        <f t="shared" si="3"/>
        <v>96672000</v>
      </c>
    </row>
    <row r="74" spans="2:15" ht="23.25" customHeight="1">
      <c r="B74" s="33" t="s">
        <v>161</v>
      </c>
      <c r="C74" s="4" t="s">
        <v>1</v>
      </c>
      <c r="E74" s="35" t="s">
        <v>162</v>
      </c>
      <c r="F74" s="36">
        <v>35891000</v>
      </c>
      <c r="G74" s="36">
        <v>5544000</v>
      </c>
      <c r="H74" s="36">
        <v>13213000</v>
      </c>
      <c r="I74" s="36">
        <v>0</v>
      </c>
      <c r="J74" s="36">
        <v>1172000</v>
      </c>
      <c r="K74" s="36">
        <v>32045000</v>
      </c>
      <c r="L74" s="6">
        <v>0</v>
      </c>
      <c r="M74" s="37">
        <v>0</v>
      </c>
      <c r="N74" s="6">
        <v>0</v>
      </c>
      <c r="O74" s="7">
        <f t="shared" si="3"/>
        <v>87865000</v>
      </c>
    </row>
    <row r="75" spans="2:15" ht="23.25" customHeight="1">
      <c r="B75" s="33" t="s">
        <v>163</v>
      </c>
      <c r="C75" s="4" t="s">
        <v>1</v>
      </c>
      <c r="E75" s="35" t="s">
        <v>164</v>
      </c>
      <c r="F75" s="36">
        <v>49361000</v>
      </c>
      <c r="G75" s="36">
        <v>7806000</v>
      </c>
      <c r="H75" s="36">
        <v>14301000</v>
      </c>
      <c r="I75" s="36">
        <v>0</v>
      </c>
      <c r="J75" s="36">
        <v>1349000</v>
      </c>
      <c r="K75" s="36">
        <v>31841000</v>
      </c>
      <c r="L75" s="6">
        <v>0</v>
      </c>
      <c r="M75" s="37">
        <v>0</v>
      </c>
      <c r="N75" s="6">
        <v>0</v>
      </c>
      <c r="O75" s="7">
        <f t="shared" si="3"/>
        <v>104658000</v>
      </c>
    </row>
    <row r="76" spans="2:15" ht="23.25" customHeight="1">
      <c r="B76" s="33" t="s">
        <v>165</v>
      </c>
      <c r="C76" s="4" t="s">
        <v>1</v>
      </c>
      <c r="E76" s="35" t="s">
        <v>166</v>
      </c>
      <c r="F76" s="36">
        <v>58325000</v>
      </c>
      <c r="G76" s="36">
        <v>9676000</v>
      </c>
      <c r="H76" s="36">
        <v>16203000</v>
      </c>
      <c r="I76" s="36">
        <v>0</v>
      </c>
      <c r="J76" s="36">
        <v>1917000</v>
      </c>
      <c r="K76" s="36">
        <v>46640000</v>
      </c>
      <c r="L76" s="6">
        <v>0</v>
      </c>
      <c r="M76" s="37">
        <v>0</v>
      </c>
      <c r="N76" s="6">
        <v>0</v>
      </c>
      <c r="O76" s="7">
        <f t="shared" si="3"/>
        <v>132761000</v>
      </c>
    </row>
    <row r="77" spans="2:15" ht="23.25" customHeight="1">
      <c r="B77" s="33" t="s">
        <v>167</v>
      </c>
      <c r="C77" s="4" t="s">
        <v>1</v>
      </c>
      <c r="E77" s="35" t="s">
        <v>168</v>
      </c>
      <c r="F77" s="36">
        <v>51613000</v>
      </c>
      <c r="G77" s="36">
        <v>7238000</v>
      </c>
      <c r="H77" s="36">
        <v>11312000</v>
      </c>
      <c r="I77" s="36">
        <v>0</v>
      </c>
      <c r="J77" s="36">
        <v>1423000</v>
      </c>
      <c r="K77" s="36">
        <v>25756000</v>
      </c>
      <c r="L77" s="6">
        <v>0</v>
      </c>
      <c r="M77" s="37">
        <v>0</v>
      </c>
      <c r="N77" s="6">
        <v>0</v>
      </c>
      <c r="O77" s="7">
        <f t="shared" si="3"/>
        <v>97342000</v>
      </c>
    </row>
    <row r="78" spans="2:15" ht="23.25" customHeight="1">
      <c r="B78" s="33" t="s">
        <v>169</v>
      </c>
      <c r="C78" s="4" t="s">
        <v>1</v>
      </c>
      <c r="E78" s="35" t="s">
        <v>170</v>
      </c>
      <c r="F78" s="36">
        <v>40341000</v>
      </c>
      <c r="G78" s="36">
        <v>6214000</v>
      </c>
      <c r="H78" s="36">
        <v>10000000</v>
      </c>
      <c r="I78" s="36">
        <v>0</v>
      </c>
      <c r="J78" s="36">
        <v>1346000</v>
      </c>
      <c r="K78" s="36">
        <v>24512000</v>
      </c>
      <c r="L78" s="6">
        <v>0</v>
      </c>
      <c r="M78" s="37">
        <v>0</v>
      </c>
      <c r="N78" s="6">
        <v>0</v>
      </c>
      <c r="O78" s="7">
        <f t="shared" si="3"/>
        <v>82413000</v>
      </c>
    </row>
    <row r="79" spans="2:15" ht="23.25" customHeight="1">
      <c r="B79" s="33" t="s">
        <v>171</v>
      </c>
      <c r="C79" s="4" t="s">
        <v>1</v>
      </c>
      <c r="E79" s="35" t="s">
        <v>172</v>
      </c>
      <c r="F79" s="36">
        <v>42364000</v>
      </c>
      <c r="G79" s="36">
        <v>6307000</v>
      </c>
      <c r="H79" s="36">
        <v>16302000</v>
      </c>
      <c r="I79" s="36">
        <v>0</v>
      </c>
      <c r="J79" s="36">
        <v>1516000</v>
      </c>
      <c r="K79" s="36">
        <v>30702000</v>
      </c>
      <c r="L79" s="6">
        <v>0</v>
      </c>
      <c r="M79" s="37">
        <v>0</v>
      </c>
      <c r="N79" s="6">
        <v>0</v>
      </c>
      <c r="O79" s="7">
        <f t="shared" si="3"/>
        <v>97191000</v>
      </c>
    </row>
    <row r="80" spans="2:15" ht="23.25" customHeight="1">
      <c r="B80" s="33" t="s">
        <v>173</v>
      </c>
      <c r="C80" s="4" t="s">
        <v>1</v>
      </c>
      <c r="E80" s="35" t="s">
        <v>174</v>
      </c>
      <c r="F80" s="36">
        <v>35456000</v>
      </c>
      <c r="G80" s="36">
        <v>5497000</v>
      </c>
      <c r="H80" s="36">
        <v>10075000</v>
      </c>
      <c r="I80" s="36">
        <v>0</v>
      </c>
      <c r="J80" s="36">
        <v>1267000</v>
      </c>
      <c r="K80" s="36">
        <v>40896000</v>
      </c>
      <c r="L80" s="6">
        <v>0</v>
      </c>
      <c r="M80" s="37">
        <v>0</v>
      </c>
      <c r="N80" s="6">
        <v>0</v>
      </c>
      <c r="O80" s="7">
        <f aca="true" t="shared" si="4" ref="O80:O120">N80+M80+L80+K80+J80+I80+H80+G80+F80</f>
        <v>93191000</v>
      </c>
    </row>
    <row r="81" spans="2:15" ht="23.25" customHeight="1">
      <c r="B81" s="33" t="s">
        <v>175</v>
      </c>
      <c r="C81" s="4" t="s">
        <v>1</v>
      </c>
      <c r="E81" s="35" t="s">
        <v>176</v>
      </c>
      <c r="F81" s="36">
        <v>42532000</v>
      </c>
      <c r="G81" s="36">
        <v>6778000</v>
      </c>
      <c r="H81" s="36">
        <v>12510000</v>
      </c>
      <c r="I81" s="36">
        <v>0</v>
      </c>
      <c r="J81" s="36">
        <v>1378000</v>
      </c>
      <c r="K81" s="36">
        <v>56763000</v>
      </c>
      <c r="L81" s="6">
        <v>0</v>
      </c>
      <c r="M81" s="37">
        <v>0</v>
      </c>
      <c r="N81" s="6">
        <v>0</v>
      </c>
      <c r="O81" s="7">
        <f t="shared" si="4"/>
        <v>119961000</v>
      </c>
    </row>
    <row r="82" spans="2:15" ht="23.25" customHeight="1">
      <c r="B82" s="33" t="s">
        <v>177</v>
      </c>
      <c r="C82" s="4" t="s">
        <v>1</v>
      </c>
      <c r="E82" s="35" t="s">
        <v>178</v>
      </c>
      <c r="F82" s="36">
        <v>50566000</v>
      </c>
      <c r="G82" s="36">
        <v>7384000</v>
      </c>
      <c r="H82" s="36">
        <v>12214000</v>
      </c>
      <c r="I82" s="36">
        <v>0</v>
      </c>
      <c r="J82" s="36">
        <v>1185000</v>
      </c>
      <c r="K82" s="36">
        <v>26512000</v>
      </c>
      <c r="L82" s="6">
        <v>0</v>
      </c>
      <c r="M82" s="37">
        <v>0</v>
      </c>
      <c r="N82" s="6">
        <v>0</v>
      </c>
      <c r="O82" s="7">
        <f t="shared" si="4"/>
        <v>97861000</v>
      </c>
    </row>
    <row r="83" spans="2:15" ht="23.25" customHeight="1">
      <c r="B83" s="33" t="s">
        <v>179</v>
      </c>
      <c r="C83" s="4" t="s">
        <v>1</v>
      </c>
      <c r="E83" s="35" t="s">
        <v>180</v>
      </c>
      <c r="F83" s="36">
        <v>34226000</v>
      </c>
      <c r="G83" s="36">
        <v>5526000</v>
      </c>
      <c r="H83" s="36">
        <v>11320000</v>
      </c>
      <c r="I83" s="36">
        <v>0</v>
      </c>
      <c r="J83" s="36">
        <v>1364000</v>
      </c>
      <c r="K83" s="36">
        <v>27627000</v>
      </c>
      <c r="L83" s="6">
        <v>0</v>
      </c>
      <c r="M83" s="37">
        <v>0</v>
      </c>
      <c r="N83" s="6">
        <v>0</v>
      </c>
      <c r="O83" s="7">
        <f t="shared" si="4"/>
        <v>80063000</v>
      </c>
    </row>
    <row r="84" spans="2:15" ht="23.25" customHeight="1">
      <c r="B84" s="33" t="s">
        <v>181</v>
      </c>
      <c r="C84" s="4" t="s">
        <v>1</v>
      </c>
      <c r="E84" s="35" t="s">
        <v>182</v>
      </c>
      <c r="F84" s="36">
        <v>26712000</v>
      </c>
      <c r="G84" s="36">
        <v>4252000</v>
      </c>
      <c r="H84" s="36">
        <v>9522000</v>
      </c>
      <c r="I84" s="36">
        <v>0</v>
      </c>
      <c r="J84" s="36">
        <v>1367000</v>
      </c>
      <c r="K84" s="36">
        <v>22461000</v>
      </c>
      <c r="L84" s="6">
        <v>0</v>
      </c>
      <c r="M84" s="37">
        <v>0</v>
      </c>
      <c r="N84" s="6">
        <v>0</v>
      </c>
      <c r="O84" s="7">
        <f t="shared" si="4"/>
        <v>64314000</v>
      </c>
    </row>
    <row r="85" spans="2:15" ht="23.25" customHeight="1">
      <c r="B85" s="33" t="s">
        <v>183</v>
      </c>
      <c r="C85" s="4" t="s">
        <v>1</v>
      </c>
      <c r="E85" s="35" t="s">
        <v>184</v>
      </c>
      <c r="F85" s="36">
        <v>22302000</v>
      </c>
      <c r="G85" s="36">
        <v>3333000</v>
      </c>
      <c r="H85" s="36">
        <v>8931000</v>
      </c>
      <c r="I85" s="36">
        <v>0</v>
      </c>
      <c r="J85" s="36">
        <v>1314000</v>
      </c>
      <c r="K85" s="36">
        <v>27889000</v>
      </c>
      <c r="L85" s="6">
        <v>0</v>
      </c>
      <c r="M85" s="37">
        <v>0</v>
      </c>
      <c r="N85" s="6">
        <v>0</v>
      </c>
      <c r="O85" s="7">
        <f t="shared" si="4"/>
        <v>63769000</v>
      </c>
    </row>
    <row r="86" spans="2:15" ht="23.25" customHeight="1">
      <c r="B86" s="33" t="s">
        <v>185</v>
      </c>
      <c r="C86" s="4" t="s">
        <v>1</v>
      </c>
      <c r="E86" s="35" t="s">
        <v>186</v>
      </c>
      <c r="F86" s="36">
        <v>25510000</v>
      </c>
      <c r="G86" s="36">
        <v>3205000</v>
      </c>
      <c r="H86" s="36">
        <v>10494000</v>
      </c>
      <c r="I86" s="36">
        <v>0</v>
      </c>
      <c r="J86" s="36">
        <v>1226000</v>
      </c>
      <c r="K86" s="36">
        <v>23323000</v>
      </c>
      <c r="L86" s="6">
        <v>0</v>
      </c>
      <c r="M86" s="37">
        <v>0</v>
      </c>
      <c r="N86" s="6">
        <v>0</v>
      </c>
      <c r="O86" s="7">
        <f t="shared" si="4"/>
        <v>63758000</v>
      </c>
    </row>
    <row r="87" spans="2:15" ht="23.25" customHeight="1">
      <c r="B87" s="33" t="s">
        <v>187</v>
      </c>
      <c r="C87" s="4" t="s">
        <v>1</v>
      </c>
      <c r="E87" s="35" t="s">
        <v>188</v>
      </c>
      <c r="F87" s="36">
        <v>24901000</v>
      </c>
      <c r="G87" s="36">
        <v>3980000</v>
      </c>
      <c r="H87" s="36">
        <v>7852000</v>
      </c>
      <c r="I87" s="36">
        <v>0</v>
      </c>
      <c r="J87" s="36">
        <v>1288000</v>
      </c>
      <c r="K87" s="36">
        <v>23023000</v>
      </c>
      <c r="L87" s="6">
        <v>0</v>
      </c>
      <c r="M87" s="37">
        <v>0</v>
      </c>
      <c r="N87" s="6">
        <v>0</v>
      </c>
      <c r="O87" s="7">
        <f t="shared" si="4"/>
        <v>61044000</v>
      </c>
    </row>
    <row r="88" spans="2:15" ht="23.25" customHeight="1">
      <c r="B88" s="33" t="s">
        <v>189</v>
      </c>
      <c r="C88" s="4" t="s">
        <v>1</v>
      </c>
      <c r="E88" s="35" t="s">
        <v>190</v>
      </c>
      <c r="F88" s="36">
        <v>21063000</v>
      </c>
      <c r="G88" s="36">
        <v>2780000</v>
      </c>
      <c r="H88" s="36">
        <v>9601000</v>
      </c>
      <c r="I88" s="36">
        <v>0</v>
      </c>
      <c r="J88" s="36">
        <v>1222000</v>
      </c>
      <c r="K88" s="36">
        <v>24575000</v>
      </c>
      <c r="L88" s="6">
        <v>0</v>
      </c>
      <c r="M88" s="37">
        <v>0</v>
      </c>
      <c r="N88" s="6">
        <v>0</v>
      </c>
      <c r="O88" s="7">
        <f t="shared" si="4"/>
        <v>59241000</v>
      </c>
    </row>
    <row r="89" spans="2:15" ht="23.25" customHeight="1">
      <c r="B89" s="33" t="s">
        <v>191</v>
      </c>
      <c r="C89" s="4" t="s">
        <v>1</v>
      </c>
      <c r="E89" s="35" t="s">
        <v>192</v>
      </c>
      <c r="F89" s="36">
        <v>32375000</v>
      </c>
      <c r="G89" s="36">
        <v>4944000</v>
      </c>
      <c r="H89" s="36">
        <v>9195000</v>
      </c>
      <c r="I89" s="36">
        <v>0</v>
      </c>
      <c r="J89" s="36">
        <v>1253000</v>
      </c>
      <c r="K89" s="36">
        <v>26012000</v>
      </c>
      <c r="L89" s="6">
        <v>0</v>
      </c>
      <c r="M89" s="37">
        <v>0</v>
      </c>
      <c r="N89" s="6">
        <v>0</v>
      </c>
      <c r="O89" s="7">
        <f t="shared" si="4"/>
        <v>73779000</v>
      </c>
    </row>
    <row r="90" spans="2:15" ht="23.25" customHeight="1">
      <c r="B90" s="33" t="s">
        <v>193</v>
      </c>
      <c r="C90" s="4" t="s">
        <v>1</v>
      </c>
      <c r="E90" s="35" t="s">
        <v>194</v>
      </c>
      <c r="F90" s="36">
        <v>54669000</v>
      </c>
      <c r="G90" s="36">
        <v>7625000</v>
      </c>
      <c r="H90" s="36">
        <v>16401000</v>
      </c>
      <c r="I90" s="36">
        <v>0</v>
      </c>
      <c r="J90" s="36">
        <v>1733000</v>
      </c>
      <c r="K90" s="36">
        <v>31328000</v>
      </c>
      <c r="L90" s="6">
        <v>0</v>
      </c>
      <c r="M90" s="37">
        <v>0</v>
      </c>
      <c r="N90" s="6">
        <v>0</v>
      </c>
      <c r="O90" s="7">
        <f t="shared" si="4"/>
        <v>111756000</v>
      </c>
    </row>
    <row r="91" spans="2:15" ht="23.25" customHeight="1">
      <c r="B91" s="33" t="s">
        <v>195</v>
      </c>
      <c r="C91" s="4" t="s">
        <v>1</v>
      </c>
      <c r="E91" s="35" t="s">
        <v>196</v>
      </c>
      <c r="F91" s="36">
        <v>20523000</v>
      </c>
      <c r="G91" s="36">
        <v>2905000</v>
      </c>
      <c r="H91" s="36">
        <v>9044000</v>
      </c>
      <c r="I91" s="36">
        <v>0</v>
      </c>
      <c r="J91" s="36">
        <v>1121000</v>
      </c>
      <c r="K91" s="36">
        <v>22949000</v>
      </c>
      <c r="L91" s="6">
        <v>0</v>
      </c>
      <c r="M91" s="37">
        <v>0</v>
      </c>
      <c r="N91" s="6">
        <v>0</v>
      </c>
      <c r="O91" s="7">
        <f t="shared" si="4"/>
        <v>56542000</v>
      </c>
    </row>
    <row r="92" spans="2:15" ht="23.25" customHeight="1">
      <c r="B92" s="33" t="s">
        <v>197</v>
      </c>
      <c r="C92" s="4" t="s">
        <v>1</v>
      </c>
      <c r="E92" s="35" t="s">
        <v>198</v>
      </c>
      <c r="F92" s="36">
        <v>32768000</v>
      </c>
      <c r="G92" s="36">
        <v>5164000</v>
      </c>
      <c r="H92" s="36">
        <v>12598000</v>
      </c>
      <c r="I92" s="36">
        <v>0</v>
      </c>
      <c r="J92" s="36">
        <v>1211000</v>
      </c>
      <c r="K92" s="36">
        <v>25637000</v>
      </c>
      <c r="L92" s="6">
        <v>0</v>
      </c>
      <c r="M92" s="37">
        <v>0</v>
      </c>
      <c r="N92" s="6">
        <v>0</v>
      </c>
      <c r="O92" s="7">
        <f t="shared" si="4"/>
        <v>77378000</v>
      </c>
    </row>
    <row r="93" spans="2:15" ht="23.25" customHeight="1">
      <c r="B93" s="33" t="s">
        <v>199</v>
      </c>
      <c r="C93" s="4" t="s">
        <v>1</v>
      </c>
      <c r="E93" s="35" t="s">
        <v>200</v>
      </c>
      <c r="F93" s="36">
        <v>24585000</v>
      </c>
      <c r="G93" s="36">
        <v>3464000</v>
      </c>
      <c r="H93" s="36">
        <v>8624000</v>
      </c>
      <c r="I93" s="36">
        <v>0</v>
      </c>
      <c r="J93" s="36">
        <v>1016000</v>
      </c>
      <c r="K93" s="36">
        <v>21323000</v>
      </c>
      <c r="L93" s="6">
        <v>0</v>
      </c>
      <c r="M93" s="37">
        <v>0</v>
      </c>
      <c r="N93" s="6">
        <v>0</v>
      </c>
      <c r="O93" s="7">
        <f t="shared" si="4"/>
        <v>59012000</v>
      </c>
    </row>
    <row r="94" spans="2:15" ht="23.25" customHeight="1">
      <c r="B94" s="33" t="s">
        <v>201</v>
      </c>
      <c r="C94" s="4" t="s">
        <v>1</v>
      </c>
      <c r="E94" s="35" t="s">
        <v>202</v>
      </c>
      <c r="F94" s="36">
        <v>28163000</v>
      </c>
      <c r="G94" s="36">
        <v>4279000</v>
      </c>
      <c r="H94" s="36">
        <v>10786000</v>
      </c>
      <c r="I94" s="36">
        <v>0</v>
      </c>
      <c r="J94" s="36">
        <v>1004000</v>
      </c>
      <c r="K94" s="36">
        <v>26137000</v>
      </c>
      <c r="L94" s="6">
        <v>0</v>
      </c>
      <c r="M94" s="37">
        <v>0</v>
      </c>
      <c r="N94" s="6">
        <v>0</v>
      </c>
      <c r="O94" s="7">
        <f t="shared" si="4"/>
        <v>70369000</v>
      </c>
    </row>
    <row r="95" spans="2:15" ht="23.25" customHeight="1">
      <c r="B95" s="33" t="s">
        <v>203</v>
      </c>
      <c r="C95" s="4" t="s">
        <v>1</v>
      </c>
      <c r="E95" s="35" t="s">
        <v>204</v>
      </c>
      <c r="F95" s="36">
        <v>22724000</v>
      </c>
      <c r="G95" s="36">
        <v>3083000</v>
      </c>
      <c r="H95" s="36">
        <v>9037000</v>
      </c>
      <c r="I95" s="36">
        <v>0</v>
      </c>
      <c r="J95" s="36">
        <v>1111000</v>
      </c>
      <c r="K95" s="36">
        <v>24637000</v>
      </c>
      <c r="L95" s="6">
        <v>0</v>
      </c>
      <c r="M95" s="37">
        <v>0</v>
      </c>
      <c r="N95" s="6">
        <v>0</v>
      </c>
      <c r="O95" s="7">
        <f t="shared" si="4"/>
        <v>60592000</v>
      </c>
    </row>
    <row r="96" spans="2:15" ht="23.25" customHeight="1">
      <c r="B96" s="33" t="s">
        <v>205</v>
      </c>
      <c r="C96" s="4" t="s">
        <v>1</v>
      </c>
      <c r="E96" s="35" t="s">
        <v>206</v>
      </c>
      <c r="F96" s="36">
        <v>32908000</v>
      </c>
      <c r="G96" s="36">
        <v>4762000</v>
      </c>
      <c r="H96" s="36">
        <v>11298000</v>
      </c>
      <c r="I96" s="36">
        <v>0</v>
      </c>
      <c r="J96" s="36">
        <v>1226000</v>
      </c>
      <c r="K96" s="36">
        <v>30140000</v>
      </c>
      <c r="L96" s="6">
        <v>0</v>
      </c>
      <c r="M96" s="37">
        <v>0</v>
      </c>
      <c r="N96" s="6">
        <v>0</v>
      </c>
      <c r="O96" s="7">
        <f t="shared" si="4"/>
        <v>80334000</v>
      </c>
    </row>
    <row r="97" spans="2:15" ht="23.25" customHeight="1">
      <c r="B97" s="33" t="s">
        <v>207</v>
      </c>
      <c r="C97" s="4" t="s">
        <v>1</v>
      </c>
      <c r="E97" s="35" t="s">
        <v>208</v>
      </c>
      <c r="F97" s="36">
        <v>22754000</v>
      </c>
      <c r="G97" s="36">
        <v>3543000</v>
      </c>
      <c r="H97" s="36">
        <v>8891000</v>
      </c>
      <c r="I97" s="36">
        <v>0</v>
      </c>
      <c r="J97" s="36">
        <v>1326000</v>
      </c>
      <c r="K97" s="36">
        <v>26181000</v>
      </c>
      <c r="L97" s="6">
        <v>0</v>
      </c>
      <c r="M97" s="37">
        <v>0</v>
      </c>
      <c r="N97" s="6">
        <v>0</v>
      </c>
      <c r="O97" s="7">
        <f t="shared" si="4"/>
        <v>62695000</v>
      </c>
    </row>
    <row r="98" spans="2:15" ht="23.25" customHeight="1">
      <c r="B98" s="33" t="s">
        <v>209</v>
      </c>
      <c r="C98" s="4" t="s">
        <v>1</v>
      </c>
      <c r="E98" s="35" t="s">
        <v>210</v>
      </c>
      <c r="F98" s="36">
        <v>32980000</v>
      </c>
      <c r="G98" s="36">
        <v>4186000</v>
      </c>
      <c r="H98" s="36">
        <v>7609000</v>
      </c>
      <c r="I98" s="36">
        <v>0</v>
      </c>
      <c r="J98" s="36">
        <v>1007000</v>
      </c>
      <c r="K98" s="36">
        <v>31954000</v>
      </c>
      <c r="L98" s="6">
        <v>0</v>
      </c>
      <c r="M98" s="37">
        <v>0</v>
      </c>
      <c r="N98" s="6">
        <v>0</v>
      </c>
      <c r="O98" s="7">
        <f t="shared" si="4"/>
        <v>77736000</v>
      </c>
    </row>
    <row r="99" spans="2:15" ht="23.25" customHeight="1">
      <c r="B99" s="33" t="s">
        <v>211</v>
      </c>
      <c r="C99" s="4" t="s">
        <v>1</v>
      </c>
      <c r="E99" s="35" t="s">
        <v>212</v>
      </c>
      <c r="F99" s="36">
        <v>27215000</v>
      </c>
      <c r="G99" s="36">
        <v>3460000</v>
      </c>
      <c r="H99" s="36">
        <v>9589000</v>
      </c>
      <c r="I99" s="36">
        <v>0</v>
      </c>
      <c r="J99" s="36">
        <v>1052000</v>
      </c>
      <c r="K99" s="36">
        <v>26119000</v>
      </c>
      <c r="L99" s="6">
        <v>0</v>
      </c>
      <c r="M99" s="37">
        <v>0</v>
      </c>
      <c r="N99" s="6">
        <v>0</v>
      </c>
      <c r="O99" s="7">
        <f t="shared" si="4"/>
        <v>67435000</v>
      </c>
    </row>
    <row r="100" spans="2:15" ht="23.25" customHeight="1">
      <c r="B100" s="33" t="s">
        <v>213</v>
      </c>
      <c r="C100" s="4" t="s">
        <v>1</v>
      </c>
      <c r="E100" s="35" t="s">
        <v>214</v>
      </c>
      <c r="F100" s="36">
        <v>26688000</v>
      </c>
      <c r="G100" s="36">
        <v>3743000</v>
      </c>
      <c r="H100" s="36">
        <v>9189000</v>
      </c>
      <c r="I100" s="36">
        <v>0</v>
      </c>
      <c r="J100" s="36">
        <v>1201000</v>
      </c>
      <c r="K100" s="36">
        <v>26312000</v>
      </c>
      <c r="L100" s="6">
        <v>0</v>
      </c>
      <c r="M100" s="37">
        <v>0</v>
      </c>
      <c r="N100" s="6">
        <v>0</v>
      </c>
      <c r="O100" s="7">
        <f t="shared" si="4"/>
        <v>67133000</v>
      </c>
    </row>
    <row r="101" spans="2:15" ht="23.25" customHeight="1">
      <c r="B101" s="33" t="s">
        <v>215</v>
      </c>
      <c r="C101" s="4" t="s">
        <v>1</v>
      </c>
      <c r="E101" s="35" t="s">
        <v>216</v>
      </c>
      <c r="F101" s="36">
        <v>23870000</v>
      </c>
      <c r="G101" s="36">
        <v>3224000</v>
      </c>
      <c r="H101" s="36">
        <v>8909000</v>
      </c>
      <c r="I101" s="36">
        <v>0</v>
      </c>
      <c r="J101" s="36">
        <v>1031000</v>
      </c>
      <c r="K101" s="36">
        <v>25637000</v>
      </c>
      <c r="L101" s="6">
        <v>0</v>
      </c>
      <c r="M101" s="37">
        <v>0</v>
      </c>
      <c r="N101" s="6">
        <v>0</v>
      </c>
      <c r="O101" s="7">
        <f t="shared" si="4"/>
        <v>62671000</v>
      </c>
    </row>
    <row r="102" spans="2:15" ht="23.25" customHeight="1">
      <c r="B102" s="33" t="s">
        <v>217</v>
      </c>
      <c r="C102" s="4" t="s">
        <v>1</v>
      </c>
      <c r="E102" s="35" t="s">
        <v>218</v>
      </c>
      <c r="F102" s="36">
        <v>16730000</v>
      </c>
      <c r="G102" s="36">
        <v>2153000</v>
      </c>
      <c r="H102" s="36">
        <v>6823000</v>
      </c>
      <c r="I102" s="36">
        <v>0</v>
      </c>
      <c r="J102" s="36">
        <v>667000</v>
      </c>
      <c r="K102" s="36">
        <v>27981000</v>
      </c>
      <c r="L102" s="6">
        <v>0</v>
      </c>
      <c r="M102" s="37">
        <v>0</v>
      </c>
      <c r="N102" s="6">
        <v>0</v>
      </c>
      <c r="O102" s="7">
        <f t="shared" si="4"/>
        <v>54354000</v>
      </c>
    </row>
    <row r="103" spans="2:15" ht="23.25" customHeight="1">
      <c r="B103" s="33" t="s">
        <v>219</v>
      </c>
      <c r="C103" s="4" t="s">
        <v>1</v>
      </c>
      <c r="E103" s="35" t="s">
        <v>220</v>
      </c>
      <c r="F103" s="36">
        <v>27065000</v>
      </c>
      <c r="G103" s="36">
        <v>4029000</v>
      </c>
      <c r="H103" s="36">
        <v>7154000</v>
      </c>
      <c r="I103" s="36">
        <v>0</v>
      </c>
      <c r="J103" s="36">
        <v>669000</v>
      </c>
      <c r="K103" s="36">
        <v>26263000</v>
      </c>
      <c r="L103" s="6">
        <v>0</v>
      </c>
      <c r="M103" s="37">
        <v>0</v>
      </c>
      <c r="N103" s="6">
        <v>0</v>
      </c>
      <c r="O103" s="7">
        <f t="shared" si="4"/>
        <v>65180000</v>
      </c>
    </row>
    <row r="104" spans="2:15" ht="23.25" customHeight="1">
      <c r="B104" s="33" t="s">
        <v>221</v>
      </c>
      <c r="C104" s="4" t="s">
        <v>1</v>
      </c>
      <c r="E104" s="35" t="s">
        <v>222</v>
      </c>
      <c r="F104" s="36">
        <v>17412000</v>
      </c>
      <c r="G104" s="36">
        <v>2179000</v>
      </c>
      <c r="H104" s="36">
        <v>7036000</v>
      </c>
      <c r="I104" s="36">
        <v>0</v>
      </c>
      <c r="J104" s="36">
        <v>663000</v>
      </c>
      <c r="K104" s="36">
        <v>28089000</v>
      </c>
      <c r="L104" s="6">
        <v>0</v>
      </c>
      <c r="M104" s="37">
        <v>0</v>
      </c>
      <c r="N104" s="6">
        <v>0</v>
      </c>
      <c r="O104" s="7">
        <f t="shared" si="4"/>
        <v>55379000</v>
      </c>
    </row>
    <row r="105" spans="2:15" ht="23.25" customHeight="1">
      <c r="B105" s="33" t="s">
        <v>223</v>
      </c>
      <c r="C105" s="4" t="s">
        <v>1</v>
      </c>
      <c r="E105" s="35" t="s">
        <v>224</v>
      </c>
      <c r="F105" s="36">
        <v>36505000</v>
      </c>
      <c r="G105" s="36">
        <v>4975000</v>
      </c>
      <c r="H105" s="36">
        <v>12772000</v>
      </c>
      <c r="I105" s="36">
        <v>0</v>
      </c>
      <c r="J105" s="36">
        <v>760000</v>
      </c>
      <c r="K105" s="36">
        <v>26389000</v>
      </c>
      <c r="L105" s="6">
        <v>0</v>
      </c>
      <c r="M105" s="37">
        <v>0</v>
      </c>
      <c r="N105" s="6">
        <v>0</v>
      </c>
      <c r="O105" s="7">
        <f t="shared" si="4"/>
        <v>81401000</v>
      </c>
    </row>
    <row r="106" spans="2:15" ht="23.25" customHeight="1">
      <c r="B106" s="33" t="s">
        <v>225</v>
      </c>
      <c r="C106" s="4" t="s">
        <v>1</v>
      </c>
      <c r="E106" s="35" t="s">
        <v>226</v>
      </c>
      <c r="F106" s="36">
        <v>17693000</v>
      </c>
      <c r="G106" s="36">
        <v>2446000</v>
      </c>
      <c r="H106" s="36">
        <v>7325000</v>
      </c>
      <c r="I106" s="36">
        <v>0</v>
      </c>
      <c r="J106" s="36">
        <v>663000</v>
      </c>
      <c r="K106" s="36">
        <v>26012000</v>
      </c>
      <c r="L106" s="6">
        <v>0</v>
      </c>
      <c r="M106" s="37">
        <v>0</v>
      </c>
      <c r="N106" s="6">
        <v>0</v>
      </c>
      <c r="O106" s="7">
        <f t="shared" si="4"/>
        <v>54139000</v>
      </c>
    </row>
    <row r="107" spans="2:15" ht="23.25" customHeight="1">
      <c r="B107" s="33" t="s">
        <v>227</v>
      </c>
      <c r="C107" s="4" t="s">
        <v>1</v>
      </c>
      <c r="E107" s="35" t="s">
        <v>228</v>
      </c>
      <c r="F107" s="36">
        <v>18492000</v>
      </c>
      <c r="G107" s="36">
        <v>2428000</v>
      </c>
      <c r="H107" s="36">
        <v>7451000</v>
      </c>
      <c r="I107" s="36">
        <v>0</v>
      </c>
      <c r="J107" s="36">
        <v>663000</v>
      </c>
      <c r="K107" s="36">
        <v>28970000</v>
      </c>
      <c r="L107" s="6">
        <v>0</v>
      </c>
      <c r="M107" s="37">
        <v>0</v>
      </c>
      <c r="N107" s="6">
        <v>0</v>
      </c>
      <c r="O107" s="7">
        <f t="shared" si="4"/>
        <v>58004000</v>
      </c>
    </row>
    <row r="108" spans="2:15" ht="23.25" customHeight="1">
      <c r="B108" s="33" t="s">
        <v>229</v>
      </c>
      <c r="C108" s="4" t="s">
        <v>1</v>
      </c>
      <c r="E108" s="35" t="s">
        <v>230</v>
      </c>
      <c r="F108" s="36">
        <v>16432000</v>
      </c>
      <c r="G108" s="36">
        <v>2234000</v>
      </c>
      <c r="H108" s="36">
        <v>5738000</v>
      </c>
      <c r="I108" s="36">
        <v>0</v>
      </c>
      <c r="J108" s="36">
        <v>663000</v>
      </c>
      <c r="K108" s="36">
        <v>29439000</v>
      </c>
      <c r="L108" s="6">
        <v>0</v>
      </c>
      <c r="M108" s="37">
        <v>0</v>
      </c>
      <c r="N108" s="6">
        <v>0</v>
      </c>
      <c r="O108" s="7">
        <f t="shared" si="4"/>
        <v>54506000</v>
      </c>
    </row>
    <row r="109" spans="2:15" ht="23.25" customHeight="1">
      <c r="B109" s="33" t="s">
        <v>231</v>
      </c>
      <c r="C109" s="4" t="s">
        <v>1</v>
      </c>
      <c r="E109" s="35" t="s">
        <v>232</v>
      </c>
      <c r="F109" s="36">
        <v>25029000</v>
      </c>
      <c r="G109" s="36">
        <v>3223000</v>
      </c>
      <c r="H109" s="36">
        <v>6808000</v>
      </c>
      <c r="I109" s="36">
        <v>0</v>
      </c>
      <c r="J109" s="36">
        <v>686000</v>
      </c>
      <c r="K109" s="36">
        <v>32315000</v>
      </c>
      <c r="L109" s="6">
        <v>0</v>
      </c>
      <c r="M109" s="37">
        <v>0</v>
      </c>
      <c r="N109" s="6">
        <v>0</v>
      </c>
      <c r="O109" s="7">
        <f t="shared" si="4"/>
        <v>68061000</v>
      </c>
    </row>
    <row r="110" spans="2:15" ht="23.25" customHeight="1">
      <c r="B110" s="33" t="s">
        <v>233</v>
      </c>
      <c r="C110" s="4" t="s">
        <v>1</v>
      </c>
      <c r="E110" s="35" t="s">
        <v>234</v>
      </c>
      <c r="F110" s="36">
        <v>26868000</v>
      </c>
      <c r="G110" s="36">
        <v>3928000</v>
      </c>
      <c r="H110" s="36">
        <v>6878000</v>
      </c>
      <c r="I110" s="36">
        <v>0</v>
      </c>
      <c r="J110" s="36">
        <v>709000</v>
      </c>
      <c r="K110" s="36">
        <v>28826000</v>
      </c>
      <c r="L110" s="6">
        <v>0</v>
      </c>
      <c r="M110" s="37">
        <v>0</v>
      </c>
      <c r="N110" s="6">
        <v>0</v>
      </c>
      <c r="O110" s="7">
        <f t="shared" si="4"/>
        <v>67209000</v>
      </c>
    </row>
    <row r="111" spans="2:15" ht="23.25" customHeight="1">
      <c r="B111" s="33" t="s">
        <v>235</v>
      </c>
      <c r="C111" s="4" t="s">
        <v>1</v>
      </c>
      <c r="E111" s="35" t="s">
        <v>236</v>
      </c>
      <c r="F111" s="36">
        <v>3418000</v>
      </c>
      <c r="G111" s="36">
        <v>539000</v>
      </c>
      <c r="H111" s="36">
        <v>5340000</v>
      </c>
      <c r="I111" s="36">
        <v>0</v>
      </c>
      <c r="J111" s="36">
        <v>360000</v>
      </c>
      <c r="K111" s="36">
        <v>24012000</v>
      </c>
      <c r="L111" s="6">
        <v>0</v>
      </c>
      <c r="M111" s="37">
        <v>0</v>
      </c>
      <c r="N111" s="6">
        <v>0</v>
      </c>
      <c r="O111" s="7">
        <f t="shared" si="4"/>
        <v>33669000</v>
      </c>
    </row>
    <row r="112" spans="2:15" ht="23.25" customHeight="1">
      <c r="B112" s="33" t="s">
        <v>237</v>
      </c>
      <c r="C112" s="4" t="s">
        <v>1</v>
      </c>
      <c r="E112" s="35" t="s">
        <v>238</v>
      </c>
      <c r="F112" s="36">
        <v>39961000</v>
      </c>
      <c r="G112" s="36">
        <v>6515000</v>
      </c>
      <c r="H112" s="36">
        <v>6471000</v>
      </c>
      <c r="I112" s="36">
        <v>0</v>
      </c>
      <c r="J112" s="36">
        <v>350000</v>
      </c>
      <c r="K112" s="36">
        <v>38207000</v>
      </c>
      <c r="L112" s="6">
        <v>0</v>
      </c>
      <c r="M112" s="37">
        <v>0</v>
      </c>
      <c r="N112" s="6">
        <v>0</v>
      </c>
      <c r="O112" s="7">
        <f t="shared" si="4"/>
        <v>91504000</v>
      </c>
    </row>
    <row r="113" spans="2:15" ht="23.25" customHeight="1">
      <c r="B113" s="33" t="s">
        <v>239</v>
      </c>
      <c r="C113" s="4" t="s">
        <v>1</v>
      </c>
      <c r="E113" s="35" t="s">
        <v>240</v>
      </c>
      <c r="F113" s="36">
        <v>8418000</v>
      </c>
      <c r="G113" s="36">
        <v>1422000</v>
      </c>
      <c r="H113" s="36">
        <v>5408000</v>
      </c>
      <c r="I113" s="36">
        <v>0</v>
      </c>
      <c r="J113" s="36">
        <v>453000</v>
      </c>
      <c r="K113" s="36">
        <v>21261000</v>
      </c>
      <c r="L113" s="6">
        <v>0</v>
      </c>
      <c r="M113" s="37">
        <v>0</v>
      </c>
      <c r="N113" s="6">
        <v>0</v>
      </c>
      <c r="O113" s="7">
        <f t="shared" si="4"/>
        <v>36962000</v>
      </c>
    </row>
    <row r="114" spans="2:15" ht="23.25" customHeight="1">
      <c r="B114" s="33" t="s">
        <v>241</v>
      </c>
      <c r="C114" s="4" t="s">
        <v>1</v>
      </c>
      <c r="E114" s="35" t="s">
        <v>242</v>
      </c>
      <c r="F114" s="36">
        <v>19304000</v>
      </c>
      <c r="G114" s="36">
        <v>3065000</v>
      </c>
      <c r="H114" s="36">
        <v>5527000</v>
      </c>
      <c r="I114" s="36">
        <v>0</v>
      </c>
      <c r="J114" s="36">
        <v>356000</v>
      </c>
      <c r="K114" s="36">
        <v>33517000</v>
      </c>
      <c r="L114" s="6">
        <v>0</v>
      </c>
      <c r="M114" s="37">
        <v>0</v>
      </c>
      <c r="N114" s="6">
        <v>0</v>
      </c>
      <c r="O114" s="7">
        <f t="shared" si="4"/>
        <v>61769000</v>
      </c>
    </row>
    <row r="115" spans="2:15" ht="23.25" customHeight="1">
      <c r="B115" s="33" t="s">
        <v>243</v>
      </c>
      <c r="C115" s="4" t="s">
        <v>1</v>
      </c>
      <c r="E115" s="35" t="s">
        <v>244</v>
      </c>
      <c r="F115" s="36">
        <v>23852000</v>
      </c>
      <c r="G115" s="36">
        <v>4437000</v>
      </c>
      <c r="H115" s="36">
        <v>6824000</v>
      </c>
      <c r="I115" s="36">
        <v>0</v>
      </c>
      <c r="J115" s="36">
        <v>517000</v>
      </c>
      <c r="K115" s="36">
        <v>31640000</v>
      </c>
      <c r="L115" s="6">
        <v>0</v>
      </c>
      <c r="M115" s="37">
        <v>0</v>
      </c>
      <c r="N115" s="6">
        <v>0</v>
      </c>
      <c r="O115" s="7">
        <f t="shared" si="4"/>
        <v>67270000</v>
      </c>
    </row>
    <row r="116" spans="2:15" ht="23.25" customHeight="1">
      <c r="B116" s="33" t="s">
        <v>245</v>
      </c>
      <c r="C116" s="4" t="s">
        <v>1</v>
      </c>
      <c r="E116" s="35" t="s">
        <v>246</v>
      </c>
      <c r="F116" s="36">
        <v>95250000</v>
      </c>
      <c r="G116" s="36">
        <v>16947000</v>
      </c>
      <c r="H116" s="36">
        <v>13045000</v>
      </c>
      <c r="I116" s="36">
        <v>0</v>
      </c>
      <c r="J116" s="36">
        <v>1556000</v>
      </c>
      <c r="K116" s="36">
        <v>76093000</v>
      </c>
      <c r="L116" s="6">
        <v>0</v>
      </c>
      <c r="M116" s="37">
        <v>0</v>
      </c>
      <c r="N116" s="6">
        <v>0</v>
      </c>
      <c r="O116" s="7">
        <f t="shared" si="4"/>
        <v>202891000</v>
      </c>
    </row>
    <row r="117" spans="2:15" ht="23.25" customHeight="1">
      <c r="B117" s="33" t="s">
        <v>247</v>
      </c>
      <c r="C117" s="4" t="s">
        <v>1</v>
      </c>
      <c r="E117" s="35" t="s">
        <v>248</v>
      </c>
      <c r="F117" s="36">
        <v>5621000</v>
      </c>
      <c r="G117" s="36">
        <v>957000</v>
      </c>
      <c r="H117" s="36">
        <v>5339000</v>
      </c>
      <c r="I117" s="36">
        <v>0</v>
      </c>
      <c r="J117" s="36">
        <v>350000</v>
      </c>
      <c r="K117" s="36">
        <v>47649000</v>
      </c>
      <c r="L117" s="6">
        <v>0</v>
      </c>
      <c r="M117" s="37">
        <v>0</v>
      </c>
      <c r="N117" s="6">
        <v>0</v>
      </c>
      <c r="O117" s="7">
        <f t="shared" si="4"/>
        <v>59916000</v>
      </c>
    </row>
    <row r="118" spans="2:15" ht="23.25" customHeight="1">
      <c r="B118" s="33" t="s">
        <v>249</v>
      </c>
      <c r="C118" s="4" t="s">
        <v>1</v>
      </c>
      <c r="E118" s="35" t="s">
        <v>250</v>
      </c>
      <c r="F118" s="36">
        <v>6001000</v>
      </c>
      <c r="G118" s="36">
        <v>897000</v>
      </c>
      <c r="H118" s="36">
        <v>5421000</v>
      </c>
      <c r="I118" s="36">
        <v>0</v>
      </c>
      <c r="J118" s="36">
        <v>350000</v>
      </c>
      <c r="K118" s="36">
        <v>33017000</v>
      </c>
      <c r="L118" s="6">
        <v>0</v>
      </c>
      <c r="M118" s="37">
        <v>0</v>
      </c>
      <c r="N118" s="6">
        <v>0</v>
      </c>
      <c r="O118" s="7">
        <f t="shared" si="4"/>
        <v>45686000</v>
      </c>
    </row>
    <row r="119" spans="2:15" ht="23.25" customHeight="1">
      <c r="B119" s="33" t="s">
        <v>251</v>
      </c>
      <c r="C119" s="4" t="s">
        <v>1</v>
      </c>
      <c r="E119" s="35" t="s">
        <v>252</v>
      </c>
      <c r="F119" s="36">
        <v>8599000</v>
      </c>
      <c r="G119" s="36">
        <v>1438000</v>
      </c>
      <c r="H119" s="36">
        <v>5376000</v>
      </c>
      <c r="I119" s="36">
        <v>0</v>
      </c>
      <c r="J119" s="36">
        <v>356000</v>
      </c>
      <c r="K119" s="36">
        <v>30140000</v>
      </c>
      <c r="L119" s="6">
        <v>0</v>
      </c>
      <c r="M119" s="37">
        <v>0</v>
      </c>
      <c r="N119" s="6">
        <v>0</v>
      </c>
      <c r="O119" s="7">
        <f t="shared" si="4"/>
        <v>45909000</v>
      </c>
    </row>
    <row r="120" spans="2:15" ht="23.25" customHeight="1" thickBot="1">
      <c r="B120" s="33" t="s">
        <v>253</v>
      </c>
      <c r="C120" s="4" t="s">
        <v>1</v>
      </c>
      <c r="E120" s="35" t="s">
        <v>254</v>
      </c>
      <c r="F120" s="36">
        <v>2036000</v>
      </c>
      <c r="G120" s="36">
        <v>291000</v>
      </c>
      <c r="H120" s="36">
        <v>6300000</v>
      </c>
      <c r="I120" s="36">
        <v>0</v>
      </c>
      <c r="J120" s="36">
        <v>356000</v>
      </c>
      <c r="K120" s="36">
        <v>24763000</v>
      </c>
      <c r="L120" s="6">
        <v>0</v>
      </c>
      <c r="M120" s="37">
        <v>0</v>
      </c>
      <c r="N120" s="6">
        <v>0</v>
      </c>
      <c r="O120" s="7">
        <f t="shared" si="4"/>
        <v>33746000</v>
      </c>
    </row>
    <row r="121" spans="1:15" s="34" customFormat="1" ht="18.75" customHeight="1" hidden="1">
      <c r="A121" s="34" t="s">
        <v>255</v>
      </c>
      <c r="B121" s="33" t="s">
        <v>1</v>
      </c>
      <c r="E121" s="8" t="s">
        <v>1</v>
      </c>
      <c r="F121" s="9" t="s">
        <v>1</v>
      </c>
      <c r="G121" s="9" t="s">
        <v>1</v>
      </c>
      <c r="H121" s="9" t="s">
        <v>1</v>
      </c>
      <c r="I121" s="9" t="s">
        <v>1</v>
      </c>
      <c r="J121" s="9" t="s">
        <v>1</v>
      </c>
      <c r="K121" s="9" t="s">
        <v>1</v>
      </c>
      <c r="L121" s="9" t="s">
        <v>1</v>
      </c>
      <c r="M121" s="9" t="s">
        <v>1</v>
      </c>
      <c r="N121" s="9" t="s">
        <v>1</v>
      </c>
      <c r="O121" s="10" t="s">
        <v>1</v>
      </c>
    </row>
    <row r="122" spans="1:15" s="34" customFormat="1" ht="12" customHeight="1" thickBot="1">
      <c r="A122" s="38" t="s">
        <v>32</v>
      </c>
      <c r="E122" s="39" t="s">
        <v>1</v>
      </c>
      <c r="F122" s="40" t="s">
        <v>1</v>
      </c>
      <c r="G122" s="40" t="s">
        <v>1</v>
      </c>
      <c r="H122" s="40" t="s">
        <v>1</v>
      </c>
      <c r="I122" s="40" t="s">
        <v>1</v>
      </c>
      <c r="J122" s="40" t="s">
        <v>1</v>
      </c>
      <c r="K122" s="40" t="s">
        <v>1</v>
      </c>
      <c r="L122" s="40" t="s">
        <v>1</v>
      </c>
      <c r="M122" s="40" t="s">
        <v>1</v>
      </c>
      <c r="N122" s="40" t="s">
        <v>1</v>
      </c>
      <c r="O122" s="11" t="s">
        <v>1</v>
      </c>
    </row>
    <row r="123" spans="1:15" s="34" customFormat="1" ht="27" customHeight="1" thickBot="1">
      <c r="A123" s="38" t="s">
        <v>1</v>
      </c>
      <c r="B123" s="41" t="s">
        <v>256</v>
      </c>
      <c r="E123" s="3" t="s">
        <v>257</v>
      </c>
      <c r="F123" s="42">
        <v>9895277000</v>
      </c>
      <c r="G123" s="42">
        <v>1701321000</v>
      </c>
      <c r="H123" s="42">
        <v>2381181000</v>
      </c>
      <c r="I123" s="42">
        <v>0</v>
      </c>
      <c r="J123" s="42">
        <v>301960000</v>
      </c>
      <c r="K123" s="42">
        <v>4067740000</v>
      </c>
      <c r="L123" s="42">
        <v>0</v>
      </c>
      <c r="M123" s="42">
        <v>0</v>
      </c>
      <c r="N123" s="42">
        <v>0</v>
      </c>
      <c r="O123" s="5">
        <f>SUM(F123:N123)</f>
        <v>18347479000</v>
      </c>
    </row>
    <row r="124" spans="1:15" s="34" customFormat="1" ht="27" customHeight="1" thickBot="1">
      <c r="A124" s="38" t="s">
        <v>1</v>
      </c>
      <c r="B124" s="41" t="s">
        <v>258</v>
      </c>
      <c r="E124" s="3" t="s">
        <v>259</v>
      </c>
      <c r="F124" s="42">
        <v>5240189000</v>
      </c>
      <c r="G124" s="42">
        <v>956720000</v>
      </c>
      <c r="H124" s="42">
        <v>3883818000</v>
      </c>
      <c r="I124" s="42">
        <v>0</v>
      </c>
      <c r="J124" s="42">
        <v>3733261000</v>
      </c>
      <c r="K124" s="42">
        <v>17210559000</v>
      </c>
      <c r="L124" s="42">
        <v>1306618000</v>
      </c>
      <c r="M124" s="42">
        <v>3185582000</v>
      </c>
      <c r="N124" s="42">
        <v>0</v>
      </c>
      <c r="O124" s="5">
        <f>SUM(F124:N124)</f>
        <v>35516747000</v>
      </c>
    </row>
    <row r="125" spans="1:15" s="34" customFormat="1" ht="27" customHeight="1" thickBot="1">
      <c r="A125" s="38" t="s">
        <v>32</v>
      </c>
      <c r="B125" s="41" t="s">
        <v>1</v>
      </c>
      <c r="E125" s="3" t="s">
        <v>260</v>
      </c>
      <c r="F125" s="42">
        <f aca="true" t="shared" si="5" ref="F125:O125">F124+F123</f>
        <v>15135466000</v>
      </c>
      <c r="G125" s="42">
        <f t="shared" si="5"/>
        <v>2658041000</v>
      </c>
      <c r="H125" s="42">
        <f t="shared" si="5"/>
        <v>6264999000</v>
      </c>
      <c r="I125" s="42">
        <f t="shared" si="5"/>
        <v>0</v>
      </c>
      <c r="J125" s="42">
        <f t="shared" si="5"/>
        <v>4035221000</v>
      </c>
      <c r="K125" s="42">
        <f t="shared" si="5"/>
        <v>21278299000</v>
      </c>
      <c r="L125" s="42">
        <f t="shared" si="5"/>
        <v>1306618000</v>
      </c>
      <c r="M125" s="42">
        <f t="shared" si="5"/>
        <v>3185582000</v>
      </c>
      <c r="N125" s="42">
        <f t="shared" si="5"/>
        <v>0</v>
      </c>
      <c r="O125" s="42">
        <f t="shared" si="5"/>
        <v>53864226000</v>
      </c>
    </row>
    <row r="126" ht="12.75">
      <c r="O126" s="43" t="s">
        <v>1</v>
      </c>
    </row>
  </sheetData>
  <sheetProtection/>
  <mergeCells count="14">
    <mergeCell ref="N13:N14"/>
    <mergeCell ref="O13:O14"/>
    <mergeCell ref="E9:O9"/>
    <mergeCell ref="E10:O10"/>
    <mergeCell ref="E11:O11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</mergeCells>
  <printOptions horizontalCentered="1" verticalCentered="1"/>
  <pageMargins left="0.35433070866141736" right="0.35433070866141736" top="0.35433070866141736" bottom="0.4330708661417323" header="0.1968503937007874" footer="0.1968503937007874"/>
  <pageSetup firstPageNumber="1" useFirstPageNumber="1" fitToHeight="2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zoomScalePageLayoutView="0" workbookViewId="0" topLeftCell="E9">
      <selection activeCell="E33" sqref="E33"/>
    </sheetView>
  </sheetViews>
  <sheetFormatPr defaultColWidth="9.00390625" defaultRowHeight="12.75"/>
  <cols>
    <col min="1" max="3" width="9.125" style="18" hidden="1" customWidth="1"/>
    <col min="4" max="4" width="12.00390625" style="18" hidden="1" customWidth="1"/>
    <col min="5" max="5" width="52.875" style="18" customWidth="1"/>
    <col min="6" max="6" width="19.875" style="18" customWidth="1"/>
    <col min="7" max="7" width="18.75390625" style="18" bestFit="1" customWidth="1"/>
    <col min="8" max="8" width="19.375" style="18" bestFit="1" customWidth="1"/>
    <col min="9" max="9" width="17.75390625" style="18" bestFit="1" customWidth="1"/>
    <col min="10" max="10" width="18.75390625" style="18" bestFit="1" customWidth="1"/>
    <col min="11" max="11" width="20.00390625" style="18" customWidth="1"/>
    <col min="12" max="14" width="17.75390625" style="18" bestFit="1" customWidth="1"/>
    <col min="15" max="15" width="20.75390625" style="18" bestFit="1" customWidth="1"/>
    <col min="16" max="16384" width="9.125" style="18" customWidth="1"/>
  </cols>
  <sheetData>
    <row r="1" spans="1:15" ht="12.75" hidden="1">
      <c r="A1" s="12" t="s">
        <v>0</v>
      </c>
      <c r="B1" s="13" t="s">
        <v>33</v>
      </c>
      <c r="C1" s="14" t="s">
        <v>1</v>
      </c>
      <c r="D1" s="15" t="s">
        <v>2</v>
      </c>
      <c r="E1" s="16" t="s">
        <v>3</v>
      </c>
      <c r="F1" s="16" t="s">
        <v>4</v>
      </c>
      <c r="G1" s="16" t="s">
        <v>4</v>
      </c>
      <c r="H1" s="16" t="s">
        <v>4</v>
      </c>
      <c r="I1" s="16" t="s">
        <v>4</v>
      </c>
      <c r="J1" s="16" t="s">
        <v>4</v>
      </c>
      <c r="K1" s="16" t="s">
        <v>4</v>
      </c>
      <c r="L1" s="16" t="s">
        <v>4</v>
      </c>
      <c r="M1" s="16" t="s">
        <v>4</v>
      </c>
      <c r="N1" s="16" t="s">
        <v>4</v>
      </c>
      <c r="O1" s="17" t="s">
        <v>5</v>
      </c>
    </row>
    <row r="2" spans="1:15" ht="12.75" hidden="1">
      <c r="A2" s="19" t="s">
        <v>6</v>
      </c>
      <c r="B2" s="13" t="s">
        <v>39</v>
      </c>
      <c r="C2" s="14" t="s">
        <v>35</v>
      </c>
      <c r="D2" s="15" t="s">
        <v>7</v>
      </c>
      <c r="E2" s="20" t="str">
        <f aca="true" t="shared" si="0" ref="E2:N2">ButceYil</f>
        <v>2014</v>
      </c>
      <c r="F2" s="20" t="str">
        <f t="shared" si="0"/>
        <v>2014</v>
      </c>
      <c r="G2" s="20" t="str">
        <f t="shared" si="0"/>
        <v>2014</v>
      </c>
      <c r="H2" s="20" t="str">
        <f t="shared" si="0"/>
        <v>2014</v>
      </c>
      <c r="I2" s="20" t="str">
        <f t="shared" si="0"/>
        <v>2014</v>
      </c>
      <c r="J2" s="20" t="str">
        <f t="shared" si="0"/>
        <v>2014</v>
      </c>
      <c r="K2" s="20" t="str">
        <f t="shared" si="0"/>
        <v>2014</v>
      </c>
      <c r="L2" s="20" t="str">
        <f t="shared" si="0"/>
        <v>2014</v>
      </c>
      <c r="M2" s="20" t="str">
        <f t="shared" si="0"/>
        <v>2014</v>
      </c>
      <c r="N2" s="20" t="str">
        <f t="shared" si="0"/>
        <v>2014</v>
      </c>
      <c r="O2" s="21" t="s">
        <v>1</v>
      </c>
    </row>
    <row r="3" spans="1:15" ht="12.75" hidden="1">
      <c r="A3" s="19" t="s">
        <v>1</v>
      </c>
      <c r="B3" s="13" t="s">
        <v>1</v>
      </c>
      <c r="C3" s="14" t="s">
        <v>1</v>
      </c>
      <c r="D3" s="15" t="s">
        <v>8</v>
      </c>
      <c r="E3" s="20" t="s">
        <v>1</v>
      </c>
      <c r="F3" s="20" t="str">
        <f aca="true" t="shared" si="1" ref="F3:N3">ButceYil</f>
        <v>2014</v>
      </c>
      <c r="G3" s="20" t="str">
        <f t="shared" si="1"/>
        <v>2014</v>
      </c>
      <c r="H3" s="20" t="str">
        <f t="shared" si="1"/>
        <v>2014</v>
      </c>
      <c r="I3" s="20" t="str">
        <f t="shared" si="1"/>
        <v>2014</v>
      </c>
      <c r="J3" s="20" t="str">
        <f t="shared" si="1"/>
        <v>2014</v>
      </c>
      <c r="K3" s="20" t="str">
        <f t="shared" si="1"/>
        <v>2014</v>
      </c>
      <c r="L3" s="20" t="str">
        <f t="shared" si="1"/>
        <v>2014</v>
      </c>
      <c r="M3" s="20" t="str">
        <f t="shared" si="1"/>
        <v>2014</v>
      </c>
      <c r="N3" s="20" t="str">
        <f t="shared" si="1"/>
        <v>2014</v>
      </c>
      <c r="O3" s="21" t="s">
        <v>1</v>
      </c>
    </row>
    <row r="4" spans="1:15" ht="12.75" hidden="1">
      <c r="A4" s="19" t="s">
        <v>9</v>
      </c>
      <c r="B4" s="13" t="s">
        <v>34</v>
      </c>
      <c r="C4" s="14" t="s">
        <v>37</v>
      </c>
      <c r="D4" s="15" t="s">
        <v>10</v>
      </c>
      <c r="E4" s="20" t="s">
        <v>1</v>
      </c>
      <c r="F4" s="20" t="str">
        <f aca="true" t="shared" si="2" ref="F4:N4">Asama</f>
        <v>23</v>
      </c>
      <c r="G4" s="20" t="str">
        <f t="shared" si="2"/>
        <v>23</v>
      </c>
      <c r="H4" s="20" t="str">
        <f t="shared" si="2"/>
        <v>23</v>
      </c>
      <c r="I4" s="20" t="str">
        <f t="shared" si="2"/>
        <v>23</v>
      </c>
      <c r="J4" s="20" t="str">
        <f t="shared" si="2"/>
        <v>23</v>
      </c>
      <c r="K4" s="20" t="str">
        <f t="shared" si="2"/>
        <v>23</v>
      </c>
      <c r="L4" s="20" t="str">
        <f t="shared" si="2"/>
        <v>23</v>
      </c>
      <c r="M4" s="20" t="str">
        <f t="shared" si="2"/>
        <v>23</v>
      </c>
      <c r="N4" s="20" t="str">
        <f t="shared" si="2"/>
        <v>23</v>
      </c>
      <c r="O4" s="21" t="s">
        <v>1</v>
      </c>
    </row>
    <row r="5" spans="1:15" ht="12.75" hidden="1">
      <c r="A5" s="19" t="s">
        <v>11</v>
      </c>
      <c r="B5" s="22" t="s">
        <v>262</v>
      </c>
      <c r="C5" s="22" t="s">
        <v>1</v>
      </c>
      <c r="D5" s="15" t="s">
        <v>12</v>
      </c>
      <c r="E5" s="20" t="s">
        <v>1</v>
      </c>
      <c r="F5" s="23" t="s">
        <v>13</v>
      </c>
      <c r="G5" s="23" t="s">
        <v>14</v>
      </c>
      <c r="H5" s="23" t="s">
        <v>15</v>
      </c>
      <c r="I5" s="23" t="s">
        <v>16</v>
      </c>
      <c r="J5" s="23" t="s">
        <v>17</v>
      </c>
      <c r="K5" s="23" t="s">
        <v>18</v>
      </c>
      <c r="L5" s="23" t="s">
        <v>19</v>
      </c>
      <c r="M5" s="23" t="s">
        <v>20</v>
      </c>
      <c r="N5" s="23" t="s">
        <v>21</v>
      </c>
      <c r="O5" s="21" t="s">
        <v>1</v>
      </c>
    </row>
    <row r="6" spans="1:15" ht="12.75" hidden="1">
      <c r="A6" s="21" t="s">
        <v>1</v>
      </c>
      <c r="B6" s="21" t="s">
        <v>1</v>
      </c>
      <c r="C6" s="21" t="s">
        <v>1</v>
      </c>
      <c r="D6" s="24" t="s">
        <v>5</v>
      </c>
      <c r="E6" s="21" t="s">
        <v>1</v>
      </c>
      <c r="F6" s="21" t="s">
        <v>1</v>
      </c>
      <c r="G6" s="21" t="s">
        <v>1</v>
      </c>
      <c r="H6" s="21" t="s">
        <v>1</v>
      </c>
      <c r="I6" s="21" t="s">
        <v>1</v>
      </c>
      <c r="J6" s="21" t="s">
        <v>1</v>
      </c>
      <c r="K6" s="21" t="s">
        <v>1</v>
      </c>
      <c r="L6" s="21" t="s">
        <v>1</v>
      </c>
      <c r="M6" s="21" t="s">
        <v>1</v>
      </c>
      <c r="N6" s="21" t="s">
        <v>1</v>
      </c>
      <c r="O6" s="21" t="s">
        <v>1</v>
      </c>
    </row>
    <row r="7" spans="1:15" ht="12.75" hidden="1">
      <c r="A7" s="21" t="s">
        <v>22</v>
      </c>
      <c r="B7" s="21" t="s">
        <v>1</v>
      </c>
      <c r="C7" s="21" t="s">
        <v>1</v>
      </c>
      <c r="D7" s="21" t="s">
        <v>1</v>
      </c>
      <c r="E7" s="21" t="s">
        <v>1</v>
      </c>
      <c r="F7" s="21" t="s">
        <v>1</v>
      </c>
      <c r="G7" s="21" t="s">
        <v>1</v>
      </c>
      <c r="H7" s="21" t="s">
        <v>1</v>
      </c>
      <c r="I7" s="21" t="s">
        <v>1</v>
      </c>
      <c r="J7" s="21" t="s">
        <v>1</v>
      </c>
      <c r="K7" s="21" t="s">
        <v>1</v>
      </c>
      <c r="L7" s="21" t="s">
        <v>1</v>
      </c>
      <c r="M7" s="21" t="s">
        <v>1</v>
      </c>
      <c r="N7" s="21" t="s">
        <v>1</v>
      </c>
      <c r="O7" s="21" t="s">
        <v>1</v>
      </c>
    </row>
    <row r="8" spans="1:15" ht="12" customHeight="1" hidden="1">
      <c r="A8" s="22" t="s">
        <v>1</v>
      </c>
      <c r="B8" s="22" t="s">
        <v>1</v>
      </c>
      <c r="C8" s="22" t="s">
        <v>1</v>
      </c>
      <c r="D8" s="15" t="s">
        <v>1</v>
      </c>
      <c r="E8" s="15" t="s">
        <v>1</v>
      </c>
      <c r="F8" s="15" t="s">
        <v>1</v>
      </c>
      <c r="G8" s="15" t="s">
        <v>1</v>
      </c>
      <c r="H8" s="15" t="s">
        <v>1</v>
      </c>
      <c r="I8" s="15" t="s">
        <v>1</v>
      </c>
      <c r="J8" s="15" t="s">
        <v>1</v>
      </c>
      <c r="K8" s="15" t="s">
        <v>1</v>
      </c>
      <c r="L8" s="15" t="s">
        <v>1</v>
      </c>
      <c r="M8" s="15" t="s">
        <v>1</v>
      </c>
      <c r="N8" s="15" t="s">
        <v>1</v>
      </c>
      <c r="O8" s="21" t="s">
        <v>1</v>
      </c>
    </row>
    <row r="9" spans="1:15" ht="19.5" customHeight="1">
      <c r="A9" s="22" t="s">
        <v>1</v>
      </c>
      <c r="B9" s="22" t="s">
        <v>1</v>
      </c>
      <c r="C9" s="22" t="s">
        <v>1</v>
      </c>
      <c r="D9" s="1" t="s">
        <v>1</v>
      </c>
      <c r="E9" s="51" t="s">
        <v>263</v>
      </c>
      <c r="F9" s="51" t="s">
        <v>1</v>
      </c>
      <c r="G9" s="51" t="s">
        <v>1</v>
      </c>
      <c r="H9" s="51" t="s">
        <v>1</v>
      </c>
      <c r="I9" s="51" t="s">
        <v>1</v>
      </c>
      <c r="J9" s="51" t="s">
        <v>1</v>
      </c>
      <c r="K9" s="51" t="s">
        <v>1</v>
      </c>
      <c r="L9" s="51" t="s">
        <v>1</v>
      </c>
      <c r="M9" s="51" t="s">
        <v>1</v>
      </c>
      <c r="N9" s="51" t="s">
        <v>1</v>
      </c>
      <c r="O9" s="51" t="s">
        <v>1</v>
      </c>
    </row>
    <row r="10" spans="1:15" ht="19.5" customHeight="1">
      <c r="A10" s="22" t="s">
        <v>1</v>
      </c>
      <c r="B10" s="22" t="s">
        <v>1</v>
      </c>
      <c r="C10" s="22" t="s">
        <v>1</v>
      </c>
      <c r="E10" s="51" t="s">
        <v>265</v>
      </c>
      <c r="F10" s="51" t="s">
        <v>1</v>
      </c>
      <c r="G10" s="51" t="s">
        <v>1</v>
      </c>
      <c r="H10" s="51" t="s">
        <v>1</v>
      </c>
      <c r="I10" s="51" t="s">
        <v>1</v>
      </c>
      <c r="J10" s="51" t="s">
        <v>1</v>
      </c>
      <c r="K10" s="51" t="s">
        <v>1</v>
      </c>
      <c r="L10" s="51" t="s">
        <v>1</v>
      </c>
      <c r="M10" s="51" t="s">
        <v>1</v>
      </c>
      <c r="N10" s="51" t="s">
        <v>1</v>
      </c>
      <c r="O10" s="51" t="s">
        <v>1</v>
      </c>
    </row>
    <row r="11" spans="1:15" ht="19.5" customHeight="1">
      <c r="A11" s="22" t="s">
        <v>1</v>
      </c>
      <c r="B11" s="22" t="s">
        <v>1</v>
      </c>
      <c r="C11" s="22" t="s">
        <v>1</v>
      </c>
      <c r="D11" s="1" t="s">
        <v>1</v>
      </c>
      <c r="E11" s="52" t="s">
        <v>23</v>
      </c>
      <c r="F11" s="52" t="s">
        <v>1</v>
      </c>
      <c r="G11" s="52" t="s">
        <v>1</v>
      </c>
      <c r="H11" s="52" t="s">
        <v>1</v>
      </c>
      <c r="I11" s="52" t="s">
        <v>1</v>
      </c>
      <c r="J11" s="52" t="s">
        <v>1</v>
      </c>
      <c r="K11" s="52" t="s">
        <v>1</v>
      </c>
      <c r="L11" s="52" t="s">
        <v>1</v>
      </c>
      <c r="M11" s="52" t="s">
        <v>1</v>
      </c>
      <c r="N11" s="52" t="s">
        <v>1</v>
      </c>
      <c r="O11" s="52" t="s">
        <v>1</v>
      </c>
    </row>
    <row r="12" spans="1:15" ht="14.25" customHeight="1" thickBot="1">
      <c r="A12" s="22" t="s">
        <v>1</v>
      </c>
      <c r="B12" s="22" t="s">
        <v>1</v>
      </c>
      <c r="C12" s="22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25" t="str">
        <f>IF(ButceYil&gt;2008,"TL","YTL")</f>
        <v>TL</v>
      </c>
    </row>
    <row r="13" spans="1:15" s="28" customFormat="1" ht="22.5" customHeight="1">
      <c r="A13" s="26" t="s">
        <v>1</v>
      </c>
      <c r="B13" s="26" t="s">
        <v>1</v>
      </c>
      <c r="C13" s="26" t="s">
        <v>1</v>
      </c>
      <c r="D13" s="27" t="s">
        <v>1</v>
      </c>
      <c r="E13" s="49" t="s">
        <v>24</v>
      </c>
      <c r="F13" s="45" t="s">
        <v>41</v>
      </c>
      <c r="G13" s="45" t="s">
        <v>42</v>
      </c>
      <c r="H13" s="45" t="s">
        <v>43</v>
      </c>
      <c r="I13" s="45" t="s">
        <v>25</v>
      </c>
      <c r="J13" s="45" t="s">
        <v>26</v>
      </c>
      <c r="K13" s="45" t="s">
        <v>27</v>
      </c>
      <c r="L13" s="45" t="s">
        <v>44</v>
      </c>
      <c r="M13" s="45" t="s">
        <v>28</v>
      </c>
      <c r="N13" s="45" t="s">
        <v>29</v>
      </c>
      <c r="O13" s="45" t="s">
        <v>30</v>
      </c>
    </row>
    <row r="14" spans="4:15" s="28" customFormat="1" ht="22.5" customHeight="1" thickBot="1">
      <c r="D14" s="29" t="s">
        <v>1</v>
      </c>
      <c r="E14" s="50" t="s">
        <v>1</v>
      </c>
      <c r="F14" s="46" t="s">
        <v>1</v>
      </c>
      <c r="G14" s="46" t="s">
        <v>1</v>
      </c>
      <c r="H14" s="46" t="s">
        <v>1</v>
      </c>
      <c r="I14" s="46" t="s">
        <v>1</v>
      </c>
      <c r="J14" s="46" t="s">
        <v>1</v>
      </c>
      <c r="K14" s="46" t="s">
        <v>1</v>
      </c>
      <c r="L14" s="46" t="s">
        <v>1</v>
      </c>
      <c r="M14" s="46" t="s">
        <v>1</v>
      </c>
      <c r="N14" s="46" t="s">
        <v>1</v>
      </c>
      <c r="O14" s="46" t="s">
        <v>1</v>
      </c>
    </row>
    <row r="15" spans="1:15" s="28" customFormat="1" ht="18.75" customHeight="1" hidden="1">
      <c r="A15" s="29" t="s">
        <v>2</v>
      </c>
      <c r="B15" s="29" t="s">
        <v>31</v>
      </c>
      <c r="C15" s="29" t="s">
        <v>5</v>
      </c>
      <c r="E15" s="30" t="s">
        <v>1</v>
      </c>
      <c r="F15" s="31" t="s">
        <v>1</v>
      </c>
      <c r="G15" s="31" t="s">
        <v>1</v>
      </c>
      <c r="H15" s="31" t="s">
        <v>1</v>
      </c>
      <c r="I15" s="31" t="s">
        <v>1</v>
      </c>
      <c r="J15" s="31" t="s">
        <v>1</v>
      </c>
      <c r="K15" s="31" t="s">
        <v>1</v>
      </c>
      <c r="L15" s="31" t="s">
        <v>1</v>
      </c>
      <c r="M15" s="31" t="s">
        <v>1</v>
      </c>
      <c r="N15" s="31" t="s">
        <v>1</v>
      </c>
      <c r="O15" s="32" t="s">
        <v>1</v>
      </c>
    </row>
    <row r="16" spans="1:15" s="34" customFormat="1" ht="23.25" customHeight="1">
      <c r="A16" s="4" t="s">
        <v>1</v>
      </c>
      <c r="B16" s="33" t="s">
        <v>45</v>
      </c>
      <c r="C16" s="4" t="s">
        <v>1</v>
      </c>
      <c r="E16" s="35" t="s">
        <v>46</v>
      </c>
      <c r="F16" s="36">
        <v>32206000</v>
      </c>
      <c r="G16" s="36">
        <v>4412000</v>
      </c>
      <c r="H16" s="36">
        <v>2701000</v>
      </c>
      <c r="I16" s="36">
        <v>0</v>
      </c>
      <c r="J16" s="36">
        <v>1882000</v>
      </c>
      <c r="K16" s="36">
        <v>4356000</v>
      </c>
      <c r="L16" s="6">
        <v>0</v>
      </c>
      <c r="M16" s="37">
        <v>0</v>
      </c>
      <c r="N16" s="6">
        <v>0</v>
      </c>
      <c r="O16" s="7">
        <f aca="true" t="shared" si="3" ref="O16:O79">N16+M16+L16+K16+J16+I16+H16+G16+F16</f>
        <v>45557000</v>
      </c>
    </row>
    <row r="17" spans="2:15" ht="23.25" customHeight="1">
      <c r="B17" s="33" t="s">
        <v>47</v>
      </c>
      <c r="C17" s="4" t="s">
        <v>1</v>
      </c>
      <c r="E17" s="35" t="s">
        <v>48</v>
      </c>
      <c r="F17" s="36">
        <v>408337000</v>
      </c>
      <c r="G17" s="36">
        <v>75194000</v>
      </c>
      <c r="H17" s="36">
        <v>59974000</v>
      </c>
      <c r="I17" s="36">
        <v>0</v>
      </c>
      <c r="J17" s="36">
        <v>13707000</v>
      </c>
      <c r="K17" s="36">
        <v>91963000</v>
      </c>
      <c r="L17" s="6">
        <v>0</v>
      </c>
      <c r="M17" s="37">
        <v>0</v>
      </c>
      <c r="N17" s="6">
        <v>0</v>
      </c>
      <c r="O17" s="7">
        <f t="shared" si="3"/>
        <v>649175000</v>
      </c>
    </row>
    <row r="18" spans="2:15" ht="23.25" customHeight="1">
      <c r="B18" s="33" t="s">
        <v>49</v>
      </c>
      <c r="C18" s="4" t="s">
        <v>1</v>
      </c>
      <c r="E18" s="35" t="s">
        <v>50</v>
      </c>
      <c r="F18" s="36">
        <v>223393000</v>
      </c>
      <c r="G18" s="36">
        <v>38217000</v>
      </c>
      <c r="H18" s="36">
        <v>71571000</v>
      </c>
      <c r="I18" s="36">
        <v>0</v>
      </c>
      <c r="J18" s="36">
        <v>8588000</v>
      </c>
      <c r="K18" s="36">
        <v>51505000</v>
      </c>
      <c r="L18" s="6">
        <v>0</v>
      </c>
      <c r="M18" s="37">
        <v>0</v>
      </c>
      <c r="N18" s="6">
        <v>0</v>
      </c>
      <c r="O18" s="7">
        <f t="shared" si="3"/>
        <v>393274000</v>
      </c>
    </row>
    <row r="19" spans="2:15" ht="23.25" customHeight="1">
      <c r="B19" s="33" t="s">
        <v>51</v>
      </c>
      <c r="C19" s="4" t="s">
        <v>1</v>
      </c>
      <c r="E19" s="35" t="s">
        <v>52</v>
      </c>
      <c r="F19" s="36">
        <v>368805000</v>
      </c>
      <c r="G19" s="36">
        <v>71324000</v>
      </c>
      <c r="H19" s="36">
        <v>75128000</v>
      </c>
      <c r="I19" s="36">
        <v>0</v>
      </c>
      <c r="J19" s="36">
        <v>15189000</v>
      </c>
      <c r="K19" s="36">
        <v>124996000</v>
      </c>
      <c r="L19" s="6">
        <v>0</v>
      </c>
      <c r="M19" s="37">
        <v>0</v>
      </c>
      <c r="N19" s="6">
        <v>0</v>
      </c>
      <c r="O19" s="7">
        <f t="shared" si="3"/>
        <v>655442000</v>
      </c>
    </row>
    <row r="20" spans="2:15" ht="23.25" customHeight="1">
      <c r="B20" s="33" t="s">
        <v>53</v>
      </c>
      <c r="C20" s="4" t="s">
        <v>1</v>
      </c>
      <c r="E20" s="35" t="s">
        <v>54</v>
      </c>
      <c r="F20" s="36">
        <v>389253000</v>
      </c>
      <c r="G20" s="36">
        <v>67910000</v>
      </c>
      <c r="H20" s="36">
        <v>76044000</v>
      </c>
      <c r="I20" s="36">
        <v>0</v>
      </c>
      <c r="J20" s="36">
        <v>9359000</v>
      </c>
      <c r="K20" s="36">
        <v>107374000</v>
      </c>
      <c r="L20" s="6">
        <v>0</v>
      </c>
      <c r="M20" s="37">
        <v>0</v>
      </c>
      <c r="N20" s="6">
        <v>0</v>
      </c>
      <c r="O20" s="7">
        <f t="shared" si="3"/>
        <v>649940000</v>
      </c>
    </row>
    <row r="21" spans="2:15" ht="23.25" customHeight="1">
      <c r="B21" s="33" t="s">
        <v>55</v>
      </c>
      <c r="C21" s="4" t="s">
        <v>1</v>
      </c>
      <c r="E21" s="35" t="s">
        <v>56</v>
      </c>
      <c r="F21" s="36">
        <v>566422000</v>
      </c>
      <c r="G21" s="36">
        <v>112201000</v>
      </c>
      <c r="H21" s="36">
        <v>140630000</v>
      </c>
      <c r="I21" s="36">
        <v>0</v>
      </c>
      <c r="J21" s="36">
        <v>17218000</v>
      </c>
      <c r="K21" s="36">
        <v>86456000</v>
      </c>
      <c r="L21" s="6">
        <v>0</v>
      </c>
      <c r="M21" s="37">
        <v>0</v>
      </c>
      <c r="N21" s="6">
        <v>0</v>
      </c>
      <c r="O21" s="7">
        <f t="shared" si="3"/>
        <v>922927000</v>
      </c>
    </row>
    <row r="22" spans="2:15" ht="23.25" customHeight="1">
      <c r="B22" s="33" t="s">
        <v>57</v>
      </c>
      <c r="C22" s="4" t="s">
        <v>1</v>
      </c>
      <c r="E22" s="35" t="s">
        <v>58</v>
      </c>
      <c r="F22" s="36">
        <v>209692000</v>
      </c>
      <c r="G22" s="36">
        <v>36283000</v>
      </c>
      <c r="H22" s="36">
        <v>59489000</v>
      </c>
      <c r="I22" s="36">
        <v>0</v>
      </c>
      <c r="J22" s="36">
        <v>6614000</v>
      </c>
      <c r="K22" s="36">
        <v>48961000</v>
      </c>
      <c r="L22" s="6">
        <v>0</v>
      </c>
      <c r="M22" s="37">
        <v>0</v>
      </c>
      <c r="N22" s="6">
        <v>0</v>
      </c>
      <c r="O22" s="7">
        <f t="shared" si="3"/>
        <v>361039000</v>
      </c>
    </row>
    <row r="23" spans="2:15" ht="23.25" customHeight="1">
      <c r="B23" s="33" t="s">
        <v>59</v>
      </c>
      <c r="C23" s="4" t="s">
        <v>1</v>
      </c>
      <c r="E23" s="35" t="s">
        <v>60</v>
      </c>
      <c r="F23" s="36">
        <v>105976000</v>
      </c>
      <c r="G23" s="36">
        <v>17951000</v>
      </c>
      <c r="H23" s="36">
        <v>35492000</v>
      </c>
      <c r="I23" s="36">
        <v>0</v>
      </c>
      <c r="J23" s="36">
        <v>4228000</v>
      </c>
      <c r="K23" s="36">
        <v>41626000</v>
      </c>
      <c r="L23" s="6">
        <v>0</v>
      </c>
      <c r="M23" s="37">
        <v>0</v>
      </c>
      <c r="N23" s="6">
        <v>0</v>
      </c>
      <c r="O23" s="7">
        <f t="shared" si="3"/>
        <v>205273000</v>
      </c>
    </row>
    <row r="24" spans="2:15" ht="23.25" customHeight="1">
      <c r="B24" s="33" t="s">
        <v>61</v>
      </c>
      <c r="C24" s="4" t="s">
        <v>1</v>
      </c>
      <c r="E24" s="35" t="s">
        <v>62</v>
      </c>
      <c r="F24" s="36">
        <v>250628000</v>
      </c>
      <c r="G24" s="36">
        <v>44236000</v>
      </c>
      <c r="H24" s="36">
        <v>58298000</v>
      </c>
      <c r="I24" s="36">
        <v>0</v>
      </c>
      <c r="J24" s="36">
        <v>8389000</v>
      </c>
      <c r="K24" s="36">
        <v>73565000</v>
      </c>
      <c r="L24" s="6">
        <v>0</v>
      </c>
      <c r="M24" s="37">
        <v>0</v>
      </c>
      <c r="N24" s="6">
        <v>0</v>
      </c>
      <c r="O24" s="7">
        <f t="shared" si="3"/>
        <v>435116000</v>
      </c>
    </row>
    <row r="25" spans="2:15" ht="23.25" customHeight="1">
      <c r="B25" s="33" t="s">
        <v>63</v>
      </c>
      <c r="C25" s="4" t="s">
        <v>1</v>
      </c>
      <c r="E25" s="35" t="s">
        <v>64</v>
      </c>
      <c r="F25" s="36">
        <v>136579000</v>
      </c>
      <c r="G25" s="36">
        <v>23103000</v>
      </c>
      <c r="H25" s="36">
        <v>33157000</v>
      </c>
      <c r="I25" s="36">
        <v>0</v>
      </c>
      <c r="J25" s="36">
        <v>6266000</v>
      </c>
      <c r="K25" s="36">
        <v>29685000</v>
      </c>
      <c r="L25" s="6">
        <v>0</v>
      </c>
      <c r="M25" s="37">
        <v>0</v>
      </c>
      <c r="N25" s="6">
        <v>0</v>
      </c>
      <c r="O25" s="7">
        <f t="shared" si="3"/>
        <v>228790000</v>
      </c>
    </row>
    <row r="26" spans="2:15" ht="23.25" customHeight="1">
      <c r="B26" s="33" t="s">
        <v>65</v>
      </c>
      <c r="C26" s="4" t="s">
        <v>1</v>
      </c>
      <c r="E26" s="35" t="s">
        <v>66</v>
      </c>
      <c r="F26" s="36">
        <v>55704000</v>
      </c>
      <c r="G26" s="36">
        <v>10325000</v>
      </c>
      <c r="H26" s="36">
        <v>10742000</v>
      </c>
      <c r="I26" s="36">
        <v>0</v>
      </c>
      <c r="J26" s="36">
        <v>3245000</v>
      </c>
      <c r="K26" s="36">
        <v>24435000</v>
      </c>
      <c r="L26" s="6">
        <v>0</v>
      </c>
      <c r="M26" s="37">
        <v>0</v>
      </c>
      <c r="N26" s="6">
        <v>0</v>
      </c>
      <c r="O26" s="7">
        <f t="shared" si="3"/>
        <v>104451000</v>
      </c>
    </row>
    <row r="27" spans="2:15" ht="23.25" customHeight="1">
      <c r="B27" s="33" t="s">
        <v>67</v>
      </c>
      <c r="C27" s="4" t="s">
        <v>1</v>
      </c>
      <c r="E27" s="35" t="s">
        <v>68</v>
      </c>
      <c r="F27" s="36">
        <v>338473000</v>
      </c>
      <c r="G27" s="36">
        <v>65537000</v>
      </c>
      <c r="H27" s="36">
        <v>62567000</v>
      </c>
      <c r="I27" s="36">
        <v>0</v>
      </c>
      <c r="J27" s="36">
        <v>11544000</v>
      </c>
      <c r="K27" s="36">
        <v>89220000</v>
      </c>
      <c r="L27" s="6">
        <v>0</v>
      </c>
      <c r="M27" s="37">
        <v>0</v>
      </c>
      <c r="N27" s="6">
        <v>0</v>
      </c>
      <c r="O27" s="7">
        <f t="shared" si="3"/>
        <v>567341000</v>
      </c>
    </row>
    <row r="28" spans="2:15" ht="23.25" customHeight="1">
      <c r="B28" s="33" t="s">
        <v>69</v>
      </c>
      <c r="C28" s="4" t="s">
        <v>1</v>
      </c>
      <c r="E28" s="35" t="s">
        <v>70</v>
      </c>
      <c r="F28" s="36">
        <v>302839000</v>
      </c>
      <c r="G28" s="36">
        <v>56042000</v>
      </c>
      <c r="H28" s="36">
        <v>38473000</v>
      </c>
      <c r="I28" s="36">
        <v>0</v>
      </c>
      <c r="J28" s="36">
        <v>8027000</v>
      </c>
      <c r="K28" s="36">
        <v>102459000</v>
      </c>
      <c r="L28" s="6">
        <v>0</v>
      </c>
      <c r="M28" s="37">
        <v>0</v>
      </c>
      <c r="N28" s="6">
        <v>0</v>
      </c>
      <c r="O28" s="7">
        <f t="shared" si="3"/>
        <v>507840000</v>
      </c>
    </row>
    <row r="29" spans="2:15" ht="23.25" customHeight="1">
      <c r="B29" s="33" t="s">
        <v>71</v>
      </c>
      <c r="C29" s="4" t="s">
        <v>1</v>
      </c>
      <c r="E29" s="35" t="s">
        <v>72</v>
      </c>
      <c r="F29" s="36">
        <v>131192000</v>
      </c>
      <c r="G29" s="36">
        <v>23979000</v>
      </c>
      <c r="H29" s="36">
        <v>25712000</v>
      </c>
      <c r="I29" s="36">
        <v>0</v>
      </c>
      <c r="J29" s="36">
        <v>4166000</v>
      </c>
      <c r="K29" s="36">
        <v>59043000</v>
      </c>
      <c r="L29" s="6">
        <v>0</v>
      </c>
      <c r="M29" s="37">
        <v>0</v>
      </c>
      <c r="N29" s="6">
        <v>0</v>
      </c>
      <c r="O29" s="7">
        <f t="shared" si="3"/>
        <v>244092000</v>
      </c>
    </row>
    <row r="30" spans="2:15" ht="23.25" customHeight="1">
      <c r="B30" s="33" t="s">
        <v>73</v>
      </c>
      <c r="C30" s="4" t="s">
        <v>1</v>
      </c>
      <c r="E30" s="35" t="s">
        <v>74</v>
      </c>
      <c r="F30" s="36">
        <v>216988000</v>
      </c>
      <c r="G30" s="36">
        <v>39430000</v>
      </c>
      <c r="H30" s="36">
        <v>58753000</v>
      </c>
      <c r="I30" s="36">
        <v>0</v>
      </c>
      <c r="J30" s="36">
        <v>8215000</v>
      </c>
      <c r="K30" s="36">
        <v>46799000</v>
      </c>
      <c r="L30" s="6">
        <v>0</v>
      </c>
      <c r="M30" s="37">
        <v>0</v>
      </c>
      <c r="N30" s="6">
        <v>0</v>
      </c>
      <c r="O30" s="7">
        <f t="shared" si="3"/>
        <v>370185000</v>
      </c>
    </row>
    <row r="31" spans="2:15" ht="23.25" customHeight="1">
      <c r="B31" s="33" t="s">
        <v>75</v>
      </c>
      <c r="C31" s="4" t="s">
        <v>1</v>
      </c>
      <c r="E31" s="35" t="s">
        <v>76</v>
      </c>
      <c r="F31" s="36">
        <v>230500000</v>
      </c>
      <c r="G31" s="36">
        <v>41957000</v>
      </c>
      <c r="H31" s="36">
        <v>73625000</v>
      </c>
      <c r="I31" s="36">
        <v>0</v>
      </c>
      <c r="J31" s="36">
        <v>6079000</v>
      </c>
      <c r="K31" s="36">
        <v>92443000</v>
      </c>
      <c r="L31" s="6">
        <v>0</v>
      </c>
      <c r="M31" s="37">
        <v>0</v>
      </c>
      <c r="N31" s="6">
        <v>0</v>
      </c>
      <c r="O31" s="7">
        <f t="shared" si="3"/>
        <v>444604000</v>
      </c>
    </row>
    <row r="32" spans="2:15" ht="23.25" customHeight="1">
      <c r="B32" s="33" t="s">
        <v>77</v>
      </c>
      <c r="C32" s="4" t="s">
        <v>1</v>
      </c>
      <c r="E32" s="35" t="s">
        <v>78</v>
      </c>
      <c r="F32" s="36">
        <v>229281000</v>
      </c>
      <c r="G32" s="36">
        <v>40541000</v>
      </c>
      <c r="H32" s="36">
        <v>67212000</v>
      </c>
      <c r="I32" s="36">
        <v>0</v>
      </c>
      <c r="J32" s="36">
        <v>7303000</v>
      </c>
      <c r="K32" s="36">
        <v>50790000</v>
      </c>
      <c r="L32" s="6">
        <v>0</v>
      </c>
      <c r="M32" s="37">
        <v>0</v>
      </c>
      <c r="N32" s="6">
        <v>0</v>
      </c>
      <c r="O32" s="7">
        <f t="shared" si="3"/>
        <v>395127000</v>
      </c>
    </row>
    <row r="33" spans="2:15" ht="23.25" customHeight="1">
      <c r="B33" s="33" t="s">
        <v>79</v>
      </c>
      <c r="C33" s="4" t="s">
        <v>1</v>
      </c>
      <c r="E33" s="35" t="s">
        <v>80</v>
      </c>
      <c r="F33" s="36">
        <v>195174000</v>
      </c>
      <c r="G33" s="36">
        <v>36194000</v>
      </c>
      <c r="H33" s="36">
        <v>41945000</v>
      </c>
      <c r="I33" s="36">
        <v>0</v>
      </c>
      <c r="J33" s="36">
        <v>6315000</v>
      </c>
      <c r="K33" s="36">
        <v>85118000</v>
      </c>
      <c r="L33" s="6">
        <v>0</v>
      </c>
      <c r="M33" s="37">
        <v>0</v>
      </c>
      <c r="N33" s="6">
        <v>0</v>
      </c>
      <c r="O33" s="7">
        <f t="shared" si="3"/>
        <v>364746000</v>
      </c>
    </row>
    <row r="34" spans="2:15" ht="23.25" customHeight="1">
      <c r="B34" s="33" t="s">
        <v>81</v>
      </c>
      <c r="C34" s="4" t="s">
        <v>1</v>
      </c>
      <c r="E34" s="35" t="s">
        <v>82</v>
      </c>
      <c r="F34" s="36">
        <v>201697000</v>
      </c>
      <c r="G34" s="36">
        <v>35460000</v>
      </c>
      <c r="H34" s="36">
        <v>36429000</v>
      </c>
      <c r="I34" s="36">
        <v>0</v>
      </c>
      <c r="J34" s="36">
        <v>6899000</v>
      </c>
      <c r="K34" s="36">
        <v>54068000</v>
      </c>
      <c r="L34" s="6">
        <v>0</v>
      </c>
      <c r="M34" s="37">
        <v>0</v>
      </c>
      <c r="N34" s="6">
        <v>0</v>
      </c>
      <c r="O34" s="7">
        <f t="shared" si="3"/>
        <v>334553000</v>
      </c>
    </row>
    <row r="35" spans="2:15" ht="23.25" customHeight="1">
      <c r="B35" s="33" t="s">
        <v>83</v>
      </c>
      <c r="C35" s="4" t="s">
        <v>1</v>
      </c>
      <c r="E35" s="35" t="s">
        <v>84</v>
      </c>
      <c r="F35" s="36">
        <v>155757000</v>
      </c>
      <c r="G35" s="36">
        <v>25820000</v>
      </c>
      <c r="H35" s="36">
        <v>30094000</v>
      </c>
      <c r="I35" s="36">
        <v>0</v>
      </c>
      <c r="J35" s="36">
        <v>3566000</v>
      </c>
      <c r="K35" s="36">
        <v>49886000</v>
      </c>
      <c r="L35" s="6">
        <v>0</v>
      </c>
      <c r="M35" s="37">
        <v>0</v>
      </c>
      <c r="N35" s="6">
        <v>0</v>
      </c>
      <c r="O35" s="7">
        <f t="shared" si="3"/>
        <v>265123000</v>
      </c>
    </row>
    <row r="36" spans="2:15" ht="23.25" customHeight="1">
      <c r="B36" s="33" t="s">
        <v>85</v>
      </c>
      <c r="C36" s="4" t="s">
        <v>1</v>
      </c>
      <c r="E36" s="35" t="s">
        <v>86</v>
      </c>
      <c r="F36" s="36">
        <v>236798000</v>
      </c>
      <c r="G36" s="36">
        <v>42865000</v>
      </c>
      <c r="H36" s="36">
        <v>43031000</v>
      </c>
      <c r="I36" s="36">
        <v>0</v>
      </c>
      <c r="J36" s="36">
        <v>6394000</v>
      </c>
      <c r="K36" s="36">
        <v>63788000</v>
      </c>
      <c r="L36" s="6">
        <v>0</v>
      </c>
      <c r="M36" s="37">
        <v>0</v>
      </c>
      <c r="N36" s="6">
        <v>0</v>
      </c>
      <c r="O36" s="7">
        <f t="shared" si="3"/>
        <v>392876000</v>
      </c>
    </row>
    <row r="37" spans="2:15" ht="23.25" customHeight="1">
      <c r="B37" s="33" t="s">
        <v>87</v>
      </c>
      <c r="C37" s="4" t="s">
        <v>1</v>
      </c>
      <c r="E37" s="35" t="s">
        <v>88</v>
      </c>
      <c r="F37" s="36">
        <v>197164000</v>
      </c>
      <c r="G37" s="36">
        <v>35625000</v>
      </c>
      <c r="H37" s="36">
        <v>32079000</v>
      </c>
      <c r="I37" s="36">
        <v>0</v>
      </c>
      <c r="J37" s="36">
        <v>4813000</v>
      </c>
      <c r="K37" s="36">
        <v>58227000</v>
      </c>
      <c r="L37" s="6">
        <v>0</v>
      </c>
      <c r="M37" s="37">
        <v>0</v>
      </c>
      <c r="N37" s="6">
        <v>0</v>
      </c>
      <c r="O37" s="7">
        <f t="shared" si="3"/>
        <v>327908000</v>
      </c>
    </row>
    <row r="38" spans="2:15" ht="23.25" customHeight="1">
      <c r="B38" s="33" t="s">
        <v>89</v>
      </c>
      <c r="C38" s="4" t="s">
        <v>1</v>
      </c>
      <c r="E38" s="35" t="s">
        <v>90</v>
      </c>
      <c r="F38" s="36">
        <v>196247000</v>
      </c>
      <c r="G38" s="36">
        <v>35210000</v>
      </c>
      <c r="H38" s="36">
        <v>39843000</v>
      </c>
      <c r="I38" s="36">
        <v>0</v>
      </c>
      <c r="J38" s="36">
        <v>4968000</v>
      </c>
      <c r="K38" s="36">
        <v>55595000</v>
      </c>
      <c r="L38" s="6">
        <v>0</v>
      </c>
      <c r="M38" s="37">
        <v>0</v>
      </c>
      <c r="N38" s="6">
        <v>0</v>
      </c>
      <c r="O38" s="7">
        <f t="shared" si="3"/>
        <v>331863000</v>
      </c>
    </row>
    <row r="39" spans="2:15" ht="23.25" customHeight="1">
      <c r="B39" s="33" t="s">
        <v>91</v>
      </c>
      <c r="C39" s="4" t="s">
        <v>1</v>
      </c>
      <c r="E39" s="35" t="s">
        <v>92</v>
      </c>
      <c r="F39" s="36">
        <v>271505000</v>
      </c>
      <c r="G39" s="36">
        <v>43035000</v>
      </c>
      <c r="H39" s="36">
        <v>66153000</v>
      </c>
      <c r="I39" s="36">
        <v>0</v>
      </c>
      <c r="J39" s="36">
        <v>6122000</v>
      </c>
      <c r="K39" s="36">
        <v>61101000</v>
      </c>
      <c r="L39" s="6">
        <v>0</v>
      </c>
      <c r="M39" s="37">
        <v>0</v>
      </c>
      <c r="N39" s="6">
        <v>0</v>
      </c>
      <c r="O39" s="7">
        <f t="shared" si="3"/>
        <v>447916000</v>
      </c>
    </row>
    <row r="40" spans="2:15" ht="23.25" customHeight="1">
      <c r="B40" s="33" t="s">
        <v>93</v>
      </c>
      <c r="C40" s="4" t="s">
        <v>1</v>
      </c>
      <c r="E40" s="35" t="s">
        <v>94</v>
      </c>
      <c r="F40" s="36">
        <v>167885000</v>
      </c>
      <c r="G40" s="36">
        <v>27895000</v>
      </c>
      <c r="H40" s="36">
        <v>32363000</v>
      </c>
      <c r="I40" s="36">
        <v>0</v>
      </c>
      <c r="J40" s="36">
        <v>3694000</v>
      </c>
      <c r="K40" s="36">
        <v>56527000</v>
      </c>
      <c r="L40" s="6">
        <v>0</v>
      </c>
      <c r="M40" s="37">
        <v>0</v>
      </c>
      <c r="N40" s="6">
        <v>0</v>
      </c>
      <c r="O40" s="7">
        <f t="shared" si="3"/>
        <v>288364000</v>
      </c>
    </row>
    <row r="41" spans="2:15" ht="23.25" customHeight="1">
      <c r="B41" s="33" t="s">
        <v>95</v>
      </c>
      <c r="C41" s="4" t="s">
        <v>1</v>
      </c>
      <c r="E41" s="35" t="s">
        <v>96</v>
      </c>
      <c r="F41" s="36">
        <v>170564000</v>
      </c>
      <c r="G41" s="36">
        <v>26755000</v>
      </c>
      <c r="H41" s="36">
        <v>33679000</v>
      </c>
      <c r="I41" s="36">
        <v>0</v>
      </c>
      <c r="J41" s="36">
        <v>3595000</v>
      </c>
      <c r="K41" s="36">
        <v>41891000</v>
      </c>
      <c r="L41" s="6">
        <v>0</v>
      </c>
      <c r="M41" s="37">
        <v>0</v>
      </c>
      <c r="N41" s="6">
        <v>0</v>
      </c>
      <c r="O41" s="7">
        <f t="shared" si="3"/>
        <v>276484000</v>
      </c>
    </row>
    <row r="42" spans="2:15" ht="23.25" customHeight="1">
      <c r="B42" s="33" t="s">
        <v>97</v>
      </c>
      <c r="C42" s="4" t="s">
        <v>1</v>
      </c>
      <c r="E42" s="35" t="s">
        <v>98</v>
      </c>
      <c r="F42" s="36">
        <v>182452000</v>
      </c>
      <c r="G42" s="36">
        <v>30808000</v>
      </c>
      <c r="H42" s="36">
        <v>36546000</v>
      </c>
      <c r="I42" s="36">
        <v>0</v>
      </c>
      <c r="J42" s="36">
        <v>4641000</v>
      </c>
      <c r="K42" s="36">
        <v>42617000</v>
      </c>
      <c r="L42" s="6">
        <v>0</v>
      </c>
      <c r="M42" s="37">
        <v>0</v>
      </c>
      <c r="N42" s="6">
        <v>0</v>
      </c>
      <c r="O42" s="7">
        <f t="shared" si="3"/>
        <v>297064000</v>
      </c>
    </row>
    <row r="43" spans="2:15" ht="23.25" customHeight="1">
      <c r="B43" s="33" t="s">
        <v>99</v>
      </c>
      <c r="C43" s="4" t="s">
        <v>1</v>
      </c>
      <c r="E43" s="35" t="s">
        <v>100</v>
      </c>
      <c r="F43" s="36">
        <v>161491000</v>
      </c>
      <c r="G43" s="36">
        <v>22944000</v>
      </c>
      <c r="H43" s="36">
        <v>30693000</v>
      </c>
      <c r="I43" s="36">
        <v>0</v>
      </c>
      <c r="J43" s="36">
        <v>3019000</v>
      </c>
      <c r="K43" s="36">
        <v>53762000</v>
      </c>
      <c r="L43" s="6">
        <v>0</v>
      </c>
      <c r="M43" s="37">
        <v>0</v>
      </c>
      <c r="N43" s="6">
        <v>0</v>
      </c>
      <c r="O43" s="7">
        <f t="shared" si="3"/>
        <v>271909000</v>
      </c>
    </row>
    <row r="44" spans="2:15" ht="23.25" customHeight="1">
      <c r="B44" s="33" t="s">
        <v>101</v>
      </c>
      <c r="C44" s="4" t="s">
        <v>1</v>
      </c>
      <c r="E44" s="35" t="s">
        <v>102</v>
      </c>
      <c r="F44" s="36">
        <v>147613000</v>
      </c>
      <c r="G44" s="36">
        <v>22645000</v>
      </c>
      <c r="H44" s="36">
        <v>28511000</v>
      </c>
      <c r="I44" s="36">
        <v>0</v>
      </c>
      <c r="J44" s="36">
        <v>3097000</v>
      </c>
      <c r="K44" s="36">
        <v>71076000</v>
      </c>
      <c r="L44" s="6">
        <v>0</v>
      </c>
      <c r="M44" s="37">
        <v>0</v>
      </c>
      <c r="N44" s="6">
        <v>0</v>
      </c>
      <c r="O44" s="7">
        <f t="shared" si="3"/>
        <v>272942000</v>
      </c>
    </row>
    <row r="45" spans="2:15" ht="23.25" customHeight="1">
      <c r="B45" s="33" t="s">
        <v>103</v>
      </c>
      <c r="C45" s="4" t="s">
        <v>1</v>
      </c>
      <c r="E45" s="35" t="s">
        <v>104</v>
      </c>
      <c r="F45" s="36">
        <v>44681000</v>
      </c>
      <c r="G45" s="36">
        <v>7720000</v>
      </c>
      <c r="H45" s="36">
        <v>9248000</v>
      </c>
      <c r="I45" s="36">
        <v>0</v>
      </c>
      <c r="J45" s="36">
        <v>1378000</v>
      </c>
      <c r="K45" s="36">
        <v>27821000</v>
      </c>
      <c r="L45" s="6">
        <v>0</v>
      </c>
      <c r="M45" s="37">
        <v>0</v>
      </c>
      <c r="N45" s="6">
        <v>0</v>
      </c>
      <c r="O45" s="7">
        <f t="shared" si="3"/>
        <v>90848000</v>
      </c>
    </row>
    <row r="46" spans="2:15" ht="23.25" customHeight="1">
      <c r="B46" s="33" t="s">
        <v>105</v>
      </c>
      <c r="C46" s="4" t="s">
        <v>1</v>
      </c>
      <c r="E46" s="35" t="s">
        <v>106</v>
      </c>
      <c r="F46" s="36">
        <v>39880000</v>
      </c>
      <c r="G46" s="36">
        <v>6745000</v>
      </c>
      <c r="H46" s="36">
        <v>8674000</v>
      </c>
      <c r="I46" s="36">
        <v>0</v>
      </c>
      <c r="J46" s="36">
        <v>1329000</v>
      </c>
      <c r="K46" s="36">
        <v>31002000</v>
      </c>
      <c r="L46" s="6">
        <v>0</v>
      </c>
      <c r="M46" s="37">
        <v>0</v>
      </c>
      <c r="N46" s="6">
        <v>0</v>
      </c>
      <c r="O46" s="7">
        <f t="shared" si="3"/>
        <v>87630000</v>
      </c>
    </row>
    <row r="47" spans="2:15" ht="23.25" customHeight="1">
      <c r="B47" s="33" t="s">
        <v>107</v>
      </c>
      <c r="C47" s="4" t="s">
        <v>1</v>
      </c>
      <c r="E47" s="35" t="s">
        <v>108</v>
      </c>
      <c r="F47" s="36">
        <v>95490000</v>
      </c>
      <c r="G47" s="36">
        <v>15654000</v>
      </c>
      <c r="H47" s="36">
        <v>20254000</v>
      </c>
      <c r="I47" s="36">
        <v>0</v>
      </c>
      <c r="J47" s="36">
        <v>2107000</v>
      </c>
      <c r="K47" s="36">
        <v>83004000</v>
      </c>
      <c r="L47" s="6">
        <v>0</v>
      </c>
      <c r="M47" s="37">
        <v>0</v>
      </c>
      <c r="N47" s="6">
        <v>0</v>
      </c>
      <c r="O47" s="7">
        <f t="shared" si="3"/>
        <v>216509000</v>
      </c>
    </row>
    <row r="48" spans="2:15" ht="23.25" customHeight="1">
      <c r="B48" s="33" t="s">
        <v>109</v>
      </c>
      <c r="C48" s="4" t="s">
        <v>1</v>
      </c>
      <c r="E48" s="35" t="s">
        <v>110</v>
      </c>
      <c r="F48" s="36">
        <v>188608000</v>
      </c>
      <c r="G48" s="36">
        <v>32019000</v>
      </c>
      <c r="H48" s="36">
        <v>37163000</v>
      </c>
      <c r="I48" s="36">
        <v>0</v>
      </c>
      <c r="J48" s="36">
        <v>3289000</v>
      </c>
      <c r="K48" s="36">
        <v>31738000</v>
      </c>
      <c r="L48" s="6">
        <v>0</v>
      </c>
      <c r="M48" s="37">
        <v>0</v>
      </c>
      <c r="N48" s="6">
        <v>0</v>
      </c>
      <c r="O48" s="7">
        <f t="shared" si="3"/>
        <v>292817000</v>
      </c>
    </row>
    <row r="49" spans="2:15" ht="23.25" customHeight="1">
      <c r="B49" s="33" t="s">
        <v>111</v>
      </c>
      <c r="C49" s="4" t="s">
        <v>1</v>
      </c>
      <c r="E49" s="35" t="s">
        <v>112</v>
      </c>
      <c r="F49" s="36">
        <v>122534000</v>
      </c>
      <c r="G49" s="36">
        <v>22158000</v>
      </c>
      <c r="H49" s="36">
        <v>22061000</v>
      </c>
      <c r="I49" s="36">
        <v>0</v>
      </c>
      <c r="J49" s="36">
        <v>3219000</v>
      </c>
      <c r="K49" s="36">
        <v>33570000</v>
      </c>
      <c r="L49" s="6">
        <v>0</v>
      </c>
      <c r="M49" s="37">
        <v>0</v>
      </c>
      <c r="N49" s="6">
        <v>0</v>
      </c>
      <c r="O49" s="7">
        <f t="shared" si="3"/>
        <v>203542000</v>
      </c>
    </row>
    <row r="50" spans="2:15" ht="23.25" customHeight="1">
      <c r="B50" s="33" t="s">
        <v>113</v>
      </c>
      <c r="C50" s="4" t="s">
        <v>1</v>
      </c>
      <c r="E50" s="35" t="s">
        <v>114</v>
      </c>
      <c r="F50" s="36">
        <v>96036000</v>
      </c>
      <c r="G50" s="36">
        <v>16901000</v>
      </c>
      <c r="H50" s="36">
        <v>24978000</v>
      </c>
      <c r="I50" s="36">
        <v>0</v>
      </c>
      <c r="J50" s="36">
        <v>2744000</v>
      </c>
      <c r="K50" s="36">
        <v>34524000</v>
      </c>
      <c r="L50" s="6">
        <v>0</v>
      </c>
      <c r="M50" s="37">
        <v>0</v>
      </c>
      <c r="N50" s="6">
        <v>0</v>
      </c>
      <c r="O50" s="7">
        <f t="shared" si="3"/>
        <v>175183000</v>
      </c>
    </row>
    <row r="51" spans="2:15" ht="23.25" customHeight="1">
      <c r="B51" s="33" t="s">
        <v>115</v>
      </c>
      <c r="C51" s="4" t="s">
        <v>1</v>
      </c>
      <c r="E51" s="35" t="s">
        <v>116</v>
      </c>
      <c r="F51" s="36">
        <v>124561000</v>
      </c>
      <c r="G51" s="36">
        <v>21980000</v>
      </c>
      <c r="H51" s="36">
        <v>23291000</v>
      </c>
      <c r="I51" s="36">
        <v>0</v>
      </c>
      <c r="J51" s="36">
        <v>2920000</v>
      </c>
      <c r="K51" s="36">
        <v>34484000</v>
      </c>
      <c r="L51" s="6">
        <v>0</v>
      </c>
      <c r="M51" s="37">
        <v>0</v>
      </c>
      <c r="N51" s="6">
        <v>0</v>
      </c>
      <c r="O51" s="7">
        <f t="shared" si="3"/>
        <v>207236000</v>
      </c>
    </row>
    <row r="52" spans="2:15" ht="23.25" customHeight="1">
      <c r="B52" s="33" t="s">
        <v>117</v>
      </c>
      <c r="C52" s="4" t="s">
        <v>1</v>
      </c>
      <c r="E52" s="35" t="s">
        <v>118</v>
      </c>
      <c r="F52" s="36">
        <v>158370000</v>
      </c>
      <c r="G52" s="36">
        <v>28418000</v>
      </c>
      <c r="H52" s="36">
        <v>24857000</v>
      </c>
      <c r="I52" s="36">
        <v>0</v>
      </c>
      <c r="J52" s="36">
        <v>2060000</v>
      </c>
      <c r="K52" s="36">
        <v>32697000</v>
      </c>
      <c r="L52" s="6">
        <v>0</v>
      </c>
      <c r="M52" s="37">
        <v>0</v>
      </c>
      <c r="N52" s="6">
        <v>0</v>
      </c>
      <c r="O52" s="7">
        <f t="shared" si="3"/>
        <v>246402000</v>
      </c>
    </row>
    <row r="53" spans="2:15" ht="23.25" customHeight="1">
      <c r="B53" s="33" t="s">
        <v>119</v>
      </c>
      <c r="C53" s="4" t="s">
        <v>1</v>
      </c>
      <c r="E53" s="35" t="s">
        <v>120</v>
      </c>
      <c r="F53" s="36">
        <v>89251000</v>
      </c>
      <c r="G53" s="36">
        <v>14529000</v>
      </c>
      <c r="H53" s="36">
        <v>22545000</v>
      </c>
      <c r="I53" s="36">
        <v>0</v>
      </c>
      <c r="J53" s="36">
        <v>2318000</v>
      </c>
      <c r="K53" s="36">
        <v>30190000</v>
      </c>
      <c r="L53" s="6">
        <v>0</v>
      </c>
      <c r="M53" s="37">
        <v>0</v>
      </c>
      <c r="N53" s="6">
        <v>0</v>
      </c>
      <c r="O53" s="7">
        <f t="shared" si="3"/>
        <v>158833000</v>
      </c>
    </row>
    <row r="54" spans="2:15" ht="23.25" customHeight="1">
      <c r="B54" s="33" t="s">
        <v>121</v>
      </c>
      <c r="C54" s="4" t="s">
        <v>1</v>
      </c>
      <c r="E54" s="35" t="s">
        <v>122</v>
      </c>
      <c r="F54" s="36">
        <v>167427000</v>
      </c>
      <c r="G54" s="36">
        <v>29651000</v>
      </c>
      <c r="H54" s="36">
        <v>42718000</v>
      </c>
      <c r="I54" s="36">
        <v>0</v>
      </c>
      <c r="J54" s="36">
        <v>3572000</v>
      </c>
      <c r="K54" s="36">
        <v>33539000</v>
      </c>
      <c r="L54" s="6">
        <v>0</v>
      </c>
      <c r="M54" s="37">
        <v>0</v>
      </c>
      <c r="N54" s="6">
        <v>0</v>
      </c>
      <c r="O54" s="7">
        <f t="shared" si="3"/>
        <v>276907000</v>
      </c>
    </row>
    <row r="55" spans="2:15" ht="23.25" customHeight="1">
      <c r="B55" s="33" t="s">
        <v>123</v>
      </c>
      <c r="C55" s="4" t="s">
        <v>1</v>
      </c>
      <c r="E55" s="35" t="s">
        <v>124</v>
      </c>
      <c r="F55" s="36">
        <v>155635000</v>
      </c>
      <c r="G55" s="36">
        <v>23640000</v>
      </c>
      <c r="H55" s="36">
        <v>41762000</v>
      </c>
      <c r="I55" s="36">
        <v>0</v>
      </c>
      <c r="J55" s="36">
        <v>4062000</v>
      </c>
      <c r="K55" s="36">
        <v>31890000</v>
      </c>
      <c r="L55" s="6">
        <v>0</v>
      </c>
      <c r="M55" s="37">
        <v>0</v>
      </c>
      <c r="N55" s="6">
        <v>0</v>
      </c>
      <c r="O55" s="7">
        <f t="shared" si="3"/>
        <v>256989000</v>
      </c>
    </row>
    <row r="56" spans="2:15" ht="23.25" customHeight="1">
      <c r="B56" s="33" t="s">
        <v>125</v>
      </c>
      <c r="C56" s="4" t="s">
        <v>1</v>
      </c>
      <c r="E56" s="35" t="s">
        <v>126</v>
      </c>
      <c r="F56" s="36">
        <v>129797000</v>
      </c>
      <c r="G56" s="36">
        <v>21944000</v>
      </c>
      <c r="H56" s="36">
        <v>29012000</v>
      </c>
      <c r="I56" s="36">
        <v>0</v>
      </c>
      <c r="J56" s="36">
        <v>2946000</v>
      </c>
      <c r="K56" s="36">
        <v>34546000</v>
      </c>
      <c r="L56" s="6">
        <v>0</v>
      </c>
      <c r="M56" s="37">
        <v>0</v>
      </c>
      <c r="N56" s="6">
        <v>0</v>
      </c>
      <c r="O56" s="7">
        <f t="shared" si="3"/>
        <v>218245000</v>
      </c>
    </row>
    <row r="57" spans="2:15" ht="23.25" customHeight="1">
      <c r="B57" s="33" t="s">
        <v>127</v>
      </c>
      <c r="C57" s="4" t="s">
        <v>1</v>
      </c>
      <c r="E57" s="35" t="s">
        <v>128</v>
      </c>
      <c r="F57" s="36">
        <v>91246000</v>
      </c>
      <c r="G57" s="36">
        <v>16046000</v>
      </c>
      <c r="H57" s="36">
        <v>20527000</v>
      </c>
      <c r="I57" s="36">
        <v>0</v>
      </c>
      <c r="J57" s="36">
        <v>2236000</v>
      </c>
      <c r="K57" s="36">
        <v>33162000</v>
      </c>
      <c r="L57" s="6">
        <v>0</v>
      </c>
      <c r="M57" s="37">
        <v>0</v>
      </c>
      <c r="N57" s="6">
        <v>0</v>
      </c>
      <c r="O57" s="7">
        <f t="shared" si="3"/>
        <v>163217000</v>
      </c>
    </row>
    <row r="58" spans="2:15" ht="23.25" customHeight="1">
      <c r="B58" s="33" t="s">
        <v>129</v>
      </c>
      <c r="C58" s="4" t="s">
        <v>1</v>
      </c>
      <c r="E58" s="35" t="s">
        <v>130</v>
      </c>
      <c r="F58" s="36">
        <v>101174000</v>
      </c>
      <c r="G58" s="36">
        <v>17054000</v>
      </c>
      <c r="H58" s="36">
        <v>23435000</v>
      </c>
      <c r="I58" s="36">
        <v>0</v>
      </c>
      <c r="J58" s="36">
        <v>2295000</v>
      </c>
      <c r="K58" s="36">
        <v>45479000</v>
      </c>
      <c r="L58" s="6">
        <v>0</v>
      </c>
      <c r="M58" s="37">
        <v>0</v>
      </c>
      <c r="N58" s="6">
        <v>0</v>
      </c>
      <c r="O58" s="7">
        <f t="shared" si="3"/>
        <v>189437000</v>
      </c>
    </row>
    <row r="59" spans="2:15" ht="23.25" customHeight="1">
      <c r="B59" s="33" t="s">
        <v>131</v>
      </c>
      <c r="C59" s="4" t="s">
        <v>1</v>
      </c>
      <c r="E59" s="35" t="s">
        <v>132</v>
      </c>
      <c r="F59" s="36">
        <v>110542000</v>
      </c>
      <c r="G59" s="36">
        <v>18150000</v>
      </c>
      <c r="H59" s="36">
        <v>23921000</v>
      </c>
      <c r="I59" s="36">
        <v>0</v>
      </c>
      <c r="J59" s="36">
        <v>2469000</v>
      </c>
      <c r="K59" s="36">
        <v>50692000</v>
      </c>
      <c r="L59" s="6">
        <v>0</v>
      </c>
      <c r="M59" s="37">
        <v>0</v>
      </c>
      <c r="N59" s="6">
        <v>0</v>
      </c>
      <c r="O59" s="7">
        <f t="shared" si="3"/>
        <v>205774000</v>
      </c>
    </row>
    <row r="60" spans="2:15" ht="23.25" customHeight="1">
      <c r="B60" s="33" t="s">
        <v>133</v>
      </c>
      <c r="C60" s="4" t="s">
        <v>1</v>
      </c>
      <c r="E60" s="35" t="s">
        <v>134</v>
      </c>
      <c r="F60" s="36">
        <v>64580000</v>
      </c>
      <c r="G60" s="36">
        <v>9762000</v>
      </c>
      <c r="H60" s="36">
        <v>20188000</v>
      </c>
      <c r="I60" s="36">
        <v>0</v>
      </c>
      <c r="J60" s="36">
        <v>2049000</v>
      </c>
      <c r="K60" s="36">
        <v>41168000</v>
      </c>
      <c r="L60" s="6">
        <v>0</v>
      </c>
      <c r="M60" s="37">
        <v>0</v>
      </c>
      <c r="N60" s="6">
        <v>0</v>
      </c>
      <c r="O60" s="7">
        <f t="shared" si="3"/>
        <v>137747000</v>
      </c>
    </row>
    <row r="61" spans="2:15" ht="23.25" customHeight="1">
      <c r="B61" s="33" t="s">
        <v>135</v>
      </c>
      <c r="C61" s="4" t="s">
        <v>1</v>
      </c>
      <c r="E61" s="35" t="s">
        <v>136</v>
      </c>
      <c r="F61" s="36">
        <v>119030000</v>
      </c>
      <c r="G61" s="36">
        <v>20601000</v>
      </c>
      <c r="H61" s="36">
        <v>27197000</v>
      </c>
      <c r="I61" s="36">
        <v>0</v>
      </c>
      <c r="J61" s="36">
        <v>2715000</v>
      </c>
      <c r="K61" s="36">
        <v>63999000</v>
      </c>
      <c r="L61" s="6">
        <v>0</v>
      </c>
      <c r="M61" s="37">
        <v>0</v>
      </c>
      <c r="N61" s="6">
        <v>0</v>
      </c>
      <c r="O61" s="7">
        <f t="shared" si="3"/>
        <v>233542000</v>
      </c>
    </row>
    <row r="62" spans="2:15" ht="23.25" customHeight="1">
      <c r="B62" s="33" t="s">
        <v>137</v>
      </c>
      <c r="C62" s="4" t="s">
        <v>1</v>
      </c>
      <c r="E62" s="35" t="s">
        <v>138</v>
      </c>
      <c r="F62" s="36">
        <v>61407000</v>
      </c>
      <c r="G62" s="36">
        <v>10281000</v>
      </c>
      <c r="H62" s="36">
        <v>14450000</v>
      </c>
      <c r="I62" s="36">
        <v>0</v>
      </c>
      <c r="J62" s="36">
        <v>1621000</v>
      </c>
      <c r="K62" s="36">
        <v>27879000</v>
      </c>
      <c r="L62" s="6">
        <v>0</v>
      </c>
      <c r="M62" s="37">
        <v>0</v>
      </c>
      <c r="N62" s="6">
        <v>0</v>
      </c>
      <c r="O62" s="7">
        <f t="shared" si="3"/>
        <v>115638000</v>
      </c>
    </row>
    <row r="63" spans="2:15" ht="23.25" customHeight="1">
      <c r="B63" s="33" t="s">
        <v>139</v>
      </c>
      <c r="C63" s="4" t="s">
        <v>1</v>
      </c>
      <c r="E63" s="35" t="s">
        <v>140</v>
      </c>
      <c r="F63" s="36">
        <v>93261000</v>
      </c>
      <c r="G63" s="36">
        <v>14644000</v>
      </c>
      <c r="H63" s="36">
        <v>26044000</v>
      </c>
      <c r="I63" s="36">
        <v>0</v>
      </c>
      <c r="J63" s="36">
        <v>2498000</v>
      </c>
      <c r="K63" s="36">
        <v>29449000</v>
      </c>
      <c r="L63" s="6">
        <v>0</v>
      </c>
      <c r="M63" s="37">
        <v>0</v>
      </c>
      <c r="N63" s="6">
        <v>0</v>
      </c>
      <c r="O63" s="7">
        <f t="shared" si="3"/>
        <v>165896000</v>
      </c>
    </row>
    <row r="64" spans="2:15" ht="23.25" customHeight="1">
      <c r="B64" s="33" t="s">
        <v>141</v>
      </c>
      <c r="C64" s="4" t="s">
        <v>1</v>
      </c>
      <c r="E64" s="35" t="s">
        <v>142</v>
      </c>
      <c r="F64" s="36">
        <v>93142000</v>
      </c>
      <c r="G64" s="36">
        <v>15698000</v>
      </c>
      <c r="H64" s="36">
        <v>20267000</v>
      </c>
      <c r="I64" s="36">
        <v>0</v>
      </c>
      <c r="J64" s="36">
        <v>2438000</v>
      </c>
      <c r="K64" s="36">
        <v>36807000</v>
      </c>
      <c r="L64" s="6">
        <v>0</v>
      </c>
      <c r="M64" s="37">
        <v>0</v>
      </c>
      <c r="N64" s="6">
        <v>0</v>
      </c>
      <c r="O64" s="7">
        <f t="shared" si="3"/>
        <v>168352000</v>
      </c>
    </row>
    <row r="65" spans="2:15" ht="23.25" customHeight="1">
      <c r="B65" s="33" t="s">
        <v>143</v>
      </c>
      <c r="C65" s="4" t="s">
        <v>1</v>
      </c>
      <c r="E65" s="35" t="s">
        <v>144</v>
      </c>
      <c r="F65" s="36">
        <v>101651000</v>
      </c>
      <c r="G65" s="36">
        <v>17397000</v>
      </c>
      <c r="H65" s="36">
        <v>24738000</v>
      </c>
      <c r="I65" s="36">
        <v>0</v>
      </c>
      <c r="J65" s="36">
        <v>2312000</v>
      </c>
      <c r="K65" s="36">
        <v>30902000</v>
      </c>
      <c r="L65" s="6">
        <v>0</v>
      </c>
      <c r="M65" s="37">
        <v>0</v>
      </c>
      <c r="N65" s="6">
        <v>0</v>
      </c>
      <c r="O65" s="7">
        <f t="shared" si="3"/>
        <v>177000000</v>
      </c>
    </row>
    <row r="66" spans="2:15" ht="23.25" customHeight="1">
      <c r="B66" s="33" t="s">
        <v>145</v>
      </c>
      <c r="C66" s="4" t="s">
        <v>1</v>
      </c>
      <c r="E66" s="35" t="s">
        <v>146</v>
      </c>
      <c r="F66" s="36">
        <v>95899000</v>
      </c>
      <c r="G66" s="36">
        <v>15837000</v>
      </c>
      <c r="H66" s="36">
        <v>21258000</v>
      </c>
      <c r="I66" s="36">
        <v>0</v>
      </c>
      <c r="J66" s="36">
        <v>3051000</v>
      </c>
      <c r="K66" s="36">
        <v>46582000</v>
      </c>
      <c r="L66" s="6">
        <v>0</v>
      </c>
      <c r="M66" s="37">
        <v>0</v>
      </c>
      <c r="N66" s="6">
        <v>0</v>
      </c>
      <c r="O66" s="7">
        <f t="shared" si="3"/>
        <v>182627000</v>
      </c>
    </row>
    <row r="67" spans="2:15" ht="23.25" customHeight="1">
      <c r="B67" s="33" t="s">
        <v>147</v>
      </c>
      <c r="C67" s="4" t="s">
        <v>1</v>
      </c>
      <c r="E67" s="35" t="s">
        <v>148</v>
      </c>
      <c r="F67" s="36">
        <v>89775000</v>
      </c>
      <c r="G67" s="36">
        <v>15157000</v>
      </c>
      <c r="H67" s="36">
        <v>17737000</v>
      </c>
      <c r="I67" s="36">
        <v>0</v>
      </c>
      <c r="J67" s="36">
        <v>2393000</v>
      </c>
      <c r="K67" s="36">
        <v>34920000</v>
      </c>
      <c r="L67" s="6">
        <v>0</v>
      </c>
      <c r="M67" s="37">
        <v>0</v>
      </c>
      <c r="N67" s="6">
        <v>0</v>
      </c>
      <c r="O67" s="7">
        <f t="shared" si="3"/>
        <v>159982000</v>
      </c>
    </row>
    <row r="68" spans="2:15" ht="23.25" customHeight="1">
      <c r="B68" s="33" t="s">
        <v>149</v>
      </c>
      <c r="C68" s="4" t="s">
        <v>1</v>
      </c>
      <c r="E68" s="35" t="s">
        <v>150</v>
      </c>
      <c r="F68" s="36">
        <v>142352000</v>
      </c>
      <c r="G68" s="36">
        <v>25552000</v>
      </c>
      <c r="H68" s="36">
        <v>26316000</v>
      </c>
      <c r="I68" s="36">
        <v>0</v>
      </c>
      <c r="J68" s="36">
        <v>3841000</v>
      </c>
      <c r="K68" s="36">
        <v>55256000</v>
      </c>
      <c r="L68" s="6">
        <v>0</v>
      </c>
      <c r="M68" s="37">
        <v>0</v>
      </c>
      <c r="N68" s="6">
        <v>0</v>
      </c>
      <c r="O68" s="7">
        <f t="shared" si="3"/>
        <v>253317000</v>
      </c>
    </row>
    <row r="69" spans="2:15" ht="23.25" customHeight="1">
      <c r="B69" s="33" t="s">
        <v>151</v>
      </c>
      <c r="C69" s="4" t="s">
        <v>1</v>
      </c>
      <c r="E69" s="35" t="s">
        <v>152</v>
      </c>
      <c r="F69" s="36">
        <v>32279000</v>
      </c>
      <c r="G69" s="36">
        <v>5186000</v>
      </c>
      <c r="H69" s="36">
        <v>14318000</v>
      </c>
      <c r="I69" s="36">
        <v>0</v>
      </c>
      <c r="J69" s="36">
        <v>2250000</v>
      </c>
      <c r="K69" s="36">
        <v>13690000</v>
      </c>
      <c r="L69" s="6">
        <v>0</v>
      </c>
      <c r="M69" s="37">
        <v>0</v>
      </c>
      <c r="N69" s="6">
        <v>0</v>
      </c>
      <c r="O69" s="7">
        <f t="shared" si="3"/>
        <v>67723000</v>
      </c>
    </row>
    <row r="70" spans="2:15" ht="23.25" customHeight="1">
      <c r="B70" s="33" t="s">
        <v>153</v>
      </c>
      <c r="C70" s="4" t="s">
        <v>1</v>
      </c>
      <c r="E70" s="35" t="s">
        <v>154</v>
      </c>
      <c r="F70" s="36">
        <v>43820000</v>
      </c>
      <c r="G70" s="36">
        <v>6926000</v>
      </c>
      <c r="H70" s="36">
        <v>13590000</v>
      </c>
      <c r="I70" s="36">
        <v>0</v>
      </c>
      <c r="J70" s="36">
        <v>1625000</v>
      </c>
      <c r="K70" s="36">
        <v>36208000</v>
      </c>
      <c r="L70" s="6">
        <v>0</v>
      </c>
      <c r="M70" s="37">
        <v>0</v>
      </c>
      <c r="N70" s="6">
        <v>0</v>
      </c>
      <c r="O70" s="7">
        <f t="shared" si="3"/>
        <v>102169000</v>
      </c>
    </row>
    <row r="71" spans="2:15" ht="23.25" customHeight="1">
      <c r="B71" s="33" t="s">
        <v>155</v>
      </c>
      <c r="C71" s="4" t="s">
        <v>1</v>
      </c>
      <c r="E71" s="35" t="s">
        <v>156</v>
      </c>
      <c r="F71" s="36">
        <v>41058000</v>
      </c>
      <c r="G71" s="36">
        <v>6367000</v>
      </c>
      <c r="H71" s="36">
        <v>12739000</v>
      </c>
      <c r="I71" s="36">
        <v>0</v>
      </c>
      <c r="J71" s="36">
        <v>1549000</v>
      </c>
      <c r="K71" s="36">
        <v>33868000</v>
      </c>
      <c r="L71" s="6">
        <v>0</v>
      </c>
      <c r="M71" s="37">
        <v>0</v>
      </c>
      <c r="N71" s="6">
        <v>0</v>
      </c>
      <c r="O71" s="7">
        <f t="shared" si="3"/>
        <v>95581000</v>
      </c>
    </row>
    <row r="72" spans="2:15" ht="23.25" customHeight="1">
      <c r="B72" s="33" t="s">
        <v>157</v>
      </c>
      <c r="C72" s="4" t="s">
        <v>1</v>
      </c>
      <c r="E72" s="35" t="s">
        <v>158</v>
      </c>
      <c r="F72" s="36">
        <v>64861000</v>
      </c>
      <c r="G72" s="36">
        <v>11239000</v>
      </c>
      <c r="H72" s="36">
        <v>14833000</v>
      </c>
      <c r="I72" s="36">
        <v>0</v>
      </c>
      <c r="J72" s="36">
        <v>2291000</v>
      </c>
      <c r="K72" s="36">
        <v>41898000</v>
      </c>
      <c r="L72" s="6">
        <v>0</v>
      </c>
      <c r="M72" s="37">
        <v>0</v>
      </c>
      <c r="N72" s="6">
        <v>0</v>
      </c>
      <c r="O72" s="7">
        <f t="shared" si="3"/>
        <v>135122000</v>
      </c>
    </row>
    <row r="73" spans="2:15" ht="23.25" customHeight="1">
      <c r="B73" s="33" t="s">
        <v>159</v>
      </c>
      <c r="C73" s="4" t="s">
        <v>1</v>
      </c>
      <c r="E73" s="35" t="s">
        <v>160</v>
      </c>
      <c r="F73" s="36">
        <v>44083000</v>
      </c>
      <c r="G73" s="36">
        <v>7005000</v>
      </c>
      <c r="H73" s="36">
        <v>17049000</v>
      </c>
      <c r="I73" s="36">
        <v>0</v>
      </c>
      <c r="J73" s="36">
        <v>1960000</v>
      </c>
      <c r="K73" s="36">
        <v>32613000</v>
      </c>
      <c r="L73" s="6">
        <v>0</v>
      </c>
      <c r="M73" s="37">
        <v>0</v>
      </c>
      <c r="N73" s="6">
        <v>0</v>
      </c>
      <c r="O73" s="7">
        <f t="shared" si="3"/>
        <v>102710000</v>
      </c>
    </row>
    <row r="74" spans="2:15" ht="23.25" customHeight="1">
      <c r="B74" s="33" t="s">
        <v>161</v>
      </c>
      <c r="C74" s="4" t="s">
        <v>1</v>
      </c>
      <c r="E74" s="35" t="s">
        <v>162</v>
      </c>
      <c r="F74" s="36">
        <v>39029000</v>
      </c>
      <c r="G74" s="36">
        <v>6030000</v>
      </c>
      <c r="H74" s="36">
        <v>13913000</v>
      </c>
      <c r="I74" s="36">
        <v>0</v>
      </c>
      <c r="J74" s="36">
        <v>1234000</v>
      </c>
      <c r="K74" s="36">
        <v>35560000</v>
      </c>
      <c r="L74" s="6">
        <v>0</v>
      </c>
      <c r="M74" s="37">
        <v>0</v>
      </c>
      <c r="N74" s="6">
        <v>0</v>
      </c>
      <c r="O74" s="7">
        <f t="shared" si="3"/>
        <v>95766000</v>
      </c>
    </row>
    <row r="75" spans="2:15" ht="23.25" customHeight="1">
      <c r="B75" s="33" t="s">
        <v>163</v>
      </c>
      <c r="C75" s="4" t="s">
        <v>1</v>
      </c>
      <c r="E75" s="35" t="s">
        <v>164</v>
      </c>
      <c r="F75" s="36">
        <v>53679000</v>
      </c>
      <c r="G75" s="36">
        <v>8490000</v>
      </c>
      <c r="H75" s="36">
        <v>15059000</v>
      </c>
      <c r="I75" s="36">
        <v>0</v>
      </c>
      <c r="J75" s="36">
        <v>1420000</v>
      </c>
      <c r="K75" s="36">
        <v>35100000</v>
      </c>
      <c r="L75" s="6">
        <v>0</v>
      </c>
      <c r="M75" s="37">
        <v>0</v>
      </c>
      <c r="N75" s="6">
        <v>0</v>
      </c>
      <c r="O75" s="7">
        <f t="shared" si="3"/>
        <v>113748000</v>
      </c>
    </row>
    <row r="76" spans="2:15" ht="23.25" customHeight="1">
      <c r="B76" s="33" t="s">
        <v>165</v>
      </c>
      <c r="C76" s="4" t="s">
        <v>1</v>
      </c>
      <c r="E76" s="35" t="s">
        <v>166</v>
      </c>
      <c r="F76" s="36">
        <v>63424000</v>
      </c>
      <c r="G76" s="36">
        <v>10524000</v>
      </c>
      <c r="H76" s="36">
        <v>17061000</v>
      </c>
      <c r="I76" s="36">
        <v>0</v>
      </c>
      <c r="J76" s="36">
        <v>2018000</v>
      </c>
      <c r="K76" s="36">
        <v>48613000</v>
      </c>
      <c r="L76" s="6">
        <v>0</v>
      </c>
      <c r="M76" s="37">
        <v>0</v>
      </c>
      <c r="N76" s="6">
        <v>0</v>
      </c>
      <c r="O76" s="7">
        <f t="shared" si="3"/>
        <v>141640000</v>
      </c>
    </row>
    <row r="77" spans="2:15" ht="23.25" customHeight="1">
      <c r="B77" s="33" t="s">
        <v>167</v>
      </c>
      <c r="C77" s="4" t="s">
        <v>1</v>
      </c>
      <c r="E77" s="35" t="s">
        <v>168</v>
      </c>
      <c r="F77" s="36">
        <v>56127000</v>
      </c>
      <c r="G77" s="36">
        <v>7873000</v>
      </c>
      <c r="H77" s="36">
        <v>11911000</v>
      </c>
      <c r="I77" s="36">
        <v>0</v>
      </c>
      <c r="J77" s="36">
        <v>1498000</v>
      </c>
      <c r="K77" s="36">
        <v>29323000</v>
      </c>
      <c r="L77" s="6">
        <v>0</v>
      </c>
      <c r="M77" s="37">
        <v>0</v>
      </c>
      <c r="N77" s="6">
        <v>0</v>
      </c>
      <c r="O77" s="7">
        <f t="shared" si="3"/>
        <v>106732000</v>
      </c>
    </row>
    <row r="78" spans="2:15" ht="23.25" customHeight="1">
      <c r="B78" s="33" t="s">
        <v>169</v>
      </c>
      <c r="C78" s="4" t="s">
        <v>1</v>
      </c>
      <c r="E78" s="35" t="s">
        <v>170</v>
      </c>
      <c r="F78" s="36">
        <v>43868000</v>
      </c>
      <c r="G78" s="36">
        <v>6759000</v>
      </c>
      <c r="H78" s="36">
        <v>10530000</v>
      </c>
      <c r="I78" s="36">
        <v>0</v>
      </c>
      <c r="J78" s="36">
        <v>1417000</v>
      </c>
      <c r="K78" s="36">
        <v>26890000</v>
      </c>
      <c r="L78" s="6">
        <v>0</v>
      </c>
      <c r="M78" s="37">
        <v>0</v>
      </c>
      <c r="N78" s="6">
        <v>0</v>
      </c>
      <c r="O78" s="7">
        <f t="shared" si="3"/>
        <v>89464000</v>
      </c>
    </row>
    <row r="79" spans="2:15" ht="23.25" customHeight="1">
      <c r="B79" s="33" t="s">
        <v>171</v>
      </c>
      <c r="C79" s="4" t="s">
        <v>1</v>
      </c>
      <c r="E79" s="35" t="s">
        <v>172</v>
      </c>
      <c r="F79" s="36">
        <v>46065000</v>
      </c>
      <c r="G79" s="36">
        <v>6859000</v>
      </c>
      <c r="H79" s="36">
        <v>17166000</v>
      </c>
      <c r="I79" s="36">
        <v>0</v>
      </c>
      <c r="J79" s="36">
        <v>1596000</v>
      </c>
      <c r="K79" s="36">
        <v>34235000</v>
      </c>
      <c r="L79" s="6">
        <v>0</v>
      </c>
      <c r="M79" s="37">
        <v>0</v>
      </c>
      <c r="N79" s="6">
        <v>0</v>
      </c>
      <c r="O79" s="7">
        <f t="shared" si="3"/>
        <v>105921000</v>
      </c>
    </row>
    <row r="80" spans="2:15" ht="23.25" customHeight="1">
      <c r="B80" s="33" t="s">
        <v>173</v>
      </c>
      <c r="C80" s="4" t="s">
        <v>1</v>
      </c>
      <c r="E80" s="35" t="s">
        <v>174</v>
      </c>
      <c r="F80" s="36">
        <v>38557000</v>
      </c>
      <c r="G80" s="36">
        <v>5978000</v>
      </c>
      <c r="H80" s="36">
        <v>10609000</v>
      </c>
      <c r="I80" s="36">
        <v>0</v>
      </c>
      <c r="J80" s="36">
        <v>1334000</v>
      </c>
      <c r="K80" s="36">
        <v>45558000</v>
      </c>
      <c r="L80" s="6">
        <v>0</v>
      </c>
      <c r="M80" s="37">
        <v>0</v>
      </c>
      <c r="N80" s="6">
        <v>0</v>
      </c>
      <c r="O80" s="7">
        <f aca="true" t="shared" si="4" ref="O80:O120">N80+M80+L80+K80+J80+I80+H80+G80+F80</f>
        <v>102036000</v>
      </c>
    </row>
    <row r="81" spans="2:15" ht="23.25" customHeight="1">
      <c r="B81" s="33" t="s">
        <v>175</v>
      </c>
      <c r="C81" s="4" t="s">
        <v>1</v>
      </c>
      <c r="E81" s="35" t="s">
        <v>176</v>
      </c>
      <c r="F81" s="36">
        <v>46254000</v>
      </c>
      <c r="G81" s="36">
        <v>7373000</v>
      </c>
      <c r="H81" s="36">
        <v>13173000</v>
      </c>
      <c r="I81" s="36">
        <v>0</v>
      </c>
      <c r="J81" s="36">
        <v>1451000</v>
      </c>
      <c r="K81" s="36">
        <v>55379000</v>
      </c>
      <c r="L81" s="6">
        <v>0</v>
      </c>
      <c r="M81" s="37">
        <v>0</v>
      </c>
      <c r="N81" s="6">
        <v>0</v>
      </c>
      <c r="O81" s="7">
        <f t="shared" si="4"/>
        <v>123630000</v>
      </c>
    </row>
    <row r="82" spans="2:15" ht="23.25" customHeight="1">
      <c r="B82" s="33" t="s">
        <v>177</v>
      </c>
      <c r="C82" s="4" t="s">
        <v>1</v>
      </c>
      <c r="E82" s="35" t="s">
        <v>178</v>
      </c>
      <c r="F82" s="36">
        <v>54986000</v>
      </c>
      <c r="G82" s="36">
        <v>8030000</v>
      </c>
      <c r="H82" s="36">
        <v>12861000</v>
      </c>
      <c r="I82" s="36">
        <v>0</v>
      </c>
      <c r="J82" s="36">
        <v>1247000</v>
      </c>
      <c r="K82" s="36">
        <v>29640000</v>
      </c>
      <c r="L82" s="6">
        <v>0</v>
      </c>
      <c r="M82" s="37">
        <v>0</v>
      </c>
      <c r="N82" s="6">
        <v>0</v>
      </c>
      <c r="O82" s="7">
        <f t="shared" si="4"/>
        <v>106764000</v>
      </c>
    </row>
    <row r="83" spans="2:15" ht="23.25" customHeight="1">
      <c r="B83" s="33" t="s">
        <v>179</v>
      </c>
      <c r="C83" s="4" t="s">
        <v>1</v>
      </c>
      <c r="E83" s="35" t="s">
        <v>180</v>
      </c>
      <c r="F83" s="36">
        <v>37219000</v>
      </c>
      <c r="G83" s="36">
        <v>6010000</v>
      </c>
      <c r="H83" s="36">
        <v>11920000</v>
      </c>
      <c r="I83" s="36">
        <v>0</v>
      </c>
      <c r="J83" s="36">
        <v>1436000</v>
      </c>
      <c r="K83" s="36">
        <v>30493000</v>
      </c>
      <c r="L83" s="6">
        <v>0</v>
      </c>
      <c r="M83" s="37">
        <v>0</v>
      </c>
      <c r="N83" s="6">
        <v>0</v>
      </c>
      <c r="O83" s="7">
        <f t="shared" si="4"/>
        <v>87078000</v>
      </c>
    </row>
    <row r="84" spans="2:15" ht="23.25" customHeight="1">
      <c r="B84" s="33" t="s">
        <v>181</v>
      </c>
      <c r="C84" s="4" t="s">
        <v>1</v>
      </c>
      <c r="E84" s="35" t="s">
        <v>182</v>
      </c>
      <c r="F84" s="36">
        <v>29052000</v>
      </c>
      <c r="G84" s="36">
        <v>4626000</v>
      </c>
      <c r="H84" s="36">
        <v>10027000</v>
      </c>
      <c r="I84" s="36">
        <v>0</v>
      </c>
      <c r="J84" s="36">
        <v>1439000</v>
      </c>
      <c r="K84" s="36">
        <v>25401000</v>
      </c>
      <c r="L84" s="6">
        <v>0</v>
      </c>
      <c r="M84" s="37">
        <v>0</v>
      </c>
      <c r="N84" s="6">
        <v>0</v>
      </c>
      <c r="O84" s="7">
        <f t="shared" si="4"/>
        <v>70545000</v>
      </c>
    </row>
    <row r="85" spans="2:15" ht="23.25" customHeight="1">
      <c r="B85" s="33" t="s">
        <v>183</v>
      </c>
      <c r="C85" s="4" t="s">
        <v>1</v>
      </c>
      <c r="E85" s="35" t="s">
        <v>184</v>
      </c>
      <c r="F85" s="36">
        <v>24254000</v>
      </c>
      <c r="G85" s="36">
        <v>3626000</v>
      </c>
      <c r="H85" s="36">
        <v>9405000</v>
      </c>
      <c r="I85" s="36">
        <v>0</v>
      </c>
      <c r="J85" s="36">
        <v>1383000</v>
      </c>
      <c r="K85" s="36">
        <v>30624000</v>
      </c>
      <c r="L85" s="6">
        <v>0</v>
      </c>
      <c r="M85" s="37">
        <v>0</v>
      </c>
      <c r="N85" s="6">
        <v>0</v>
      </c>
      <c r="O85" s="7">
        <f t="shared" si="4"/>
        <v>69292000</v>
      </c>
    </row>
    <row r="86" spans="2:15" ht="23.25" customHeight="1">
      <c r="B86" s="33" t="s">
        <v>185</v>
      </c>
      <c r="C86" s="4" t="s">
        <v>1</v>
      </c>
      <c r="E86" s="35" t="s">
        <v>186</v>
      </c>
      <c r="F86" s="36">
        <v>27740000</v>
      </c>
      <c r="G86" s="36">
        <v>3487000</v>
      </c>
      <c r="H86" s="36">
        <v>11050000</v>
      </c>
      <c r="I86" s="36">
        <v>0</v>
      </c>
      <c r="J86" s="36">
        <v>1291000</v>
      </c>
      <c r="K86" s="36">
        <v>25523000</v>
      </c>
      <c r="L86" s="6">
        <v>0</v>
      </c>
      <c r="M86" s="37">
        <v>0</v>
      </c>
      <c r="N86" s="6">
        <v>0</v>
      </c>
      <c r="O86" s="7">
        <f t="shared" si="4"/>
        <v>69091000</v>
      </c>
    </row>
    <row r="87" spans="2:15" ht="23.25" customHeight="1">
      <c r="B87" s="33" t="s">
        <v>187</v>
      </c>
      <c r="C87" s="4" t="s">
        <v>1</v>
      </c>
      <c r="E87" s="35" t="s">
        <v>188</v>
      </c>
      <c r="F87" s="36">
        <v>27082000</v>
      </c>
      <c r="G87" s="36">
        <v>4329000</v>
      </c>
      <c r="H87" s="36">
        <v>8268000</v>
      </c>
      <c r="I87" s="36">
        <v>0</v>
      </c>
      <c r="J87" s="36">
        <v>1356000</v>
      </c>
      <c r="K87" s="36">
        <v>25023000</v>
      </c>
      <c r="L87" s="6">
        <v>0</v>
      </c>
      <c r="M87" s="37">
        <v>0</v>
      </c>
      <c r="N87" s="6">
        <v>0</v>
      </c>
      <c r="O87" s="7">
        <f t="shared" si="4"/>
        <v>66058000</v>
      </c>
    </row>
    <row r="88" spans="2:15" ht="23.25" customHeight="1">
      <c r="B88" s="33" t="s">
        <v>189</v>
      </c>
      <c r="C88" s="4" t="s">
        <v>1</v>
      </c>
      <c r="E88" s="35" t="s">
        <v>190</v>
      </c>
      <c r="F88" s="36">
        <v>22906000</v>
      </c>
      <c r="G88" s="36">
        <v>3025000</v>
      </c>
      <c r="H88" s="36">
        <v>10110000</v>
      </c>
      <c r="I88" s="36">
        <v>0</v>
      </c>
      <c r="J88" s="36">
        <v>1286000</v>
      </c>
      <c r="K88" s="36">
        <v>27512000</v>
      </c>
      <c r="L88" s="6">
        <v>0</v>
      </c>
      <c r="M88" s="37">
        <v>0</v>
      </c>
      <c r="N88" s="6">
        <v>0</v>
      </c>
      <c r="O88" s="7">
        <f t="shared" si="4"/>
        <v>64839000</v>
      </c>
    </row>
    <row r="89" spans="2:15" ht="23.25" customHeight="1">
      <c r="B89" s="33" t="s">
        <v>191</v>
      </c>
      <c r="C89" s="4" t="s">
        <v>1</v>
      </c>
      <c r="E89" s="35" t="s">
        <v>192</v>
      </c>
      <c r="F89" s="36">
        <v>35205000</v>
      </c>
      <c r="G89" s="36">
        <v>5377000</v>
      </c>
      <c r="H89" s="36">
        <v>9682000</v>
      </c>
      <c r="I89" s="36">
        <v>0</v>
      </c>
      <c r="J89" s="36">
        <v>1319000</v>
      </c>
      <c r="K89" s="36">
        <v>28390000</v>
      </c>
      <c r="L89" s="6">
        <v>0</v>
      </c>
      <c r="M89" s="37">
        <v>0</v>
      </c>
      <c r="N89" s="6">
        <v>0</v>
      </c>
      <c r="O89" s="7">
        <f t="shared" si="4"/>
        <v>79973000</v>
      </c>
    </row>
    <row r="90" spans="2:15" ht="23.25" customHeight="1">
      <c r="B90" s="33" t="s">
        <v>193</v>
      </c>
      <c r="C90" s="4" t="s">
        <v>1</v>
      </c>
      <c r="E90" s="35" t="s">
        <v>194</v>
      </c>
      <c r="F90" s="36">
        <v>59450000</v>
      </c>
      <c r="G90" s="36">
        <v>8293000</v>
      </c>
      <c r="H90" s="36">
        <v>17270000</v>
      </c>
      <c r="I90" s="36">
        <v>0</v>
      </c>
      <c r="J90" s="36">
        <v>1825000</v>
      </c>
      <c r="K90" s="36">
        <v>34479000</v>
      </c>
      <c r="L90" s="6">
        <v>0</v>
      </c>
      <c r="M90" s="37">
        <v>0</v>
      </c>
      <c r="N90" s="6">
        <v>0</v>
      </c>
      <c r="O90" s="7">
        <f t="shared" si="4"/>
        <v>121317000</v>
      </c>
    </row>
    <row r="91" spans="2:15" ht="23.25" customHeight="1">
      <c r="B91" s="33" t="s">
        <v>195</v>
      </c>
      <c r="C91" s="4" t="s">
        <v>1</v>
      </c>
      <c r="E91" s="35" t="s">
        <v>196</v>
      </c>
      <c r="F91" s="36">
        <v>22319000</v>
      </c>
      <c r="G91" s="36">
        <v>3160000</v>
      </c>
      <c r="H91" s="36">
        <v>9523000</v>
      </c>
      <c r="I91" s="36">
        <v>0</v>
      </c>
      <c r="J91" s="36">
        <v>1180000</v>
      </c>
      <c r="K91" s="36">
        <v>25768000</v>
      </c>
      <c r="L91" s="6">
        <v>0</v>
      </c>
      <c r="M91" s="37">
        <v>0</v>
      </c>
      <c r="N91" s="6">
        <v>0</v>
      </c>
      <c r="O91" s="7">
        <f t="shared" si="4"/>
        <v>61950000</v>
      </c>
    </row>
    <row r="92" spans="2:15" ht="23.25" customHeight="1">
      <c r="B92" s="33" t="s">
        <v>197</v>
      </c>
      <c r="C92" s="4" t="s">
        <v>1</v>
      </c>
      <c r="E92" s="35" t="s">
        <v>198</v>
      </c>
      <c r="F92" s="36">
        <v>35633000</v>
      </c>
      <c r="G92" s="36">
        <v>5616000</v>
      </c>
      <c r="H92" s="36">
        <v>13266000</v>
      </c>
      <c r="I92" s="36">
        <v>0</v>
      </c>
      <c r="J92" s="36">
        <v>1276000</v>
      </c>
      <c r="K92" s="36">
        <v>29135000</v>
      </c>
      <c r="L92" s="6">
        <v>0</v>
      </c>
      <c r="M92" s="37">
        <v>0</v>
      </c>
      <c r="N92" s="6">
        <v>0</v>
      </c>
      <c r="O92" s="7">
        <f t="shared" si="4"/>
        <v>84926000</v>
      </c>
    </row>
    <row r="93" spans="2:15" ht="23.25" customHeight="1">
      <c r="B93" s="33" t="s">
        <v>199</v>
      </c>
      <c r="C93" s="4" t="s">
        <v>1</v>
      </c>
      <c r="E93" s="35" t="s">
        <v>200</v>
      </c>
      <c r="F93" s="36">
        <v>26734000</v>
      </c>
      <c r="G93" s="36">
        <v>3767000</v>
      </c>
      <c r="H93" s="36">
        <v>9081000</v>
      </c>
      <c r="I93" s="36">
        <v>0</v>
      </c>
      <c r="J93" s="36">
        <v>1070000</v>
      </c>
      <c r="K93" s="36">
        <v>23523000</v>
      </c>
      <c r="L93" s="6">
        <v>0</v>
      </c>
      <c r="M93" s="37">
        <v>0</v>
      </c>
      <c r="N93" s="6">
        <v>0</v>
      </c>
      <c r="O93" s="7">
        <f t="shared" si="4"/>
        <v>64175000</v>
      </c>
    </row>
    <row r="94" spans="2:15" ht="23.25" customHeight="1">
      <c r="B94" s="33" t="s">
        <v>201</v>
      </c>
      <c r="C94" s="4" t="s">
        <v>1</v>
      </c>
      <c r="E94" s="35" t="s">
        <v>202</v>
      </c>
      <c r="F94" s="36">
        <v>30625000</v>
      </c>
      <c r="G94" s="36">
        <v>4654000</v>
      </c>
      <c r="H94" s="36">
        <v>11357000</v>
      </c>
      <c r="I94" s="36">
        <v>0</v>
      </c>
      <c r="J94" s="36">
        <v>1057000</v>
      </c>
      <c r="K94" s="36">
        <v>29135000</v>
      </c>
      <c r="L94" s="6">
        <v>0</v>
      </c>
      <c r="M94" s="37">
        <v>0</v>
      </c>
      <c r="N94" s="6">
        <v>0</v>
      </c>
      <c r="O94" s="7">
        <f t="shared" si="4"/>
        <v>76828000</v>
      </c>
    </row>
    <row r="95" spans="2:15" ht="23.25" customHeight="1">
      <c r="B95" s="33" t="s">
        <v>203</v>
      </c>
      <c r="C95" s="4" t="s">
        <v>1</v>
      </c>
      <c r="E95" s="35" t="s">
        <v>204</v>
      </c>
      <c r="F95" s="36">
        <v>24712000</v>
      </c>
      <c r="G95" s="36">
        <v>3354000</v>
      </c>
      <c r="H95" s="36">
        <v>9516000</v>
      </c>
      <c r="I95" s="36">
        <v>0</v>
      </c>
      <c r="J95" s="36">
        <v>1170000</v>
      </c>
      <c r="K95" s="36">
        <v>28135000</v>
      </c>
      <c r="L95" s="6">
        <v>0</v>
      </c>
      <c r="M95" s="37">
        <v>0</v>
      </c>
      <c r="N95" s="6">
        <v>0</v>
      </c>
      <c r="O95" s="7">
        <f t="shared" si="4"/>
        <v>66887000</v>
      </c>
    </row>
    <row r="96" spans="2:15" ht="23.25" customHeight="1">
      <c r="B96" s="33" t="s">
        <v>205</v>
      </c>
      <c r="C96" s="4" t="s">
        <v>1</v>
      </c>
      <c r="E96" s="35" t="s">
        <v>206</v>
      </c>
      <c r="F96" s="36">
        <v>35785000</v>
      </c>
      <c r="G96" s="36">
        <v>5179000</v>
      </c>
      <c r="H96" s="36">
        <v>11897000</v>
      </c>
      <c r="I96" s="36">
        <v>0</v>
      </c>
      <c r="J96" s="36">
        <v>1291000</v>
      </c>
      <c r="K96" s="36">
        <v>33113000</v>
      </c>
      <c r="L96" s="6">
        <v>0</v>
      </c>
      <c r="M96" s="37">
        <v>0</v>
      </c>
      <c r="N96" s="6">
        <v>0</v>
      </c>
      <c r="O96" s="7">
        <f t="shared" si="4"/>
        <v>87265000</v>
      </c>
    </row>
    <row r="97" spans="2:15" ht="23.25" customHeight="1">
      <c r="B97" s="33" t="s">
        <v>207</v>
      </c>
      <c r="C97" s="4" t="s">
        <v>1</v>
      </c>
      <c r="E97" s="35" t="s">
        <v>208</v>
      </c>
      <c r="F97" s="36">
        <v>24746000</v>
      </c>
      <c r="G97" s="36">
        <v>3853000</v>
      </c>
      <c r="H97" s="36">
        <v>9363000</v>
      </c>
      <c r="I97" s="36">
        <v>0</v>
      </c>
      <c r="J97" s="36">
        <v>1396000</v>
      </c>
      <c r="K97" s="36">
        <v>29568000</v>
      </c>
      <c r="L97" s="6">
        <v>0</v>
      </c>
      <c r="M97" s="37">
        <v>0</v>
      </c>
      <c r="N97" s="6">
        <v>0</v>
      </c>
      <c r="O97" s="7">
        <f t="shared" si="4"/>
        <v>68926000</v>
      </c>
    </row>
    <row r="98" spans="2:15" ht="23.25" customHeight="1">
      <c r="B98" s="33" t="s">
        <v>209</v>
      </c>
      <c r="C98" s="4" t="s">
        <v>1</v>
      </c>
      <c r="E98" s="35" t="s">
        <v>210</v>
      </c>
      <c r="F98" s="36">
        <v>35865000</v>
      </c>
      <c r="G98" s="36">
        <v>4554000</v>
      </c>
      <c r="H98" s="36">
        <v>8013000</v>
      </c>
      <c r="I98" s="36">
        <v>0</v>
      </c>
      <c r="J98" s="36">
        <v>1061000</v>
      </c>
      <c r="K98" s="36">
        <v>36224000</v>
      </c>
      <c r="L98" s="6">
        <v>0</v>
      </c>
      <c r="M98" s="37">
        <v>0</v>
      </c>
      <c r="N98" s="6">
        <v>0</v>
      </c>
      <c r="O98" s="7">
        <f t="shared" si="4"/>
        <v>85717000</v>
      </c>
    </row>
    <row r="99" spans="2:15" ht="23.25" customHeight="1">
      <c r="B99" s="33" t="s">
        <v>211</v>
      </c>
      <c r="C99" s="4" t="s">
        <v>1</v>
      </c>
      <c r="E99" s="35" t="s">
        <v>212</v>
      </c>
      <c r="F99" s="36">
        <v>29596000</v>
      </c>
      <c r="G99" s="36">
        <v>3765000</v>
      </c>
      <c r="H99" s="36">
        <v>10097000</v>
      </c>
      <c r="I99" s="36">
        <v>0</v>
      </c>
      <c r="J99" s="36">
        <v>1108000</v>
      </c>
      <c r="K99" s="36">
        <v>28945000</v>
      </c>
      <c r="L99" s="6">
        <v>0</v>
      </c>
      <c r="M99" s="37">
        <v>0</v>
      </c>
      <c r="N99" s="6">
        <v>0</v>
      </c>
      <c r="O99" s="7">
        <f t="shared" si="4"/>
        <v>73511000</v>
      </c>
    </row>
    <row r="100" spans="2:15" ht="23.25" customHeight="1">
      <c r="B100" s="33" t="s">
        <v>213</v>
      </c>
      <c r="C100" s="4" t="s">
        <v>1</v>
      </c>
      <c r="E100" s="35" t="s">
        <v>214</v>
      </c>
      <c r="F100" s="36">
        <v>29025000</v>
      </c>
      <c r="G100" s="36">
        <v>4072000</v>
      </c>
      <c r="H100" s="36">
        <v>9676000</v>
      </c>
      <c r="I100" s="36">
        <v>0</v>
      </c>
      <c r="J100" s="36">
        <v>1265000</v>
      </c>
      <c r="K100" s="36">
        <v>29882000</v>
      </c>
      <c r="L100" s="6">
        <v>0</v>
      </c>
      <c r="M100" s="37">
        <v>0</v>
      </c>
      <c r="N100" s="6">
        <v>0</v>
      </c>
      <c r="O100" s="7">
        <f t="shared" si="4"/>
        <v>73920000</v>
      </c>
    </row>
    <row r="101" spans="2:15" ht="23.25" customHeight="1">
      <c r="B101" s="33" t="s">
        <v>215</v>
      </c>
      <c r="C101" s="4" t="s">
        <v>1</v>
      </c>
      <c r="E101" s="35" t="s">
        <v>216</v>
      </c>
      <c r="F101" s="36">
        <v>25961000</v>
      </c>
      <c r="G101" s="36">
        <v>3507000</v>
      </c>
      <c r="H101" s="36">
        <v>9381000</v>
      </c>
      <c r="I101" s="36">
        <v>0</v>
      </c>
      <c r="J101" s="36">
        <v>1085000</v>
      </c>
      <c r="K101" s="36">
        <v>28635000</v>
      </c>
      <c r="L101" s="6">
        <v>0</v>
      </c>
      <c r="M101" s="37">
        <v>0</v>
      </c>
      <c r="N101" s="6">
        <v>0</v>
      </c>
      <c r="O101" s="7">
        <f t="shared" si="4"/>
        <v>68569000</v>
      </c>
    </row>
    <row r="102" spans="2:15" ht="23.25" customHeight="1">
      <c r="B102" s="33" t="s">
        <v>217</v>
      </c>
      <c r="C102" s="4" t="s">
        <v>1</v>
      </c>
      <c r="E102" s="35" t="s">
        <v>218</v>
      </c>
      <c r="F102" s="36">
        <v>18195000</v>
      </c>
      <c r="G102" s="36">
        <v>2343000</v>
      </c>
      <c r="H102" s="36">
        <v>7185000</v>
      </c>
      <c r="I102" s="36">
        <v>0</v>
      </c>
      <c r="J102" s="36">
        <v>703000</v>
      </c>
      <c r="K102" s="36">
        <v>31068000</v>
      </c>
      <c r="L102" s="6">
        <v>0</v>
      </c>
      <c r="M102" s="37">
        <v>0</v>
      </c>
      <c r="N102" s="6">
        <v>0</v>
      </c>
      <c r="O102" s="7">
        <f t="shared" si="4"/>
        <v>59494000</v>
      </c>
    </row>
    <row r="103" spans="2:15" ht="23.25" customHeight="1">
      <c r="B103" s="33" t="s">
        <v>219</v>
      </c>
      <c r="C103" s="4" t="s">
        <v>1</v>
      </c>
      <c r="E103" s="35" t="s">
        <v>220</v>
      </c>
      <c r="F103" s="36">
        <v>29435000</v>
      </c>
      <c r="G103" s="36">
        <v>4383000</v>
      </c>
      <c r="H103" s="36">
        <v>7533000</v>
      </c>
      <c r="I103" s="36">
        <v>0</v>
      </c>
      <c r="J103" s="36">
        <v>705000</v>
      </c>
      <c r="K103" s="36">
        <v>29304000</v>
      </c>
      <c r="L103" s="6">
        <v>0</v>
      </c>
      <c r="M103" s="37">
        <v>0</v>
      </c>
      <c r="N103" s="6">
        <v>0</v>
      </c>
      <c r="O103" s="7">
        <f t="shared" si="4"/>
        <v>71360000</v>
      </c>
    </row>
    <row r="104" spans="2:15" ht="23.25" customHeight="1">
      <c r="B104" s="33" t="s">
        <v>221</v>
      </c>
      <c r="C104" s="4" t="s">
        <v>1</v>
      </c>
      <c r="E104" s="35" t="s">
        <v>222</v>
      </c>
      <c r="F104" s="36">
        <v>18937000</v>
      </c>
      <c r="G104" s="36">
        <v>2371000</v>
      </c>
      <c r="H104" s="36">
        <v>7409000</v>
      </c>
      <c r="I104" s="36">
        <v>0</v>
      </c>
      <c r="J104" s="36">
        <v>699000</v>
      </c>
      <c r="K104" s="36">
        <v>31424000</v>
      </c>
      <c r="L104" s="6">
        <v>0</v>
      </c>
      <c r="M104" s="37">
        <v>0</v>
      </c>
      <c r="N104" s="6">
        <v>0</v>
      </c>
      <c r="O104" s="7">
        <f t="shared" si="4"/>
        <v>60840000</v>
      </c>
    </row>
    <row r="105" spans="2:15" ht="23.25" customHeight="1">
      <c r="B105" s="33" t="s">
        <v>223</v>
      </c>
      <c r="C105" s="4" t="s">
        <v>1</v>
      </c>
      <c r="E105" s="35" t="s">
        <v>224</v>
      </c>
      <c r="F105" s="36">
        <v>39697000</v>
      </c>
      <c r="G105" s="36">
        <v>5411000</v>
      </c>
      <c r="H105" s="36">
        <v>13449000</v>
      </c>
      <c r="I105" s="36">
        <v>0</v>
      </c>
      <c r="J105" s="36">
        <v>801000</v>
      </c>
      <c r="K105" s="36">
        <v>29124000</v>
      </c>
      <c r="L105" s="6">
        <v>0</v>
      </c>
      <c r="M105" s="37">
        <v>0</v>
      </c>
      <c r="N105" s="6">
        <v>0</v>
      </c>
      <c r="O105" s="7">
        <f t="shared" si="4"/>
        <v>88482000</v>
      </c>
    </row>
    <row r="106" spans="2:15" ht="23.25" customHeight="1">
      <c r="B106" s="33" t="s">
        <v>225</v>
      </c>
      <c r="C106" s="4" t="s">
        <v>1</v>
      </c>
      <c r="E106" s="35" t="s">
        <v>226</v>
      </c>
      <c r="F106" s="36">
        <v>19242000</v>
      </c>
      <c r="G106" s="36">
        <v>2661000</v>
      </c>
      <c r="H106" s="36">
        <v>7713000</v>
      </c>
      <c r="I106" s="36">
        <v>0</v>
      </c>
      <c r="J106" s="36">
        <v>699000</v>
      </c>
      <c r="K106" s="36">
        <v>27890000</v>
      </c>
      <c r="L106" s="6">
        <v>0</v>
      </c>
      <c r="M106" s="37">
        <v>0</v>
      </c>
      <c r="N106" s="6">
        <v>0</v>
      </c>
      <c r="O106" s="7">
        <f t="shared" si="4"/>
        <v>58205000</v>
      </c>
    </row>
    <row r="107" spans="2:15" ht="23.25" customHeight="1">
      <c r="B107" s="33" t="s">
        <v>227</v>
      </c>
      <c r="C107" s="4" t="s">
        <v>1</v>
      </c>
      <c r="E107" s="35" t="s">
        <v>228</v>
      </c>
      <c r="F107" s="36">
        <v>20110000</v>
      </c>
      <c r="G107" s="36">
        <v>2642000</v>
      </c>
      <c r="H107" s="36">
        <v>7846000</v>
      </c>
      <c r="I107" s="36">
        <v>0</v>
      </c>
      <c r="J107" s="36">
        <v>699000</v>
      </c>
      <c r="K107" s="36">
        <v>31434000</v>
      </c>
      <c r="L107" s="6">
        <v>0</v>
      </c>
      <c r="M107" s="37">
        <v>0</v>
      </c>
      <c r="N107" s="6">
        <v>0</v>
      </c>
      <c r="O107" s="7">
        <f t="shared" si="4"/>
        <v>62731000</v>
      </c>
    </row>
    <row r="108" spans="2:15" ht="23.25" customHeight="1">
      <c r="B108" s="33" t="s">
        <v>229</v>
      </c>
      <c r="C108" s="4" t="s">
        <v>1</v>
      </c>
      <c r="E108" s="35" t="s">
        <v>230</v>
      </c>
      <c r="F108" s="36">
        <v>17870000</v>
      </c>
      <c r="G108" s="36">
        <v>2431000</v>
      </c>
      <c r="H108" s="36">
        <v>6042000</v>
      </c>
      <c r="I108" s="36">
        <v>0</v>
      </c>
      <c r="J108" s="36">
        <v>699000</v>
      </c>
      <c r="K108" s="36">
        <v>33617000</v>
      </c>
      <c r="L108" s="6">
        <v>0</v>
      </c>
      <c r="M108" s="37">
        <v>0</v>
      </c>
      <c r="N108" s="6">
        <v>0</v>
      </c>
      <c r="O108" s="7">
        <f t="shared" si="4"/>
        <v>60659000</v>
      </c>
    </row>
    <row r="109" spans="2:15" ht="23.25" customHeight="1">
      <c r="B109" s="33" t="s">
        <v>231</v>
      </c>
      <c r="C109" s="4" t="s">
        <v>1</v>
      </c>
      <c r="E109" s="35" t="s">
        <v>232</v>
      </c>
      <c r="F109" s="36">
        <v>27218000</v>
      </c>
      <c r="G109" s="36">
        <v>3506000</v>
      </c>
      <c r="H109" s="36">
        <v>7169000</v>
      </c>
      <c r="I109" s="36">
        <v>0</v>
      </c>
      <c r="J109" s="36">
        <v>723000</v>
      </c>
      <c r="K109" s="36">
        <v>34360000</v>
      </c>
      <c r="L109" s="6">
        <v>0</v>
      </c>
      <c r="M109" s="37">
        <v>0</v>
      </c>
      <c r="N109" s="6">
        <v>0</v>
      </c>
      <c r="O109" s="7">
        <f t="shared" si="4"/>
        <v>72976000</v>
      </c>
    </row>
    <row r="110" spans="2:15" ht="23.25" customHeight="1">
      <c r="B110" s="33" t="s">
        <v>233</v>
      </c>
      <c r="C110" s="4" t="s">
        <v>1</v>
      </c>
      <c r="E110" s="35" t="s">
        <v>234</v>
      </c>
      <c r="F110" s="36">
        <v>29218000</v>
      </c>
      <c r="G110" s="36">
        <v>4272000</v>
      </c>
      <c r="H110" s="36">
        <v>7242000</v>
      </c>
      <c r="I110" s="36">
        <v>0</v>
      </c>
      <c r="J110" s="36">
        <v>747000</v>
      </c>
      <c r="K110" s="36">
        <v>31501000</v>
      </c>
      <c r="L110" s="6">
        <v>0</v>
      </c>
      <c r="M110" s="37">
        <v>0</v>
      </c>
      <c r="N110" s="6">
        <v>0</v>
      </c>
      <c r="O110" s="7">
        <f t="shared" si="4"/>
        <v>72980000</v>
      </c>
    </row>
    <row r="111" spans="2:15" ht="23.25" customHeight="1">
      <c r="B111" s="33" t="s">
        <v>235</v>
      </c>
      <c r="C111" s="4" t="s">
        <v>1</v>
      </c>
      <c r="E111" s="35" t="s">
        <v>236</v>
      </c>
      <c r="F111" s="36">
        <v>3720000</v>
      </c>
      <c r="G111" s="36">
        <v>587000</v>
      </c>
      <c r="H111" s="36">
        <v>5623000</v>
      </c>
      <c r="I111" s="36">
        <v>0</v>
      </c>
      <c r="J111" s="36">
        <v>378000</v>
      </c>
      <c r="K111" s="36">
        <v>26890000</v>
      </c>
      <c r="L111" s="6">
        <v>0</v>
      </c>
      <c r="M111" s="37">
        <v>0</v>
      </c>
      <c r="N111" s="6">
        <v>0</v>
      </c>
      <c r="O111" s="7">
        <f t="shared" si="4"/>
        <v>37198000</v>
      </c>
    </row>
    <row r="112" spans="2:15" ht="23.25" customHeight="1">
      <c r="B112" s="33" t="s">
        <v>237</v>
      </c>
      <c r="C112" s="4" t="s">
        <v>1</v>
      </c>
      <c r="E112" s="35" t="s">
        <v>238</v>
      </c>
      <c r="F112" s="36">
        <v>43454000</v>
      </c>
      <c r="G112" s="36">
        <v>7086000</v>
      </c>
      <c r="H112" s="36">
        <v>6814000</v>
      </c>
      <c r="I112" s="36">
        <v>0</v>
      </c>
      <c r="J112" s="36">
        <v>368000</v>
      </c>
      <c r="K112" s="36">
        <v>43691000</v>
      </c>
      <c r="L112" s="6">
        <v>0</v>
      </c>
      <c r="M112" s="37">
        <v>0</v>
      </c>
      <c r="N112" s="6">
        <v>0</v>
      </c>
      <c r="O112" s="7">
        <f t="shared" si="4"/>
        <v>101413000</v>
      </c>
    </row>
    <row r="113" spans="2:15" ht="23.25" customHeight="1">
      <c r="B113" s="33" t="s">
        <v>239</v>
      </c>
      <c r="C113" s="4" t="s">
        <v>1</v>
      </c>
      <c r="E113" s="35" t="s">
        <v>240</v>
      </c>
      <c r="F113" s="36">
        <v>9157000</v>
      </c>
      <c r="G113" s="36">
        <v>1547000</v>
      </c>
      <c r="H113" s="36">
        <v>5694000</v>
      </c>
      <c r="I113" s="36">
        <v>0</v>
      </c>
      <c r="J113" s="36">
        <v>477000</v>
      </c>
      <c r="K113" s="36">
        <v>23901000</v>
      </c>
      <c r="L113" s="6">
        <v>0</v>
      </c>
      <c r="M113" s="37">
        <v>0</v>
      </c>
      <c r="N113" s="6">
        <v>0</v>
      </c>
      <c r="O113" s="7">
        <f t="shared" si="4"/>
        <v>40776000</v>
      </c>
    </row>
    <row r="114" spans="2:15" ht="23.25" customHeight="1">
      <c r="B114" s="33" t="s">
        <v>241</v>
      </c>
      <c r="C114" s="4" t="s">
        <v>1</v>
      </c>
      <c r="E114" s="35" t="s">
        <v>242</v>
      </c>
      <c r="F114" s="36">
        <v>20994000</v>
      </c>
      <c r="G114" s="36">
        <v>3334000</v>
      </c>
      <c r="H114" s="36">
        <v>5820000</v>
      </c>
      <c r="I114" s="36">
        <v>0</v>
      </c>
      <c r="J114" s="36">
        <v>374000</v>
      </c>
      <c r="K114" s="36">
        <v>37347000</v>
      </c>
      <c r="L114" s="6">
        <v>0</v>
      </c>
      <c r="M114" s="37">
        <v>0</v>
      </c>
      <c r="N114" s="6">
        <v>0</v>
      </c>
      <c r="O114" s="7">
        <f t="shared" si="4"/>
        <v>67869000</v>
      </c>
    </row>
    <row r="115" spans="2:15" ht="23.25" customHeight="1">
      <c r="B115" s="33" t="s">
        <v>243</v>
      </c>
      <c r="C115" s="4" t="s">
        <v>1</v>
      </c>
      <c r="E115" s="35" t="s">
        <v>244</v>
      </c>
      <c r="F115" s="36">
        <v>25938000</v>
      </c>
      <c r="G115" s="36">
        <v>4826000</v>
      </c>
      <c r="H115" s="36">
        <v>7186000</v>
      </c>
      <c r="I115" s="36">
        <v>0</v>
      </c>
      <c r="J115" s="36">
        <v>544000</v>
      </c>
      <c r="K115" s="36">
        <v>34613000</v>
      </c>
      <c r="L115" s="6">
        <v>0</v>
      </c>
      <c r="M115" s="37">
        <v>0</v>
      </c>
      <c r="N115" s="6">
        <v>0</v>
      </c>
      <c r="O115" s="7">
        <f t="shared" si="4"/>
        <v>73107000</v>
      </c>
    </row>
    <row r="116" spans="2:15" ht="23.25" customHeight="1">
      <c r="B116" s="33" t="s">
        <v>245</v>
      </c>
      <c r="C116" s="4" t="s">
        <v>1</v>
      </c>
      <c r="E116" s="35" t="s">
        <v>246</v>
      </c>
      <c r="F116" s="36">
        <v>103571000</v>
      </c>
      <c r="G116" s="36">
        <v>18428000</v>
      </c>
      <c r="H116" s="36">
        <v>13737000</v>
      </c>
      <c r="I116" s="36">
        <v>0</v>
      </c>
      <c r="J116" s="36">
        <v>1638000</v>
      </c>
      <c r="K116" s="36">
        <v>96959000</v>
      </c>
      <c r="L116" s="6">
        <v>0</v>
      </c>
      <c r="M116" s="37">
        <v>0</v>
      </c>
      <c r="N116" s="6">
        <v>0</v>
      </c>
      <c r="O116" s="7">
        <f t="shared" si="4"/>
        <v>234333000</v>
      </c>
    </row>
    <row r="117" spans="2:15" ht="23.25" customHeight="1">
      <c r="B117" s="33" t="s">
        <v>247</v>
      </c>
      <c r="C117" s="4" t="s">
        <v>1</v>
      </c>
      <c r="E117" s="35" t="s">
        <v>248</v>
      </c>
      <c r="F117" s="36">
        <v>6115000</v>
      </c>
      <c r="G117" s="36">
        <v>1042000</v>
      </c>
      <c r="H117" s="36">
        <v>5622000</v>
      </c>
      <c r="I117" s="36">
        <v>0</v>
      </c>
      <c r="J117" s="36">
        <v>368000</v>
      </c>
      <c r="K117" s="36">
        <v>53025000</v>
      </c>
      <c r="L117" s="6">
        <v>0</v>
      </c>
      <c r="M117" s="37">
        <v>0</v>
      </c>
      <c r="N117" s="6">
        <v>0</v>
      </c>
      <c r="O117" s="7">
        <f t="shared" si="4"/>
        <v>66172000</v>
      </c>
    </row>
    <row r="118" spans="2:15" ht="23.25" customHeight="1">
      <c r="B118" s="33" t="s">
        <v>249</v>
      </c>
      <c r="C118" s="4" t="s">
        <v>1</v>
      </c>
      <c r="E118" s="35" t="s">
        <v>250</v>
      </c>
      <c r="F118" s="36">
        <v>6529000</v>
      </c>
      <c r="G118" s="36">
        <v>976000</v>
      </c>
      <c r="H118" s="36">
        <v>5708000</v>
      </c>
      <c r="I118" s="36">
        <v>0</v>
      </c>
      <c r="J118" s="36">
        <v>368000</v>
      </c>
      <c r="K118" s="36">
        <v>36847000</v>
      </c>
      <c r="L118" s="6">
        <v>0</v>
      </c>
      <c r="M118" s="37">
        <v>0</v>
      </c>
      <c r="N118" s="6">
        <v>0</v>
      </c>
      <c r="O118" s="7">
        <f t="shared" si="4"/>
        <v>50428000</v>
      </c>
    </row>
    <row r="119" spans="2:15" ht="23.25" customHeight="1">
      <c r="B119" s="33" t="s">
        <v>251</v>
      </c>
      <c r="C119" s="4" t="s">
        <v>1</v>
      </c>
      <c r="E119" s="35" t="s">
        <v>252</v>
      </c>
      <c r="F119" s="36">
        <v>9355000</v>
      </c>
      <c r="G119" s="36">
        <v>1565000</v>
      </c>
      <c r="H119" s="36">
        <v>5661000</v>
      </c>
      <c r="I119" s="36">
        <v>0</v>
      </c>
      <c r="J119" s="36">
        <v>374000</v>
      </c>
      <c r="K119" s="36">
        <v>33613000</v>
      </c>
      <c r="L119" s="6">
        <v>0</v>
      </c>
      <c r="M119" s="37">
        <v>0</v>
      </c>
      <c r="N119" s="6">
        <v>0</v>
      </c>
      <c r="O119" s="7">
        <f t="shared" si="4"/>
        <v>50568000</v>
      </c>
    </row>
    <row r="120" spans="2:15" ht="23.25" customHeight="1" thickBot="1">
      <c r="B120" s="33" t="s">
        <v>253</v>
      </c>
      <c r="C120" s="4" t="s">
        <v>1</v>
      </c>
      <c r="E120" s="35" t="s">
        <v>254</v>
      </c>
      <c r="F120" s="36">
        <v>2215000</v>
      </c>
      <c r="G120" s="36">
        <v>317000</v>
      </c>
      <c r="H120" s="36">
        <v>6634000</v>
      </c>
      <c r="I120" s="36">
        <v>0</v>
      </c>
      <c r="J120" s="36">
        <v>374000</v>
      </c>
      <c r="K120" s="36">
        <v>32380000</v>
      </c>
      <c r="L120" s="6">
        <v>0</v>
      </c>
      <c r="M120" s="37">
        <v>0</v>
      </c>
      <c r="N120" s="6">
        <v>0</v>
      </c>
      <c r="O120" s="7">
        <f t="shared" si="4"/>
        <v>41920000</v>
      </c>
    </row>
    <row r="121" spans="1:15" s="34" customFormat="1" ht="18.75" customHeight="1" hidden="1">
      <c r="A121" s="34" t="s">
        <v>255</v>
      </c>
      <c r="B121" s="33" t="s">
        <v>1</v>
      </c>
      <c r="E121" s="8" t="s">
        <v>1</v>
      </c>
      <c r="F121" s="9" t="s">
        <v>1</v>
      </c>
      <c r="G121" s="9" t="s">
        <v>1</v>
      </c>
      <c r="H121" s="9" t="s">
        <v>1</v>
      </c>
      <c r="I121" s="9" t="s">
        <v>1</v>
      </c>
      <c r="J121" s="9" t="s">
        <v>1</v>
      </c>
      <c r="K121" s="9" t="s">
        <v>1</v>
      </c>
      <c r="L121" s="9" t="s">
        <v>1</v>
      </c>
      <c r="M121" s="9" t="s">
        <v>1</v>
      </c>
      <c r="N121" s="9" t="s">
        <v>1</v>
      </c>
      <c r="O121" s="10" t="s">
        <v>1</v>
      </c>
    </row>
    <row r="122" spans="1:15" s="34" customFormat="1" ht="12" customHeight="1" thickBot="1">
      <c r="A122" s="38" t="s">
        <v>32</v>
      </c>
      <c r="E122" s="39" t="s">
        <v>1</v>
      </c>
      <c r="F122" s="40" t="s">
        <v>1</v>
      </c>
      <c r="G122" s="40" t="s">
        <v>1</v>
      </c>
      <c r="H122" s="40" t="s">
        <v>1</v>
      </c>
      <c r="I122" s="40" t="s">
        <v>1</v>
      </c>
      <c r="J122" s="40" t="s">
        <v>1</v>
      </c>
      <c r="K122" s="40" t="s">
        <v>1</v>
      </c>
      <c r="L122" s="40" t="s">
        <v>1</v>
      </c>
      <c r="M122" s="40" t="s">
        <v>1</v>
      </c>
      <c r="N122" s="40" t="s">
        <v>1</v>
      </c>
      <c r="O122" s="11" t="s">
        <v>1</v>
      </c>
    </row>
    <row r="123" spans="1:15" s="34" customFormat="1" ht="27" customHeight="1" thickBot="1">
      <c r="A123" s="38" t="s">
        <v>1</v>
      </c>
      <c r="B123" s="41" t="s">
        <v>256</v>
      </c>
      <c r="E123" s="3" t="s">
        <v>257</v>
      </c>
      <c r="F123" s="42">
        <v>10759913000</v>
      </c>
      <c r="G123" s="42">
        <v>1850057000</v>
      </c>
      <c r="H123" s="42">
        <v>2507376000</v>
      </c>
      <c r="I123" s="42">
        <v>0</v>
      </c>
      <c r="J123" s="42">
        <v>317926000</v>
      </c>
      <c r="K123" s="42">
        <v>4501703000</v>
      </c>
      <c r="L123" s="42">
        <v>0</v>
      </c>
      <c r="M123" s="42">
        <v>0</v>
      </c>
      <c r="N123" s="42">
        <v>0</v>
      </c>
      <c r="O123" s="5">
        <f>SUM(F123:N123)</f>
        <v>19936975000</v>
      </c>
    </row>
    <row r="124" spans="1:15" s="34" customFormat="1" ht="27" customHeight="1" thickBot="1">
      <c r="A124" s="38" t="s">
        <v>1</v>
      </c>
      <c r="B124" s="41" t="s">
        <v>258</v>
      </c>
      <c r="E124" s="3" t="s">
        <v>259</v>
      </c>
      <c r="F124" s="42">
        <v>5697919000</v>
      </c>
      <c r="G124" s="42">
        <v>1040294000</v>
      </c>
      <c r="H124" s="42">
        <v>4089677000</v>
      </c>
      <c r="I124" s="42">
        <v>0</v>
      </c>
      <c r="J124" s="42">
        <v>4340399000</v>
      </c>
      <c r="K124" s="42">
        <v>19178807000</v>
      </c>
      <c r="L124" s="42">
        <v>1606161000</v>
      </c>
      <c r="M124" s="42">
        <v>3644948000</v>
      </c>
      <c r="N124" s="42">
        <v>0</v>
      </c>
      <c r="O124" s="5">
        <f>SUM(F124:N124)</f>
        <v>39598205000</v>
      </c>
    </row>
    <row r="125" spans="1:15" s="34" customFormat="1" ht="27" customHeight="1" thickBot="1">
      <c r="A125" s="38" t="s">
        <v>32</v>
      </c>
      <c r="B125" s="41" t="s">
        <v>1</v>
      </c>
      <c r="E125" s="3" t="s">
        <v>260</v>
      </c>
      <c r="F125" s="42">
        <f aca="true" t="shared" si="5" ref="F125:O125">F124+F123</f>
        <v>16457832000</v>
      </c>
      <c r="G125" s="42">
        <f t="shared" si="5"/>
        <v>2890351000</v>
      </c>
      <c r="H125" s="42">
        <f t="shared" si="5"/>
        <v>6597053000</v>
      </c>
      <c r="I125" s="42">
        <f t="shared" si="5"/>
        <v>0</v>
      </c>
      <c r="J125" s="42">
        <f t="shared" si="5"/>
        <v>4658325000</v>
      </c>
      <c r="K125" s="42">
        <f t="shared" si="5"/>
        <v>23680510000</v>
      </c>
      <c r="L125" s="42">
        <f t="shared" si="5"/>
        <v>1606161000</v>
      </c>
      <c r="M125" s="42">
        <f t="shared" si="5"/>
        <v>3644948000</v>
      </c>
      <c r="N125" s="42">
        <f t="shared" si="5"/>
        <v>0</v>
      </c>
      <c r="O125" s="42">
        <f t="shared" si="5"/>
        <v>59535180000</v>
      </c>
    </row>
    <row r="126" ht="12.75">
      <c r="O126" s="43" t="s">
        <v>1</v>
      </c>
    </row>
  </sheetData>
  <sheetProtection/>
  <mergeCells count="14">
    <mergeCell ref="N13:N14"/>
    <mergeCell ref="O13:O14"/>
    <mergeCell ref="E9:O9"/>
    <mergeCell ref="E10:O10"/>
    <mergeCell ref="E11:O11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</mergeCells>
  <printOptions horizontalCentered="1" verticalCentered="1"/>
  <pageMargins left="0.35433070866141736" right="0.35433070866141736" top="0.35433070866141736" bottom="0.4330708661417323" header="0.1968503937007874" footer="0.1968503937007874"/>
  <pageSetup firstPageNumber="1" useFirstPageNumber="1"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AKBUDAK</dc:creator>
  <cp:keywords/>
  <dc:description/>
  <cp:lastModifiedBy>Ali  RENÇBER</cp:lastModifiedBy>
  <cp:lastPrinted>2019-02-21T14:52:36Z</cp:lastPrinted>
  <dcterms:created xsi:type="dcterms:W3CDTF">2013-10-11T07:19:29Z</dcterms:created>
  <dcterms:modified xsi:type="dcterms:W3CDTF">2019-02-21T14:52:50Z</dcterms:modified>
  <cp:category/>
  <cp:version/>
  <cp:contentType/>
  <cp:contentStatus/>
</cp:coreProperties>
</file>