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" sheetId="1" r:id="rId1"/>
    <sheet name="2016" sheetId="2" r:id="rId2"/>
    <sheet name="2017" sheetId="3" r:id="rId3"/>
  </sheets>
  <externalReferences>
    <externalReference r:id="rId6"/>
  </externalReferences>
  <definedNames>
    <definedName name="aaaaaa">'[1]GENEL'!$B$5</definedName>
    <definedName name="Asama" localSheetId="0">'2015'!$B$2</definedName>
    <definedName name="Asama" localSheetId="1">'2016'!$B$2</definedName>
    <definedName name="Asama" localSheetId="2">'2017'!$B$2</definedName>
    <definedName name="Asama">#REF!</definedName>
    <definedName name="AsamaAd" localSheetId="0">'2015'!$C$2</definedName>
    <definedName name="AsamaAd" localSheetId="1">'2016'!$C$2</definedName>
    <definedName name="AsamaAd" localSheetId="2">'2017'!$C$2</definedName>
    <definedName name="AsamaAd">#REF!</definedName>
    <definedName name="AyAd" localSheetId="0">'2015'!$C$4</definedName>
    <definedName name="AyAd" localSheetId="1">'2016'!$C$4</definedName>
    <definedName name="AyAd" localSheetId="2">'2017'!$C$4</definedName>
    <definedName name="AyAd">#REF!</definedName>
    <definedName name="AyNo" localSheetId="0">'2015'!$B$4</definedName>
    <definedName name="AyNo" localSheetId="1">'2016'!$B$4</definedName>
    <definedName name="AyNo" localSheetId="2">'2017'!$B$4</definedName>
    <definedName name="AyNo">#REF!</definedName>
    <definedName name="ButceYil" localSheetId="0">'2015'!$B$1</definedName>
    <definedName name="ButceYil" localSheetId="1">'2016'!$B$1</definedName>
    <definedName name="ButceYil" localSheetId="2">'2017'!$B$1</definedName>
    <definedName name="ButceYil">#REF!</definedName>
    <definedName name="SatirBaslik" localSheetId="0">'2015'!$A$15:$B$21</definedName>
    <definedName name="SatirBaslik" localSheetId="1">'2016'!$A$15:$B$21</definedName>
    <definedName name="SatirBaslik" localSheetId="2">'2017'!$A$15:$B$21</definedName>
    <definedName name="SatirBaslik">#REF!</definedName>
    <definedName name="SutunBaslik" localSheetId="0">'2015'!$D$1:$N$5</definedName>
    <definedName name="SutunBaslik" localSheetId="1">'2016'!$D$1:$N$5</definedName>
    <definedName name="SutunBaslik" localSheetId="2">'2017'!$D$1:$N$5</definedName>
    <definedName name="SutunBaslik">#REF!</definedName>
    <definedName name="TeklifYil" localSheetId="0">'2015'!$B$5</definedName>
    <definedName name="TeklifYil" localSheetId="1">'2016'!$B$5</definedName>
    <definedName name="TeklifYil" localSheetId="2">'2017'!$B$5</definedName>
    <definedName name="TeklifYil">#REF!</definedName>
    <definedName name="_xlnm.Print_Titles" localSheetId="0">'2015'!$13:$14</definedName>
    <definedName name="_xlnm.Print_Titles" localSheetId="1">'2016'!$13:$14</definedName>
    <definedName name="_xlnm.Print_Titles" localSheetId="2">'2017'!$13:$14</definedName>
  </definedNames>
  <calcPr fullCalcOnLoad="1"/>
</workbook>
</file>

<file path=xl/sharedStrings.xml><?xml version="1.0" encoding="utf-8"?>
<sst xmlns="http://schemas.openxmlformats.org/spreadsheetml/2006/main" count="1625" uniqueCount="266">
  <si>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</si>
  <si>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</si>
  <si>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</si>
  <si>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</si>
  <si>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</si>
  <si>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</si>
  <si>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</si>
  <si>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</si>
  <si>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</si>
  <si>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</si>
  <si>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</si>
  <si>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</si>
  <si>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</si>
  <si>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</si>
  <si>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</si>
  <si>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</si>
  <si>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</si>
  <si>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</si>
  <si>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</si>
  <si>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</si>
  <si>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</si>
  <si>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</si>
  <si>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</si>
  <si>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(EKONOMİK SINIFLANDIRMA)</t>
  </si>
  <si>
    <t>KURUMLAR</t>
  </si>
  <si>
    <t>FAİZ GİDERLERİ</t>
  </si>
  <si>
    <t>CARİ TRANSFER</t>
  </si>
  <si>
    <t>SERMAYE GİDERİ</t>
  </si>
  <si>
    <t>BORÇ VERME</t>
  </si>
  <si>
    <t>YEDEK ÖDENEK</t>
  </si>
  <si>
    <t>TOPLAM</t>
  </si>
  <si>
    <t>KURKOD</t>
  </si>
  <si>
    <t>X</t>
  </si>
  <si>
    <t>2015</t>
  </si>
  <si>
    <t>10</t>
  </si>
  <si>
    <t>Tasarı</t>
  </si>
  <si>
    <t>3</t>
  </si>
  <si>
    <t>Ekim</t>
  </si>
  <si>
    <t>13</t>
  </si>
  <si>
    <t>23</t>
  </si>
  <si>
    <t>(II) SAYILI CETVEL - YÜKSEKÖĞRETİM KURUMLARI</t>
  </si>
  <si>
    <t>PERSONEL GİDERLERİ</t>
  </si>
  <si>
    <t>SOS. GÜV. DEV. PRİMİ GİD.</t>
  </si>
  <si>
    <t>MAL VE HİZMET ALIM GİDERLERİ</t>
  </si>
  <si>
    <t>SERMAYE TRANSFERİ</t>
  </si>
  <si>
    <t>38.01</t>
  </si>
  <si>
    <t>YÜKSEKÖĞRETİM KURULU</t>
  </si>
  <si>
    <t>38.02</t>
  </si>
  <si>
    <t xml:space="preserve">ANKARA ÜNİVERSİTESİ </t>
  </si>
  <si>
    <t>38.03</t>
  </si>
  <si>
    <t xml:space="preserve">ORTA DOĞU TEKNİK ÜNİVERSİTESİ </t>
  </si>
  <si>
    <t>38.04</t>
  </si>
  <si>
    <t>HACETTEPE ÜNİVERSİTESİ</t>
  </si>
  <si>
    <t>38.05</t>
  </si>
  <si>
    <t xml:space="preserve">GAZİ ÜNİVERSİTESİ </t>
  </si>
  <si>
    <t>38.06</t>
  </si>
  <si>
    <t>İSTANBUL ÜNİVERSİTESİ</t>
  </si>
  <si>
    <t>38.07</t>
  </si>
  <si>
    <t>İSTANBUL TEKNİK ÜNİVERSİTESİ</t>
  </si>
  <si>
    <t>38.08</t>
  </si>
  <si>
    <t xml:space="preserve">BOĞAZİÇİ ÜNİVERSİTESİ </t>
  </si>
  <si>
    <t>38.09</t>
  </si>
  <si>
    <t xml:space="preserve">MARMARA ÜNİVERSİTESİ </t>
  </si>
  <si>
    <t>38.10</t>
  </si>
  <si>
    <t xml:space="preserve">YILDIZ TEKNİK ÜNİVERSİTESİ </t>
  </si>
  <si>
    <t>38.11</t>
  </si>
  <si>
    <t>MİMAR SİNAN GÜZEL SANATLAR ÜNİVERSİTESİ</t>
  </si>
  <si>
    <t>38.12</t>
  </si>
  <si>
    <t xml:space="preserve">EGE ÜNİVERSİTESİ </t>
  </si>
  <si>
    <t>38.13</t>
  </si>
  <si>
    <t xml:space="preserve">DOKUZ EYLÜL ÜNİVERSİTESİ </t>
  </si>
  <si>
    <t>38.14</t>
  </si>
  <si>
    <t xml:space="preserve">TRAKYA ÜNİVERSİTESİ </t>
  </si>
  <si>
    <t>38.15</t>
  </si>
  <si>
    <t xml:space="preserve">ULUDAĞ ÜNİVERSİTESİ </t>
  </si>
  <si>
    <t>38.16</t>
  </si>
  <si>
    <t>ANADOLU ÜNİVERSİTESİ</t>
  </si>
  <si>
    <t>38.17</t>
  </si>
  <si>
    <t xml:space="preserve">SELÇUK ÜNİVERSİTESİ </t>
  </si>
  <si>
    <t>38.18</t>
  </si>
  <si>
    <t xml:space="preserve">AKDENİZ ÜNİVERSİTESİ </t>
  </si>
  <si>
    <t>38.19</t>
  </si>
  <si>
    <t>ERCİYES ÜNİVERSİTESİ</t>
  </si>
  <si>
    <t>38.20</t>
  </si>
  <si>
    <t xml:space="preserve">CUMHURİYET ÜNİVERSİTESİ </t>
  </si>
  <si>
    <t>38.21</t>
  </si>
  <si>
    <t xml:space="preserve">ÇUKUROVA ÜNİVERSİTESİ </t>
  </si>
  <si>
    <t>38.22</t>
  </si>
  <si>
    <t xml:space="preserve">ONDOKUZ MAYIS ÜNİVERSİTESİ </t>
  </si>
  <si>
    <t>38.23</t>
  </si>
  <si>
    <t xml:space="preserve">KARADENİZ TEKNİK ÜNİVERSİTESİ </t>
  </si>
  <si>
    <t>38.24</t>
  </si>
  <si>
    <t xml:space="preserve">ATATÜRK ÜNİVERSİTESİ </t>
  </si>
  <si>
    <t>38.25</t>
  </si>
  <si>
    <t xml:space="preserve">İNÖNÜ ÜNİVERSİTESİ </t>
  </si>
  <si>
    <t>38.26</t>
  </si>
  <si>
    <t xml:space="preserve">FIRAT ÜNİVERSİTESİ </t>
  </si>
  <si>
    <t>38.27</t>
  </si>
  <si>
    <t xml:space="preserve">DİCLE ÜNİVERSİTESİ </t>
  </si>
  <si>
    <t>38.28</t>
  </si>
  <si>
    <t>YÜZÜNCÜ YIL ÜNİVERSİTESİ</t>
  </si>
  <si>
    <t>38.29</t>
  </si>
  <si>
    <t xml:space="preserve">GAZİANTEP ÜNİVERSİTESİ </t>
  </si>
  <si>
    <t>38.30</t>
  </si>
  <si>
    <t>İZMİR YÜKSEK TEKNOLOJİ ENSTİTÜSÜ</t>
  </si>
  <si>
    <t>38.31</t>
  </si>
  <si>
    <t xml:space="preserve">GEBZE YÜKSEK TEKNOLOJİ ENSTİTÜSÜ </t>
  </si>
  <si>
    <t>38.32</t>
  </si>
  <si>
    <t xml:space="preserve">HARRAN ÜNİVERSİTESİ </t>
  </si>
  <si>
    <t>38.33</t>
  </si>
  <si>
    <t xml:space="preserve">SÜLEYMAN DEMİREL ÜNİVERSİTESİ </t>
  </si>
  <si>
    <t>38.34</t>
  </si>
  <si>
    <t xml:space="preserve">ADNAN MENDERES ÜNİVERSİTESİ </t>
  </si>
  <si>
    <t>38.35</t>
  </si>
  <si>
    <t xml:space="preserve">BÜLENT ECEVİT ÜNİVERSİTESİ </t>
  </si>
  <si>
    <t>38.36</t>
  </si>
  <si>
    <t xml:space="preserve">MERSİN ÜNİVERSİTESİ </t>
  </si>
  <si>
    <t>38.37</t>
  </si>
  <si>
    <t xml:space="preserve">PAMUKKALE ÜNİVERSİTESİ </t>
  </si>
  <si>
    <t>38.38</t>
  </si>
  <si>
    <t>BALIKESİR ÜNİVERSİTESİ</t>
  </si>
  <si>
    <t>38.39</t>
  </si>
  <si>
    <t>KOCAELİ ÜNİVERSİTESİ</t>
  </si>
  <si>
    <t>38.40</t>
  </si>
  <si>
    <t xml:space="preserve">SAKARYA ÜNİVERSİTESİ </t>
  </si>
  <si>
    <t>38.41</t>
  </si>
  <si>
    <t xml:space="preserve">CELAL BAYAR ÜNİVERSİTESİ </t>
  </si>
  <si>
    <t>38.42</t>
  </si>
  <si>
    <t xml:space="preserve">ABANT İZZET BAYSAL ÜNİVERSİTESİ </t>
  </si>
  <si>
    <t>38.43</t>
  </si>
  <si>
    <t xml:space="preserve">MUSTAFA KEMAL ÜNİVERSİTESİ </t>
  </si>
  <si>
    <t>38.44</t>
  </si>
  <si>
    <t xml:space="preserve">AFYON KOCATEPE ÜNİVERSİTESİ </t>
  </si>
  <si>
    <t>38.45</t>
  </si>
  <si>
    <t xml:space="preserve">KAFKAS ÜNİVERSİTESİ </t>
  </si>
  <si>
    <t>38.46</t>
  </si>
  <si>
    <t>ÇANAKKALE ONSEKİZ MART ÜNİVERSİTESİ</t>
  </si>
  <si>
    <t>38.47</t>
  </si>
  <si>
    <t>NİĞDE ÜNİVERSİTESİ</t>
  </si>
  <si>
    <t>38.48</t>
  </si>
  <si>
    <t xml:space="preserve">DUMLUPINAR ÜNİVERSİTESİ </t>
  </si>
  <si>
    <t>38.49</t>
  </si>
  <si>
    <t>GAZİOSMANPAŞA ÜNİVERSİTESİ</t>
  </si>
  <si>
    <t>38.50</t>
  </si>
  <si>
    <t>MUĞLA SITKI KOÇMAN ÜNİVERSİTESİ</t>
  </si>
  <si>
    <t>38.51</t>
  </si>
  <si>
    <t xml:space="preserve">KAHRAMANMARAŞ SÜTÇÜ İMAM ÜNİVERSİTESİ </t>
  </si>
  <si>
    <t>38.52</t>
  </si>
  <si>
    <t xml:space="preserve">KIRIKKALE ÜNİVERSİTESİ </t>
  </si>
  <si>
    <t>38.53</t>
  </si>
  <si>
    <t xml:space="preserve">ESKİŞEHİR OSMANGAZİ ÜNİVERSİTESİ </t>
  </si>
  <si>
    <t>38.54</t>
  </si>
  <si>
    <t xml:space="preserve">GALATASARAY ÜNİVERSİTESİ </t>
  </si>
  <si>
    <t>38.55</t>
  </si>
  <si>
    <t>AHİ EVRAN ÜNİVERSİTESİ</t>
  </si>
  <si>
    <t>38.56</t>
  </si>
  <si>
    <t>KASTAMONU ÜNİVERSİTESİ</t>
  </si>
  <si>
    <t>38.57</t>
  </si>
  <si>
    <t>DÜZCE ÜNİVERSİTESİ</t>
  </si>
  <si>
    <t>38.58</t>
  </si>
  <si>
    <t>MEHMET AKİF ERSOY ÜNİVERSİTESİ</t>
  </si>
  <si>
    <t>38.59</t>
  </si>
  <si>
    <t>UŞAK ÜNİVERSİTESİ</t>
  </si>
  <si>
    <t>38.60</t>
  </si>
  <si>
    <t>RECEP TAYYİP ERDOĞAN ÜNİVERSİTESİ</t>
  </si>
  <si>
    <t>38.61</t>
  </si>
  <si>
    <t>NAMIK KEMAL ÜNİVERSİTESİ</t>
  </si>
  <si>
    <t>38.62</t>
  </si>
  <si>
    <t>ERZİNCAN ÜNİVERSİTESİ</t>
  </si>
  <si>
    <t>38.63</t>
  </si>
  <si>
    <t>AKSARAY ÜNİVERSİTESİ</t>
  </si>
  <si>
    <t>38.64</t>
  </si>
  <si>
    <t>GİRESUN ÜNİVERSİTESİ</t>
  </si>
  <si>
    <t>38.65</t>
  </si>
  <si>
    <t>HİTİT ÜNİVERSİTESİ</t>
  </si>
  <si>
    <t>38.66</t>
  </si>
  <si>
    <t>BOZOK ÜNİVERSİTESİ</t>
  </si>
  <si>
    <t>38.67</t>
  </si>
  <si>
    <t>ADIYAMAN ÜNİVERSİTESİ</t>
  </si>
  <si>
    <t>38.68</t>
  </si>
  <si>
    <t>ORDU ÜNİVERSİTESİ</t>
  </si>
  <si>
    <t>38.69</t>
  </si>
  <si>
    <t>AMASYA ÜNİVERSİTESİ</t>
  </si>
  <si>
    <t>38.70</t>
  </si>
  <si>
    <t>KARAMANOĞLU MEHMETBEY ÜNİVERSİTESİ</t>
  </si>
  <si>
    <t>38.71</t>
  </si>
  <si>
    <t>AĞRI İBRAHİM ÇEÇEN ÜNİVERSİTESİ</t>
  </si>
  <si>
    <t>38.72</t>
  </si>
  <si>
    <t>SİNOP ÜNİVERSİTESİ</t>
  </si>
  <si>
    <t>38.73</t>
  </si>
  <si>
    <t>SİİRT ÜNİVERSİTESİ</t>
  </si>
  <si>
    <t>38.74</t>
  </si>
  <si>
    <t>NEVŞEHİR HACI BEKTAŞ VELİ ÜNİVERSİTESİ</t>
  </si>
  <si>
    <t>38.75</t>
  </si>
  <si>
    <t>KARABÜK ÜNİVERSİTESİ</t>
  </si>
  <si>
    <t>38.76</t>
  </si>
  <si>
    <t>KİLİS 7 ARALIK ÜNİVERSİTESİ</t>
  </si>
  <si>
    <t>38.77</t>
  </si>
  <si>
    <t>ÇANKIRI KARATEKİN ÜNİVERSİTESİ</t>
  </si>
  <si>
    <t>38.78</t>
  </si>
  <si>
    <t>ARTVİN ÇORUH ÜNİVERSİTESİ</t>
  </si>
  <si>
    <t>38.79</t>
  </si>
  <si>
    <t>BİLECİK ŞEYH EDEBALİ ÜNİVERSİTESİ</t>
  </si>
  <si>
    <t>38.80</t>
  </si>
  <si>
    <t>BİTLİS EREN ÜNİVERSİTESİ</t>
  </si>
  <si>
    <t>38.81</t>
  </si>
  <si>
    <t>KIRKLARELİ ÜNİVERSİTESİ</t>
  </si>
  <si>
    <t>38.82</t>
  </si>
  <si>
    <t>OSMANİYE KORKUT ATA ÜNİVERSİTESİ</t>
  </si>
  <si>
    <t>38.83</t>
  </si>
  <si>
    <t>BİNGÖL ÜNİVERSİTESİ</t>
  </si>
  <si>
    <t>38.84</t>
  </si>
  <si>
    <t>MUŞ ALPARSLAN ÜNİVERSİTESİ</t>
  </si>
  <si>
    <t>38.85</t>
  </si>
  <si>
    <t>MARDİN ARTUKLU ÜNİVERSİTESİ</t>
  </si>
  <si>
    <t>38.86</t>
  </si>
  <si>
    <t>BATMAN ÜNİVERSİTESİ</t>
  </si>
  <si>
    <t>38.87</t>
  </si>
  <si>
    <t>ARDAHAN ÜNİVERSİTESİ</t>
  </si>
  <si>
    <t>38.88</t>
  </si>
  <si>
    <t>BARTIN ÜNİVERSİTESİ</t>
  </si>
  <si>
    <t>38.89</t>
  </si>
  <si>
    <t>BAYBURT ÜNİVERSİTESİ</t>
  </si>
  <si>
    <t>38.90</t>
  </si>
  <si>
    <t>GÜMÜŞHANE ÜNİVERSİTESİ</t>
  </si>
  <si>
    <t>38.91</t>
  </si>
  <si>
    <t>HAKKARİ ÜNİVERSİTESİ</t>
  </si>
  <si>
    <t>38.92</t>
  </si>
  <si>
    <t>IĞDIR ÜNİVERSİTESİ</t>
  </si>
  <si>
    <t>38.93</t>
  </si>
  <si>
    <t>ŞIRNAK ÜNİVERSİTESİ</t>
  </si>
  <si>
    <t>38.94</t>
  </si>
  <si>
    <t>TUNCELİ ÜNİVERSİTESİ</t>
  </si>
  <si>
    <t>38.95</t>
  </si>
  <si>
    <t>YALOVA ÜNİVERSİTESİ</t>
  </si>
  <si>
    <t>38.96</t>
  </si>
  <si>
    <t>TÜRK ALMAN ÜNİVERSİTESİ</t>
  </si>
  <si>
    <t>38.97</t>
  </si>
  <si>
    <t>YILDIRIM BEYAZIT ÜNİVERSİTESİ</t>
  </si>
  <si>
    <t>38.98</t>
  </si>
  <si>
    <t>BURSA TEKNİK ÜNİVERSİTESİ</t>
  </si>
  <si>
    <t>38.99</t>
  </si>
  <si>
    <t>İSTANBUL MEDENİYET ÜNİVERSİTESİ</t>
  </si>
  <si>
    <t>39.01</t>
  </si>
  <si>
    <t>İZMİR KATİP ÇELEBİ ÜNİVERSİTESİ</t>
  </si>
  <si>
    <t>39.02</t>
  </si>
  <si>
    <t>NECMETTİN ERBAKAN ÜNİVERSİTESİ</t>
  </si>
  <si>
    <t>39.03</t>
  </si>
  <si>
    <t>ABDULLAH GÜL ÜNİVERSİTESİ</t>
  </si>
  <si>
    <t>39.04</t>
  </si>
  <si>
    <t>ERZURUM TEKNİK ÜNİVERSİTESİ</t>
  </si>
  <si>
    <t>39.05</t>
  </si>
  <si>
    <t>ADANA BİLİM VE TEKNOLOJİ ÜNİVERSİTESİ</t>
  </si>
  <si>
    <t>39.06</t>
  </si>
  <si>
    <t>ANKARA SOSYAL BİLİMLER ÜNİVERSİTESİ</t>
  </si>
  <si>
    <t>x</t>
  </si>
  <si>
    <t>38/40</t>
  </si>
  <si>
    <t>YÜKSEKÖĞRETİM KURUMLARI</t>
  </si>
  <si>
    <t>40/42</t>
  </si>
  <si>
    <t>ÖZEL BÜTÇELİ DİĞER KURUMLAR</t>
  </si>
  <si>
    <t>ÖZEL BÜTÇELİ KURUMLAR TOPLAMI</t>
  </si>
  <si>
    <t>2016</t>
  </si>
  <si>
    <t>2017</t>
  </si>
  <si>
    <t xml:space="preserve">2015 YILI MERKEZİ YÖNETİM BÜTÇE KANUNU İCMALİ </t>
  </si>
  <si>
    <t>(II) SAYILI CETVEL - YÜKSEKÖĞRETİM KURUMLARI 2016 YILI BÜTÇE GİDER TAHMİNLERİ</t>
  </si>
  <si>
    <t>(II) SAYILI CETVEL - YÜKSEKÖĞRETİM KURUMLARI 2017 YILI BÜTÇE GİDER TAHMİNLERİ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</si>
</sst>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52">
    <font>
      <sz val="10"/>
      <name val="Arial Tur"/>
      <family val="0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b/>
      <sz val="13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1"/>
      <name val="Arial Tur"/>
      <family val="0"/>
    </font>
    <font>
      <sz val="11"/>
      <name val="Tahoma"/>
      <family val="2"/>
    </font>
    <font>
      <b/>
      <sz val="11"/>
      <name val="Tahoma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21" borderId="6" applyNumberFormat="0" applyAlignment="0" applyProtection="0"/>
    <xf numFmtId="0" fontId="46" fillId="23" borderId="7" applyNumberFormat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8" applyNumberFormat="0" applyFont="0" applyAlignment="0" applyProtection="0"/>
    <xf numFmtId="0" fontId="4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6" borderId="0" applyNumberFormat="0" applyBorder="0" applyAlignment="0" applyProtection="0"/>
    <xf numFmtId="0" fontId="5" fillId="37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12" xfId="0" applyFont="1" applyBorder="1" applyAlignment="1">
      <alignment vertical="center"/>
    </xf>
    <xf numFmtId="3" fontId="16" fillId="0" borderId="12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8" fillId="0" borderId="0" xfId="0" applyFont="1" applyAlignment="1">
      <alignment vertical="center"/>
    </xf>
    <xf numFmtId="0" fontId="2" fillId="0" borderId="16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vertical="center"/>
    </xf>
    <xf numFmtId="3" fontId="18" fillId="0" borderId="15" xfId="0" applyNumberFormat="1" applyFont="1" applyBorder="1" applyAlignment="1">
      <alignment vertical="center"/>
    </xf>
    <xf numFmtId="49" fontId="18" fillId="0" borderId="0" xfId="0" applyNumberFormat="1" applyFont="1" applyAlignment="1">
      <alignment horizontal="left" vertical="center"/>
    </xf>
    <xf numFmtId="3" fontId="3" fillId="0" borderId="11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-%202016%20EKONOM&#304;K%20-%20y&#252;ksek&#246;&#287;reti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L"/>
      <sheetName val="ÖZEL"/>
      <sheetName val="DİĞER ÖZEL"/>
      <sheetName val="DDK"/>
    </sheetNames>
    <sheetDataSet>
      <sheetData sheetId="0">
        <row r="5">
          <cell r="B5" t="str">
            <v>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tabSelected="1" workbookViewId="0" topLeftCell="E9">
      <selection activeCell="H136" sqref="H136"/>
    </sheetView>
  </sheetViews>
  <sheetFormatPr defaultColWidth="9.00390625" defaultRowHeight="12.75"/>
  <cols>
    <col min="1" max="3" width="9.125" style="18" hidden="1" customWidth="1"/>
    <col min="4" max="4" width="12.00390625" style="18" hidden="1" customWidth="1"/>
    <col min="5" max="5" width="51.75390625" style="18" customWidth="1"/>
    <col min="6" max="6" width="19.125" style="18" customWidth="1"/>
    <col min="7" max="7" width="18.75390625" style="18" bestFit="1" customWidth="1"/>
    <col min="8" max="8" width="19.375" style="18" bestFit="1" customWidth="1"/>
    <col min="9" max="9" width="17.75390625" style="18" bestFit="1" customWidth="1"/>
    <col min="10" max="10" width="18.75390625" style="18" bestFit="1" customWidth="1"/>
    <col min="11" max="11" width="19.375" style="18" customWidth="1"/>
    <col min="12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2" t="s">
        <v>0</v>
      </c>
      <c r="B1" s="13" t="s">
        <v>33</v>
      </c>
      <c r="C1" s="14" t="s">
        <v>1</v>
      </c>
      <c r="D1" s="15" t="s">
        <v>2</v>
      </c>
      <c r="E1" s="16" t="s">
        <v>3</v>
      </c>
      <c r="F1" s="16" t="s">
        <v>4</v>
      </c>
      <c r="G1" s="16" t="s">
        <v>4</v>
      </c>
      <c r="H1" s="16" t="s">
        <v>4</v>
      </c>
      <c r="I1" s="16" t="s">
        <v>4</v>
      </c>
      <c r="J1" s="16" t="s">
        <v>4</v>
      </c>
      <c r="K1" s="16" t="s">
        <v>4</v>
      </c>
      <c r="L1" s="16" t="s">
        <v>4</v>
      </c>
      <c r="M1" s="16" t="s">
        <v>4</v>
      </c>
      <c r="N1" s="16" t="s">
        <v>4</v>
      </c>
      <c r="O1" s="17" t="s">
        <v>5</v>
      </c>
    </row>
    <row r="2" spans="1:15" ht="12.75" hidden="1">
      <c r="A2" s="19" t="s">
        <v>6</v>
      </c>
      <c r="B2" s="13" t="s">
        <v>36</v>
      </c>
      <c r="C2" s="14" t="s">
        <v>35</v>
      </c>
      <c r="D2" s="15" t="s">
        <v>7</v>
      </c>
      <c r="E2" s="20" t="str">
        <f aca="true" t="shared" si="0" ref="E2:N2">ButceYil</f>
        <v>2015</v>
      </c>
      <c r="F2" s="20" t="str">
        <f t="shared" si="0"/>
        <v>2015</v>
      </c>
      <c r="G2" s="20" t="str">
        <f t="shared" si="0"/>
        <v>2015</v>
      </c>
      <c r="H2" s="20" t="str">
        <f t="shared" si="0"/>
        <v>2015</v>
      </c>
      <c r="I2" s="20" t="str">
        <f t="shared" si="0"/>
        <v>2015</v>
      </c>
      <c r="J2" s="20" t="str">
        <f t="shared" si="0"/>
        <v>2015</v>
      </c>
      <c r="K2" s="20" t="str">
        <f t="shared" si="0"/>
        <v>2015</v>
      </c>
      <c r="L2" s="20" t="str">
        <f t="shared" si="0"/>
        <v>2015</v>
      </c>
      <c r="M2" s="20" t="str">
        <f t="shared" si="0"/>
        <v>2015</v>
      </c>
      <c r="N2" s="20" t="str">
        <f t="shared" si="0"/>
        <v>2015</v>
      </c>
      <c r="O2" s="21" t="s">
        <v>1</v>
      </c>
    </row>
    <row r="3" spans="1:15" ht="12.75" hidden="1">
      <c r="A3" s="19" t="s">
        <v>1</v>
      </c>
      <c r="B3" s="13" t="s">
        <v>1</v>
      </c>
      <c r="C3" s="14" t="s">
        <v>1</v>
      </c>
      <c r="D3" s="15" t="s">
        <v>8</v>
      </c>
      <c r="E3" s="20" t="s">
        <v>1</v>
      </c>
      <c r="F3" s="20" t="str">
        <f aca="true" t="shared" si="1" ref="F3:N3">ButceYil</f>
        <v>2015</v>
      </c>
      <c r="G3" s="20" t="str">
        <f t="shared" si="1"/>
        <v>2015</v>
      </c>
      <c r="H3" s="20" t="str">
        <f t="shared" si="1"/>
        <v>2015</v>
      </c>
      <c r="I3" s="20" t="str">
        <f t="shared" si="1"/>
        <v>2015</v>
      </c>
      <c r="J3" s="20" t="str">
        <f t="shared" si="1"/>
        <v>2015</v>
      </c>
      <c r="K3" s="20" t="str">
        <f t="shared" si="1"/>
        <v>2015</v>
      </c>
      <c r="L3" s="20" t="str">
        <f t="shared" si="1"/>
        <v>2015</v>
      </c>
      <c r="M3" s="20" t="str">
        <f t="shared" si="1"/>
        <v>2015</v>
      </c>
      <c r="N3" s="20" t="str">
        <f t="shared" si="1"/>
        <v>2015</v>
      </c>
      <c r="O3" s="21" t="s">
        <v>1</v>
      </c>
    </row>
    <row r="4" spans="1:15" ht="12.75" hidden="1">
      <c r="A4" s="19" t="s">
        <v>9</v>
      </c>
      <c r="B4" s="13" t="s">
        <v>34</v>
      </c>
      <c r="C4" s="14" t="s">
        <v>37</v>
      </c>
      <c r="D4" s="15" t="s">
        <v>10</v>
      </c>
      <c r="E4" s="20" t="s">
        <v>1</v>
      </c>
      <c r="F4" s="20" t="str">
        <f aca="true" t="shared" si="2" ref="F4:N4">Asama</f>
        <v>3</v>
      </c>
      <c r="G4" s="20" t="str">
        <f t="shared" si="2"/>
        <v>3</v>
      </c>
      <c r="H4" s="20" t="str">
        <f t="shared" si="2"/>
        <v>3</v>
      </c>
      <c r="I4" s="20" t="str">
        <f t="shared" si="2"/>
        <v>3</v>
      </c>
      <c r="J4" s="20" t="str">
        <f t="shared" si="2"/>
        <v>3</v>
      </c>
      <c r="K4" s="20" t="str">
        <f t="shared" si="2"/>
        <v>3</v>
      </c>
      <c r="L4" s="20" t="str">
        <f t="shared" si="2"/>
        <v>3</v>
      </c>
      <c r="M4" s="20" t="str">
        <f t="shared" si="2"/>
        <v>3</v>
      </c>
      <c r="N4" s="20" t="str">
        <f t="shared" si="2"/>
        <v>3</v>
      </c>
      <c r="O4" s="21" t="s">
        <v>1</v>
      </c>
    </row>
    <row r="5" spans="1:15" ht="12.75" hidden="1">
      <c r="A5" s="19" t="s">
        <v>11</v>
      </c>
      <c r="B5" s="22" t="s">
        <v>33</v>
      </c>
      <c r="C5" s="22" t="s">
        <v>1</v>
      </c>
      <c r="D5" s="15" t="s">
        <v>12</v>
      </c>
      <c r="E5" s="20" t="s">
        <v>1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1" t="s">
        <v>1</v>
      </c>
    </row>
    <row r="6" spans="1:15" ht="12.75" hidden="1">
      <c r="A6" s="21" t="s">
        <v>1</v>
      </c>
      <c r="B6" s="21" t="s">
        <v>1</v>
      </c>
      <c r="C6" s="21" t="s">
        <v>1</v>
      </c>
      <c r="D6" s="24" t="s">
        <v>5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</row>
    <row r="7" spans="1:15" ht="12.75" hidden="1">
      <c r="A7" s="21" t="s">
        <v>22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</row>
    <row r="8" spans="1:15" ht="12" customHeight="1" hidden="1">
      <c r="A8" s="22" t="s">
        <v>1</v>
      </c>
      <c r="B8" s="22" t="s">
        <v>1</v>
      </c>
      <c r="C8" s="22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21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6" t="str">
        <f>TeklifYil&amp;"  "&amp;A7</f>
        <v>2015  YILI MERKEZİ YÖNETİM BÜTÇE KANUNU İCMALİ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6" t="s">
        <v>40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7" t="s">
        <v>23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5" t="str">
        <f>IF(ButceYil&gt;2008,"TL","YTL")</f>
        <v>TL</v>
      </c>
    </row>
    <row r="13" spans="1:15" s="28" customFormat="1" ht="22.5" customHeight="1">
      <c r="A13" s="26" t="s">
        <v>1</v>
      </c>
      <c r="B13" s="26" t="s">
        <v>1</v>
      </c>
      <c r="C13" s="26" t="s">
        <v>1</v>
      </c>
      <c r="D13" s="27" t="s">
        <v>1</v>
      </c>
      <c r="E13" s="48" t="s">
        <v>24</v>
      </c>
      <c r="F13" s="44" t="s">
        <v>41</v>
      </c>
      <c r="G13" s="44" t="s">
        <v>42</v>
      </c>
      <c r="H13" s="44" t="s">
        <v>43</v>
      </c>
      <c r="I13" s="44" t="s">
        <v>25</v>
      </c>
      <c r="J13" s="44" t="s">
        <v>26</v>
      </c>
      <c r="K13" s="44" t="s">
        <v>27</v>
      </c>
      <c r="L13" s="44" t="s">
        <v>44</v>
      </c>
      <c r="M13" s="44" t="s">
        <v>28</v>
      </c>
      <c r="N13" s="44" t="s">
        <v>29</v>
      </c>
      <c r="O13" s="44" t="s">
        <v>30</v>
      </c>
    </row>
    <row r="14" spans="4:15" s="28" customFormat="1" ht="22.5" customHeight="1" thickBot="1">
      <c r="D14" s="29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28" customFormat="1" ht="18.75" customHeight="1" hidden="1">
      <c r="A15" s="29" t="s">
        <v>2</v>
      </c>
      <c r="B15" s="29" t="s">
        <v>31</v>
      </c>
      <c r="C15" s="29" t="s">
        <v>5</v>
      </c>
      <c r="E15" s="30" t="s">
        <v>1</v>
      </c>
      <c r="F15" s="31" t="s">
        <v>1</v>
      </c>
      <c r="G15" s="31" t="s">
        <v>1</v>
      </c>
      <c r="H15" s="31" t="s">
        <v>1</v>
      </c>
      <c r="I15" s="31" t="s">
        <v>1</v>
      </c>
      <c r="J15" s="31" t="s">
        <v>1</v>
      </c>
      <c r="K15" s="31" t="s">
        <v>1</v>
      </c>
      <c r="L15" s="31" t="s">
        <v>1</v>
      </c>
      <c r="M15" s="31" t="s">
        <v>1</v>
      </c>
      <c r="N15" s="31" t="s">
        <v>1</v>
      </c>
      <c r="O15" s="32" t="s">
        <v>1</v>
      </c>
    </row>
    <row r="16" spans="1:15" s="34" customFormat="1" ht="23.25" customHeight="1">
      <c r="A16" s="4" t="s">
        <v>1</v>
      </c>
      <c r="B16" s="33" t="s">
        <v>45</v>
      </c>
      <c r="C16" s="4" t="s">
        <v>1</v>
      </c>
      <c r="E16" s="35" t="s">
        <v>46</v>
      </c>
      <c r="F16" s="36">
        <v>28643000</v>
      </c>
      <c r="G16" s="36">
        <v>3968000</v>
      </c>
      <c r="H16" s="36">
        <v>2882000</v>
      </c>
      <c r="I16" s="36">
        <v>0</v>
      </c>
      <c r="J16" s="36">
        <v>1935000</v>
      </c>
      <c r="K16" s="36">
        <v>3000000</v>
      </c>
      <c r="L16" s="6">
        <v>0</v>
      </c>
      <c r="M16" s="37">
        <v>0</v>
      </c>
      <c r="N16" s="6">
        <v>0</v>
      </c>
      <c r="O16" s="7">
        <f aca="true" t="shared" si="3" ref="O16:O79">N16+M16+L16+K16+J16+I16+H16+G16+F16</f>
        <v>40428000</v>
      </c>
    </row>
    <row r="17" spans="2:15" ht="23.25" customHeight="1">
      <c r="B17" s="33" t="s">
        <v>47</v>
      </c>
      <c r="C17" s="4" t="s">
        <v>1</v>
      </c>
      <c r="E17" s="35" t="s">
        <v>48</v>
      </c>
      <c r="F17" s="36">
        <v>383887000</v>
      </c>
      <c r="G17" s="36">
        <v>70567000</v>
      </c>
      <c r="H17" s="36">
        <v>61213000</v>
      </c>
      <c r="I17" s="36">
        <v>0</v>
      </c>
      <c r="J17" s="36">
        <v>16526000</v>
      </c>
      <c r="K17" s="36">
        <v>86810000</v>
      </c>
      <c r="L17" s="6">
        <v>0</v>
      </c>
      <c r="M17" s="37">
        <v>0</v>
      </c>
      <c r="N17" s="6">
        <v>0</v>
      </c>
      <c r="O17" s="7">
        <f t="shared" si="3"/>
        <v>619003000</v>
      </c>
    </row>
    <row r="18" spans="2:15" ht="23.25" customHeight="1">
      <c r="B18" s="33" t="s">
        <v>49</v>
      </c>
      <c r="C18" s="4" t="s">
        <v>1</v>
      </c>
      <c r="E18" s="35" t="s">
        <v>50</v>
      </c>
      <c r="F18" s="36">
        <v>196667000</v>
      </c>
      <c r="G18" s="36">
        <v>34151000</v>
      </c>
      <c r="H18" s="36">
        <v>72264000</v>
      </c>
      <c r="I18" s="36">
        <v>0</v>
      </c>
      <c r="J18" s="36">
        <v>8398000</v>
      </c>
      <c r="K18" s="36">
        <v>52470000</v>
      </c>
      <c r="L18" s="6">
        <v>0</v>
      </c>
      <c r="M18" s="37">
        <v>0</v>
      </c>
      <c r="N18" s="6">
        <v>0</v>
      </c>
      <c r="O18" s="7">
        <f t="shared" si="3"/>
        <v>363950000</v>
      </c>
    </row>
    <row r="19" spans="2:15" ht="23.25" customHeight="1">
      <c r="B19" s="33" t="s">
        <v>51</v>
      </c>
      <c r="C19" s="4" t="s">
        <v>1</v>
      </c>
      <c r="E19" s="35" t="s">
        <v>52</v>
      </c>
      <c r="F19" s="36">
        <v>346973000</v>
      </c>
      <c r="G19" s="36">
        <v>66366000</v>
      </c>
      <c r="H19" s="36">
        <v>76971000</v>
      </c>
      <c r="I19" s="36">
        <v>0</v>
      </c>
      <c r="J19" s="36">
        <v>17996000</v>
      </c>
      <c r="K19" s="36">
        <v>99960000</v>
      </c>
      <c r="L19" s="6">
        <v>0</v>
      </c>
      <c r="M19" s="37">
        <v>0</v>
      </c>
      <c r="N19" s="6">
        <v>0</v>
      </c>
      <c r="O19" s="7">
        <f t="shared" si="3"/>
        <v>608266000</v>
      </c>
    </row>
    <row r="20" spans="2:15" ht="23.25" customHeight="1">
      <c r="B20" s="33" t="s">
        <v>53</v>
      </c>
      <c r="C20" s="4" t="s">
        <v>1</v>
      </c>
      <c r="E20" s="35" t="s">
        <v>54</v>
      </c>
      <c r="F20" s="36">
        <v>346896000</v>
      </c>
      <c r="G20" s="36">
        <v>61466000</v>
      </c>
      <c r="H20" s="36">
        <v>74251000</v>
      </c>
      <c r="I20" s="36">
        <v>0</v>
      </c>
      <c r="J20" s="36">
        <v>12326000</v>
      </c>
      <c r="K20" s="36">
        <v>90182000</v>
      </c>
      <c r="L20" s="6">
        <v>0</v>
      </c>
      <c r="M20" s="37">
        <v>0</v>
      </c>
      <c r="N20" s="6">
        <v>0</v>
      </c>
      <c r="O20" s="7">
        <f t="shared" si="3"/>
        <v>585121000</v>
      </c>
    </row>
    <row r="21" spans="2:15" ht="23.25" customHeight="1">
      <c r="B21" s="33" t="s">
        <v>55</v>
      </c>
      <c r="C21" s="4" t="s">
        <v>1</v>
      </c>
      <c r="E21" s="35" t="s">
        <v>56</v>
      </c>
      <c r="F21" s="36">
        <v>514932000</v>
      </c>
      <c r="G21" s="36">
        <v>101194000</v>
      </c>
      <c r="H21" s="36">
        <v>137911000</v>
      </c>
      <c r="I21" s="36">
        <v>0</v>
      </c>
      <c r="J21" s="36">
        <v>22839000</v>
      </c>
      <c r="K21" s="36">
        <v>71310000</v>
      </c>
      <c r="L21" s="6">
        <v>0</v>
      </c>
      <c r="M21" s="37">
        <v>0</v>
      </c>
      <c r="N21" s="6">
        <v>0</v>
      </c>
      <c r="O21" s="7">
        <f t="shared" si="3"/>
        <v>848186000</v>
      </c>
    </row>
    <row r="22" spans="2:15" ht="23.25" customHeight="1">
      <c r="B22" s="33" t="s">
        <v>57</v>
      </c>
      <c r="C22" s="4" t="s">
        <v>1</v>
      </c>
      <c r="E22" s="35" t="s">
        <v>58</v>
      </c>
      <c r="F22" s="36">
        <v>186785000</v>
      </c>
      <c r="G22" s="36">
        <v>32607000</v>
      </c>
      <c r="H22" s="36">
        <v>60981000</v>
      </c>
      <c r="I22" s="36">
        <v>0</v>
      </c>
      <c r="J22" s="36">
        <v>6471000</v>
      </c>
      <c r="K22" s="36">
        <v>40185000</v>
      </c>
      <c r="L22" s="6">
        <v>0</v>
      </c>
      <c r="M22" s="37">
        <v>0</v>
      </c>
      <c r="N22" s="6">
        <v>0</v>
      </c>
      <c r="O22" s="7">
        <f t="shared" si="3"/>
        <v>327029000</v>
      </c>
    </row>
    <row r="23" spans="2:15" ht="23.25" customHeight="1">
      <c r="B23" s="33" t="s">
        <v>59</v>
      </c>
      <c r="C23" s="4" t="s">
        <v>1</v>
      </c>
      <c r="E23" s="35" t="s">
        <v>60</v>
      </c>
      <c r="F23" s="36">
        <v>95260000</v>
      </c>
      <c r="G23" s="36">
        <v>16248000</v>
      </c>
      <c r="H23" s="36">
        <v>36558000</v>
      </c>
      <c r="I23" s="36">
        <v>0</v>
      </c>
      <c r="J23" s="36">
        <v>4179000</v>
      </c>
      <c r="K23" s="36">
        <v>39760000</v>
      </c>
      <c r="L23" s="6">
        <v>0</v>
      </c>
      <c r="M23" s="37">
        <v>0</v>
      </c>
      <c r="N23" s="6">
        <v>0</v>
      </c>
      <c r="O23" s="7">
        <f t="shared" si="3"/>
        <v>192005000</v>
      </c>
    </row>
    <row r="24" spans="2:15" ht="23.25" customHeight="1">
      <c r="B24" s="33" t="s">
        <v>61</v>
      </c>
      <c r="C24" s="4" t="s">
        <v>1</v>
      </c>
      <c r="E24" s="35" t="s">
        <v>62</v>
      </c>
      <c r="F24" s="36">
        <v>233337000</v>
      </c>
      <c r="G24" s="36">
        <v>41050000</v>
      </c>
      <c r="H24" s="36">
        <v>56767000</v>
      </c>
      <c r="I24" s="36">
        <v>0</v>
      </c>
      <c r="J24" s="36">
        <v>8029000</v>
      </c>
      <c r="K24" s="36">
        <v>58630000</v>
      </c>
      <c r="L24" s="6">
        <v>0</v>
      </c>
      <c r="M24" s="37">
        <v>0</v>
      </c>
      <c r="N24" s="6">
        <v>0</v>
      </c>
      <c r="O24" s="7">
        <f t="shared" si="3"/>
        <v>397813000</v>
      </c>
    </row>
    <row r="25" spans="2:15" ht="23.25" customHeight="1">
      <c r="B25" s="33" t="s">
        <v>63</v>
      </c>
      <c r="C25" s="4" t="s">
        <v>1</v>
      </c>
      <c r="E25" s="35" t="s">
        <v>64</v>
      </c>
      <c r="F25" s="36">
        <v>127854000</v>
      </c>
      <c r="G25" s="36">
        <v>21673000</v>
      </c>
      <c r="H25" s="36">
        <v>34124000</v>
      </c>
      <c r="I25" s="36">
        <v>0</v>
      </c>
      <c r="J25" s="36">
        <v>5970000</v>
      </c>
      <c r="K25" s="36">
        <v>30750000</v>
      </c>
      <c r="L25" s="6">
        <v>0</v>
      </c>
      <c r="M25" s="37">
        <v>0</v>
      </c>
      <c r="N25" s="6">
        <v>0</v>
      </c>
      <c r="O25" s="7">
        <f t="shared" si="3"/>
        <v>220371000</v>
      </c>
    </row>
    <row r="26" spans="2:15" ht="23.25" customHeight="1">
      <c r="B26" s="33" t="s">
        <v>65</v>
      </c>
      <c r="C26" s="4" t="s">
        <v>1</v>
      </c>
      <c r="E26" s="35" t="s">
        <v>66</v>
      </c>
      <c r="F26" s="36">
        <v>51101000</v>
      </c>
      <c r="G26" s="36">
        <v>9413000</v>
      </c>
      <c r="H26" s="36">
        <v>11284000</v>
      </c>
      <c r="I26" s="36">
        <v>0</v>
      </c>
      <c r="J26" s="36">
        <v>3108000</v>
      </c>
      <c r="K26" s="36">
        <v>35152000</v>
      </c>
      <c r="L26" s="6">
        <v>0</v>
      </c>
      <c r="M26" s="37">
        <v>0</v>
      </c>
      <c r="N26" s="6">
        <v>0</v>
      </c>
      <c r="O26" s="7">
        <f t="shared" si="3"/>
        <v>110058000</v>
      </c>
    </row>
    <row r="27" spans="2:15" ht="23.25" customHeight="1">
      <c r="B27" s="33" t="s">
        <v>67</v>
      </c>
      <c r="C27" s="4" t="s">
        <v>1</v>
      </c>
      <c r="E27" s="35" t="s">
        <v>68</v>
      </c>
      <c r="F27" s="36">
        <v>300961000</v>
      </c>
      <c r="G27" s="36">
        <v>58882000</v>
      </c>
      <c r="H27" s="36">
        <v>62532000</v>
      </c>
      <c r="I27" s="36">
        <v>0</v>
      </c>
      <c r="J27" s="36">
        <v>13583000</v>
      </c>
      <c r="K27" s="36">
        <v>77635000</v>
      </c>
      <c r="L27" s="6">
        <v>0</v>
      </c>
      <c r="M27" s="37">
        <v>0</v>
      </c>
      <c r="N27" s="6">
        <v>0</v>
      </c>
      <c r="O27" s="7">
        <f t="shared" si="3"/>
        <v>513593000</v>
      </c>
    </row>
    <row r="28" spans="2:15" ht="23.25" customHeight="1">
      <c r="B28" s="33" t="s">
        <v>69</v>
      </c>
      <c r="C28" s="4" t="s">
        <v>1</v>
      </c>
      <c r="E28" s="35" t="s">
        <v>70</v>
      </c>
      <c r="F28" s="36">
        <v>277329000</v>
      </c>
      <c r="G28" s="36">
        <v>51208000</v>
      </c>
      <c r="H28" s="36">
        <v>39215000</v>
      </c>
      <c r="I28" s="36">
        <v>0</v>
      </c>
      <c r="J28" s="36">
        <v>10339000</v>
      </c>
      <c r="K28" s="36">
        <v>73217000</v>
      </c>
      <c r="L28" s="6">
        <v>0</v>
      </c>
      <c r="M28" s="37">
        <v>0</v>
      </c>
      <c r="N28" s="6">
        <v>0</v>
      </c>
      <c r="O28" s="7">
        <f t="shared" si="3"/>
        <v>451308000</v>
      </c>
    </row>
    <row r="29" spans="2:15" ht="23.25" customHeight="1">
      <c r="B29" s="33" t="s">
        <v>71</v>
      </c>
      <c r="C29" s="4" t="s">
        <v>1</v>
      </c>
      <c r="E29" s="35" t="s">
        <v>72</v>
      </c>
      <c r="F29" s="36">
        <v>119180000</v>
      </c>
      <c r="G29" s="36">
        <v>21809000</v>
      </c>
      <c r="H29" s="36">
        <v>26189000</v>
      </c>
      <c r="I29" s="36">
        <v>0</v>
      </c>
      <c r="J29" s="36">
        <v>5188000</v>
      </c>
      <c r="K29" s="36">
        <v>48050000</v>
      </c>
      <c r="L29" s="6">
        <v>0</v>
      </c>
      <c r="M29" s="37">
        <v>0</v>
      </c>
      <c r="N29" s="6">
        <v>0</v>
      </c>
      <c r="O29" s="7">
        <f t="shared" si="3"/>
        <v>220416000</v>
      </c>
    </row>
    <row r="30" spans="2:15" ht="23.25" customHeight="1">
      <c r="B30" s="33" t="s">
        <v>73</v>
      </c>
      <c r="C30" s="4" t="s">
        <v>1</v>
      </c>
      <c r="E30" s="35" t="s">
        <v>74</v>
      </c>
      <c r="F30" s="36">
        <v>197338000</v>
      </c>
      <c r="G30" s="36">
        <v>35496000</v>
      </c>
      <c r="H30" s="36">
        <v>59244000</v>
      </c>
      <c r="I30" s="36">
        <v>0</v>
      </c>
      <c r="J30" s="36">
        <v>9721000</v>
      </c>
      <c r="K30" s="36">
        <v>35100000</v>
      </c>
      <c r="L30" s="6">
        <v>0</v>
      </c>
      <c r="M30" s="37">
        <v>0</v>
      </c>
      <c r="N30" s="6">
        <v>0</v>
      </c>
      <c r="O30" s="7">
        <f t="shared" si="3"/>
        <v>336899000</v>
      </c>
    </row>
    <row r="31" spans="2:15" ht="23.25" customHeight="1">
      <c r="B31" s="33" t="s">
        <v>75</v>
      </c>
      <c r="C31" s="4" t="s">
        <v>1</v>
      </c>
      <c r="E31" s="35" t="s">
        <v>76</v>
      </c>
      <c r="F31" s="36">
        <v>212700000</v>
      </c>
      <c r="G31" s="36">
        <v>38775000</v>
      </c>
      <c r="H31" s="36">
        <v>71319000</v>
      </c>
      <c r="I31" s="36">
        <v>0</v>
      </c>
      <c r="J31" s="36">
        <v>5828000</v>
      </c>
      <c r="K31" s="36">
        <v>81118000</v>
      </c>
      <c r="L31" s="6">
        <v>0</v>
      </c>
      <c r="M31" s="37">
        <v>0</v>
      </c>
      <c r="N31" s="6">
        <v>0</v>
      </c>
      <c r="O31" s="7">
        <f t="shared" si="3"/>
        <v>409740000</v>
      </c>
    </row>
    <row r="32" spans="2:15" ht="23.25" customHeight="1">
      <c r="B32" s="33" t="s">
        <v>77</v>
      </c>
      <c r="C32" s="4" t="s">
        <v>1</v>
      </c>
      <c r="E32" s="35" t="s">
        <v>78</v>
      </c>
      <c r="F32" s="36">
        <v>203683000</v>
      </c>
      <c r="G32" s="36">
        <v>33535000</v>
      </c>
      <c r="H32" s="36">
        <v>65360000</v>
      </c>
      <c r="I32" s="36">
        <v>0</v>
      </c>
      <c r="J32" s="36">
        <v>7906000</v>
      </c>
      <c r="K32" s="36">
        <v>49710000</v>
      </c>
      <c r="L32" s="6">
        <v>0</v>
      </c>
      <c r="M32" s="37">
        <v>0</v>
      </c>
      <c r="N32" s="6">
        <v>0</v>
      </c>
      <c r="O32" s="7">
        <f t="shared" si="3"/>
        <v>360194000</v>
      </c>
    </row>
    <row r="33" spans="2:15" ht="23.25" customHeight="1">
      <c r="B33" s="33" t="s">
        <v>79</v>
      </c>
      <c r="C33" s="4" t="s">
        <v>1</v>
      </c>
      <c r="E33" s="35" t="s">
        <v>80</v>
      </c>
      <c r="F33" s="36">
        <v>184902000</v>
      </c>
      <c r="G33" s="36">
        <v>33852000</v>
      </c>
      <c r="H33" s="36">
        <v>40861000</v>
      </c>
      <c r="I33" s="36">
        <v>0</v>
      </c>
      <c r="J33" s="36">
        <v>7855000</v>
      </c>
      <c r="K33" s="36">
        <v>69123000</v>
      </c>
      <c r="L33" s="6">
        <v>0</v>
      </c>
      <c r="M33" s="37">
        <v>0</v>
      </c>
      <c r="N33" s="6">
        <v>0</v>
      </c>
      <c r="O33" s="7">
        <f t="shared" si="3"/>
        <v>336593000</v>
      </c>
    </row>
    <row r="34" spans="2:15" ht="23.25" customHeight="1">
      <c r="B34" s="33" t="s">
        <v>81</v>
      </c>
      <c r="C34" s="4" t="s">
        <v>1</v>
      </c>
      <c r="E34" s="35" t="s">
        <v>82</v>
      </c>
      <c r="F34" s="36">
        <v>188095000</v>
      </c>
      <c r="G34" s="36">
        <v>32236000</v>
      </c>
      <c r="H34" s="36">
        <v>37152000</v>
      </c>
      <c r="I34" s="36">
        <v>0</v>
      </c>
      <c r="J34" s="36">
        <v>8431000</v>
      </c>
      <c r="K34" s="36">
        <v>49760000</v>
      </c>
      <c r="L34" s="6">
        <v>0</v>
      </c>
      <c r="M34" s="37">
        <v>0</v>
      </c>
      <c r="N34" s="6">
        <v>0</v>
      </c>
      <c r="O34" s="7">
        <f t="shared" si="3"/>
        <v>315674000</v>
      </c>
    </row>
    <row r="35" spans="2:15" ht="23.25" customHeight="1">
      <c r="B35" s="33" t="s">
        <v>83</v>
      </c>
      <c r="C35" s="4" t="s">
        <v>1</v>
      </c>
      <c r="E35" s="35" t="s">
        <v>84</v>
      </c>
      <c r="F35" s="36">
        <v>143179000</v>
      </c>
      <c r="G35" s="36">
        <v>23329000</v>
      </c>
      <c r="H35" s="36">
        <v>30896000</v>
      </c>
      <c r="I35" s="36">
        <v>0</v>
      </c>
      <c r="J35" s="36">
        <v>5284000</v>
      </c>
      <c r="K35" s="36">
        <v>38680000</v>
      </c>
      <c r="L35" s="6">
        <v>0</v>
      </c>
      <c r="M35" s="37">
        <v>0</v>
      </c>
      <c r="N35" s="6">
        <v>0</v>
      </c>
      <c r="O35" s="7">
        <f t="shared" si="3"/>
        <v>241368000</v>
      </c>
    </row>
    <row r="36" spans="2:15" ht="23.25" customHeight="1">
      <c r="B36" s="33" t="s">
        <v>85</v>
      </c>
      <c r="C36" s="4" t="s">
        <v>1</v>
      </c>
      <c r="E36" s="35" t="s">
        <v>86</v>
      </c>
      <c r="F36" s="36">
        <v>218438000</v>
      </c>
      <c r="G36" s="36">
        <v>39178000</v>
      </c>
      <c r="H36" s="36">
        <v>43105000</v>
      </c>
      <c r="I36" s="36">
        <v>0</v>
      </c>
      <c r="J36" s="36">
        <v>7780000</v>
      </c>
      <c r="K36" s="36">
        <v>58522000</v>
      </c>
      <c r="L36" s="6">
        <v>0</v>
      </c>
      <c r="M36" s="37">
        <v>0</v>
      </c>
      <c r="N36" s="6">
        <v>0</v>
      </c>
      <c r="O36" s="7">
        <f t="shared" si="3"/>
        <v>367023000</v>
      </c>
    </row>
    <row r="37" spans="2:15" ht="23.25" customHeight="1">
      <c r="B37" s="33" t="s">
        <v>87</v>
      </c>
      <c r="C37" s="4" t="s">
        <v>1</v>
      </c>
      <c r="E37" s="35" t="s">
        <v>88</v>
      </c>
      <c r="F37" s="36">
        <v>181740000</v>
      </c>
      <c r="G37" s="36">
        <v>33277000</v>
      </c>
      <c r="H37" s="36">
        <v>32772000</v>
      </c>
      <c r="I37" s="36">
        <v>0</v>
      </c>
      <c r="J37" s="36">
        <v>7041000</v>
      </c>
      <c r="K37" s="36">
        <v>45100000</v>
      </c>
      <c r="L37" s="6">
        <v>0</v>
      </c>
      <c r="M37" s="37">
        <v>0</v>
      </c>
      <c r="N37" s="6">
        <v>0</v>
      </c>
      <c r="O37" s="7">
        <f t="shared" si="3"/>
        <v>299930000</v>
      </c>
    </row>
    <row r="38" spans="2:15" ht="23.25" customHeight="1">
      <c r="B38" s="33" t="s">
        <v>89</v>
      </c>
      <c r="C38" s="4" t="s">
        <v>1</v>
      </c>
      <c r="E38" s="35" t="s">
        <v>90</v>
      </c>
      <c r="F38" s="36">
        <v>176791000</v>
      </c>
      <c r="G38" s="36">
        <v>31835000</v>
      </c>
      <c r="H38" s="36">
        <v>39867000</v>
      </c>
      <c r="I38" s="36">
        <v>0</v>
      </c>
      <c r="J38" s="36">
        <v>6656000</v>
      </c>
      <c r="K38" s="36">
        <v>45710000</v>
      </c>
      <c r="L38" s="6">
        <v>0</v>
      </c>
      <c r="M38" s="37">
        <v>0</v>
      </c>
      <c r="N38" s="6">
        <v>0</v>
      </c>
      <c r="O38" s="7">
        <f t="shared" si="3"/>
        <v>300859000</v>
      </c>
    </row>
    <row r="39" spans="2:15" ht="23.25" customHeight="1">
      <c r="B39" s="33" t="s">
        <v>91</v>
      </c>
      <c r="C39" s="4" t="s">
        <v>1</v>
      </c>
      <c r="E39" s="35" t="s">
        <v>92</v>
      </c>
      <c r="F39" s="36">
        <v>248651000</v>
      </c>
      <c r="G39" s="36">
        <v>38726000</v>
      </c>
      <c r="H39" s="36">
        <v>66119000</v>
      </c>
      <c r="I39" s="36">
        <v>0</v>
      </c>
      <c r="J39" s="36">
        <v>7380000</v>
      </c>
      <c r="K39" s="36">
        <v>50332000</v>
      </c>
      <c r="L39" s="6">
        <v>0</v>
      </c>
      <c r="M39" s="37">
        <v>0</v>
      </c>
      <c r="N39" s="6">
        <v>0</v>
      </c>
      <c r="O39" s="7">
        <f t="shared" si="3"/>
        <v>411208000</v>
      </c>
    </row>
    <row r="40" spans="2:15" ht="23.25" customHeight="1">
      <c r="B40" s="33" t="s">
        <v>93</v>
      </c>
      <c r="C40" s="4" t="s">
        <v>1</v>
      </c>
      <c r="E40" s="35" t="s">
        <v>94</v>
      </c>
      <c r="F40" s="36">
        <v>154000000</v>
      </c>
      <c r="G40" s="36">
        <v>25503000</v>
      </c>
      <c r="H40" s="36">
        <v>33306000</v>
      </c>
      <c r="I40" s="36">
        <v>0</v>
      </c>
      <c r="J40" s="36">
        <v>5333000</v>
      </c>
      <c r="K40" s="36">
        <v>48400000</v>
      </c>
      <c r="L40" s="6">
        <v>0</v>
      </c>
      <c r="M40" s="37">
        <v>0</v>
      </c>
      <c r="N40" s="6">
        <v>0</v>
      </c>
      <c r="O40" s="7">
        <f t="shared" si="3"/>
        <v>266542000</v>
      </c>
    </row>
    <row r="41" spans="2:15" ht="23.25" customHeight="1">
      <c r="B41" s="33" t="s">
        <v>95</v>
      </c>
      <c r="C41" s="4" t="s">
        <v>1</v>
      </c>
      <c r="E41" s="35" t="s">
        <v>96</v>
      </c>
      <c r="F41" s="36">
        <v>153796000</v>
      </c>
      <c r="G41" s="36">
        <v>24440000</v>
      </c>
      <c r="H41" s="36">
        <v>33842000</v>
      </c>
      <c r="I41" s="36">
        <v>0</v>
      </c>
      <c r="J41" s="36">
        <v>4825000</v>
      </c>
      <c r="K41" s="36">
        <v>47160000</v>
      </c>
      <c r="L41" s="6">
        <v>0</v>
      </c>
      <c r="M41" s="37">
        <v>0</v>
      </c>
      <c r="N41" s="6">
        <v>0</v>
      </c>
      <c r="O41" s="7">
        <f t="shared" si="3"/>
        <v>264063000</v>
      </c>
    </row>
    <row r="42" spans="2:15" ht="23.25" customHeight="1">
      <c r="B42" s="33" t="s">
        <v>97</v>
      </c>
      <c r="C42" s="4" t="s">
        <v>1</v>
      </c>
      <c r="E42" s="35" t="s">
        <v>98</v>
      </c>
      <c r="F42" s="36">
        <v>165211000</v>
      </c>
      <c r="G42" s="36">
        <v>27949000</v>
      </c>
      <c r="H42" s="36">
        <v>35688000</v>
      </c>
      <c r="I42" s="36">
        <v>0</v>
      </c>
      <c r="J42" s="36">
        <v>5350000</v>
      </c>
      <c r="K42" s="36">
        <v>36410000</v>
      </c>
      <c r="L42" s="6">
        <v>0</v>
      </c>
      <c r="M42" s="37">
        <v>0</v>
      </c>
      <c r="N42" s="6">
        <v>0</v>
      </c>
      <c r="O42" s="7">
        <f t="shared" si="3"/>
        <v>270608000</v>
      </c>
    </row>
    <row r="43" spans="2:15" ht="23.25" customHeight="1">
      <c r="B43" s="33" t="s">
        <v>99</v>
      </c>
      <c r="C43" s="4" t="s">
        <v>1</v>
      </c>
      <c r="E43" s="35" t="s">
        <v>100</v>
      </c>
      <c r="F43" s="36">
        <v>150086000</v>
      </c>
      <c r="G43" s="36">
        <v>21984000</v>
      </c>
      <c r="H43" s="36">
        <v>31687000</v>
      </c>
      <c r="I43" s="36">
        <v>0</v>
      </c>
      <c r="J43" s="36">
        <v>4034000</v>
      </c>
      <c r="K43" s="36">
        <v>43500000</v>
      </c>
      <c r="L43" s="6">
        <v>0</v>
      </c>
      <c r="M43" s="37">
        <v>0</v>
      </c>
      <c r="N43" s="6">
        <v>0</v>
      </c>
      <c r="O43" s="7">
        <f t="shared" si="3"/>
        <v>251291000</v>
      </c>
    </row>
    <row r="44" spans="2:15" ht="23.25" customHeight="1">
      <c r="B44" s="33" t="s">
        <v>101</v>
      </c>
      <c r="C44" s="4" t="s">
        <v>1</v>
      </c>
      <c r="E44" s="35" t="s">
        <v>102</v>
      </c>
      <c r="F44" s="36">
        <v>121299000</v>
      </c>
      <c r="G44" s="36">
        <v>20927000</v>
      </c>
      <c r="H44" s="36">
        <v>29234000</v>
      </c>
      <c r="I44" s="36">
        <v>0</v>
      </c>
      <c r="J44" s="36">
        <v>4838000</v>
      </c>
      <c r="K44" s="36">
        <v>44120000</v>
      </c>
      <c r="L44" s="6">
        <v>0</v>
      </c>
      <c r="M44" s="37">
        <v>0</v>
      </c>
      <c r="N44" s="6">
        <v>0</v>
      </c>
      <c r="O44" s="7">
        <f t="shared" si="3"/>
        <v>220418000</v>
      </c>
    </row>
    <row r="45" spans="2:15" ht="23.25" customHeight="1">
      <c r="B45" s="33" t="s">
        <v>103</v>
      </c>
      <c r="C45" s="4" t="s">
        <v>1</v>
      </c>
      <c r="E45" s="35" t="s">
        <v>104</v>
      </c>
      <c r="F45" s="36">
        <v>40385000</v>
      </c>
      <c r="G45" s="36">
        <v>6889000</v>
      </c>
      <c r="H45" s="36">
        <v>9671000</v>
      </c>
      <c r="I45" s="36">
        <v>0</v>
      </c>
      <c r="J45" s="36">
        <v>1317000</v>
      </c>
      <c r="K45" s="36">
        <v>21000000</v>
      </c>
      <c r="L45" s="6">
        <v>0</v>
      </c>
      <c r="M45" s="37">
        <v>0</v>
      </c>
      <c r="N45" s="6">
        <v>0</v>
      </c>
      <c r="O45" s="7">
        <f t="shared" si="3"/>
        <v>79262000</v>
      </c>
    </row>
    <row r="46" spans="2:15" ht="23.25" customHeight="1">
      <c r="B46" s="33" t="s">
        <v>105</v>
      </c>
      <c r="C46" s="4" t="s">
        <v>1</v>
      </c>
      <c r="E46" s="35" t="s">
        <v>106</v>
      </c>
      <c r="F46" s="36">
        <v>35987000</v>
      </c>
      <c r="G46" s="36">
        <v>6035000</v>
      </c>
      <c r="H46" s="36">
        <v>9071000</v>
      </c>
      <c r="I46" s="36">
        <v>0</v>
      </c>
      <c r="J46" s="36">
        <v>1316000</v>
      </c>
      <c r="K46" s="36">
        <v>24800000</v>
      </c>
      <c r="L46" s="6">
        <v>0</v>
      </c>
      <c r="M46" s="37">
        <v>0</v>
      </c>
      <c r="N46" s="6">
        <v>0</v>
      </c>
      <c r="O46" s="7">
        <f t="shared" si="3"/>
        <v>77209000</v>
      </c>
    </row>
    <row r="47" spans="2:15" ht="23.25" customHeight="1">
      <c r="B47" s="33" t="s">
        <v>107</v>
      </c>
      <c r="C47" s="4" t="s">
        <v>1</v>
      </c>
      <c r="E47" s="35" t="s">
        <v>108</v>
      </c>
      <c r="F47" s="36">
        <v>87076000</v>
      </c>
      <c r="G47" s="36">
        <v>14102000</v>
      </c>
      <c r="H47" s="36">
        <v>20511000</v>
      </c>
      <c r="I47" s="36">
        <v>0</v>
      </c>
      <c r="J47" s="36">
        <v>3279000</v>
      </c>
      <c r="K47" s="36">
        <v>66800000</v>
      </c>
      <c r="L47" s="6">
        <v>0</v>
      </c>
      <c r="M47" s="37">
        <v>0</v>
      </c>
      <c r="N47" s="6">
        <v>0</v>
      </c>
      <c r="O47" s="7">
        <f t="shared" si="3"/>
        <v>191768000</v>
      </c>
    </row>
    <row r="48" spans="2:15" ht="23.25" customHeight="1">
      <c r="B48" s="33" t="s">
        <v>109</v>
      </c>
      <c r="C48" s="4" t="s">
        <v>1</v>
      </c>
      <c r="E48" s="35" t="s">
        <v>110</v>
      </c>
      <c r="F48" s="36">
        <v>173617000</v>
      </c>
      <c r="G48" s="36">
        <v>29531000</v>
      </c>
      <c r="H48" s="36">
        <v>36257000</v>
      </c>
      <c r="I48" s="36">
        <v>0</v>
      </c>
      <c r="J48" s="36">
        <v>5391000</v>
      </c>
      <c r="K48" s="36">
        <v>31760000</v>
      </c>
      <c r="L48" s="6">
        <v>0</v>
      </c>
      <c r="M48" s="37">
        <v>0</v>
      </c>
      <c r="N48" s="6">
        <v>0</v>
      </c>
      <c r="O48" s="7">
        <f t="shared" si="3"/>
        <v>276556000</v>
      </c>
    </row>
    <row r="49" spans="2:15" ht="23.25" customHeight="1">
      <c r="B49" s="33" t="s">
        <v>111</v>
      </c>
      <c r="C49" s="4" t="s">
        <v>1</v>
      </c>
      <c r="E49" s="35" t="s">
        <v>112</v>
      </c>
      <c r="F49" s="36">
        <v>115928000</v>
      </c>
      <c r="G49" s="36">
        <v>21057000</v>
      </c>
      <c r="H49" s="36">
        <v>21499000</v>
      </c>
      <c r="I49" s="36">
        <v>0</v>
      </c>
      <c r="J49" s="36">
        <v>4245000</v>
      </c>
      <c r="K49" s="36">
        <v>33246000</v>
      </c>
      <c r="L49" s="6">
        <v>0</v>
      </c>
      <c r="M49" s="37">
        <v>0</v>
      </c>
      <c r="N49" s="6">
        <v>0</v>
      </c>
      <c r="O49" s="7">
        <f t="shared" si="3"/>
        <v>195975000</v>
      </c>
    </row>
    <row r="50" spans="2:15" ht="23.25" customHeight="1">
      <c r="B50" s="33" t="s">
        <v>113</v>
      </c>
      <c r="C50" s="4" t="s">
        <v>1</v>
      </c>
      <c r="E50" s="35" t="s">
        <v>114</v>
      </c>
      <c r="F50" s="36">
        <v>88877000</v>
      </c>
      <c r="G50" s="36">
        <v>15510000</v>
      </c>
      <c r="H50" s="36">
        <v>25298000</v>
      </c>
      <c r="I50" s="36">
        <v>0</v>
      </c>
      <c r="J50" s="36">
        <v>3496000</v>
      </c>
      <c r="K50" s="36">
        <v>33560000</v>
      </c>
      <c r="L50" s="6">
        <v>0</v>
      </c>
      <c r="M50" s="37">
        <v>0</v>
      </c>
      <c r="N50" s="6">
        <v>0</v>
      </c>
      <c r="O50" s="7">
        <f t="shared" si="3"/>
        <v>166741000</v>
      </c>
    </row>
    <row r="51" spans="2:15" ht="23.25" customHeight="1">
      <c r="B51" s="33" t="s">
        <v>115</v>
      </c>
      <c r="C51" s="4" t="s">
        <v>1</v>
      </c>
      <c r="E51" s="35" t="s">
        <v>116</v>
      </c>
      <c r="F51" s="36">
        <v>119069000</v>
      </c>
      <c r="G51" s="36">
        <v>20985000</v>
      </c>
      <c r="H51" s="36">
        <v>23653000</v>
      </c>
      <c r="I51" s="36">
        <v>0</v>
      </c>
      <c r="J51" s="36">
        <v>4766000</v>
      </c>
      <c r="K51" s="36">
        <v>61200000</v>
      </c>
      <c r="L51" s="6">
        <v>0</v>
      </c>
      <c r="M51" s="37">
        <v>0</v>
      </c>
      <c r="N51" s="6">
        <v>0</v>
      </c>
      <c r="O51" s="7">
        <f t="shared" si="3"/>
        <v>229673000</v>
      </c>
    </row>
    <row r="52" spans="2:15" ht="23.25" customHeight="1">
      <c r="B52" s="33" t="s">
        <v>117</v>
      </c>
      <c r="C52" s="4" t="s">
        <v>1</v>
      </c>
      <c r="E52" s="35" t="s">
        <v>118</v>
      </c>
      <c r="F52" s="36">
        <v>148835000</v>
      </c>
      <c r="G52" s="36">
        <v>26572000</v>
      </c>
      <c r="H52" s="36">
        <v>24187000</v>
      </c>
      <c r="I52" s="36">
        <v>0</v>
      </c>
      <c r="J52" s="36">
        <v>4832000</v>
      </c>
      <c r="K52" s="36">
        <v>29112000</v>
      </c>
      <c r="L52" s="6">
        <v>0</v>
      </c>
      <c r="M52" s="37">
        <v>0</v>
      </c>
      <c r="N52" s="6">
        <v>0</v>
      </c>
      <c r="O52" s="7">
        <f t="shared" si="3"/>
        <v>233538000</v>
      </c>
    </row>
    <row r="53" spans="2:15" ht="23.25" customHeight="1">
      <c r="B53" s="33" t="s">
        <v>119</v>
      </c>
      <c r="C53" s="4" t="s">
        <v>1</v>
      </c>
      <c r="E53" s="35" t="s">
        <v>120</v>
      </c>
      <c r="F53" s="36">
        <v>84145000</v>
      </c>
      <c r="G53" s="36">
        <v>13820000</v>
      </c>
      <c r="H53" s="36">
        <v>21934000</v>
      </c>
      <c r="I53" s="36">
        <v>0</v>
      </c>
      <c r="J53" s="36">
        <v>2747000</v>
      </c>
      <c r="K53" s="36">
        <v>30760000</v>
      </c>
      <c r="L53" s="6">
        <v>0</v>
      </c>
      <c r="M53" s="37">
        <v>0</v>
      </c>
      <c r="N53" s="6">
        <v>0</v>
      </c>
      <c r="O53" s="7">
        <f t="shared" si="3"/>
        <v>153406000</v>
      </c>
    </row>
    <row r="54" spans="2:15" ht="23.25" customHeight="1">
      <c r="B54" s="33" t="s">
        <v>121</v>
      </c>
      <c r="C54" s="4" t="s">
        <v>1</v>
      </c>
      <c r="E54" s="35" t="s">
        <v>122</v>
      </c>
      <c r="F54" s="36">
        <v>149992000</v>
      </c>
      <c r="G54" s="36">
        <v>26722000</v>
      </c>
      <c r="H54" s="36">
        <v>42843000</v>
      </c>
      <c r="I54" s="36">
        <v>0</v>
      </c>
      <c r="J54" s="36">
        <v>5661000</v>
      </c>
      <c r="K54" s="36">
        <v>29820000</v>
      </c>
      <c r="L54" s="6">
        <v>0</v>
      </c>
      <c r="M54" s="37">
        <v>0</v>
      </c>
      <c r="N54" s="6">
        <v>0</v>
      </c>
      <c r="O54" s="7">
        <f t="shared" si="3"/>
        <v>255038000</v>
      </c>
    </row>
    <row r="55" spans="2:15" ht="23.25" customHeight="1">
      <c r="B55" s="33" t="s">
        <v>123</v>
      </c>
      <c r="C55" s="4" t="s">
        <v>1</v>
      </c>
      <c r="E55" s="35" t="s">
        <v>124</v>
      </c>
      <c r="F55" s="36">
        <v>143588000</v>
      </c>
      <c r="G55" s="36">
        <v>21910000</v>
      </c>
      <c r="H55" s="36">
        <v>42064000</v>
      </c>
      <c r="I55" s="36">
        <v>0</v>
      </c>
      <c r="J55" s="36">
        <v>3896000</v>
      </c>
      <c r="K55" s="36">
        <v>25990000</v>
      </c>
      <c r="L55" s="6">
        <v>0</v>
      </c>
      <c r="M55" s="37">
        <v>0</v>
      </c>
      <c r="N55" s="6">
        <v>0</v>
      </c>
      <c r="O55" s="7">
        <f t="shared" si="3"/>
        <v>237448000</v>
      </c>
    </row>
    <row r="56" spans="2:15" ht="23.25" customHeight="1">
      <c r="B56" s="33" t="s">
        <v>125</v>
      </c>
      <c r="C56" s="4" t="s">
        <v>1</v>
      </c>
      <c r="E56" s="35" t="s">
        <v>126</v>
      </c>
      <c r="F56" s="36">
        <v>122582000</v>
      </c>
      <c r="G56" s="36">
        <v>20852000</v>
      </c>
      <c r="H56" s="36">
        <v>28238000</v>
      </c>
      <c r="I56" s="36">
        <v>0</v>
      </c>
      <c r="J56" s="36">
        <v>4460000</v>
      </c>
      <c r="K56" s="36">
        <v>33112000</v>
      </c>
      <c r="L56" s="6">
        <v>0</v>
      </c>
      <c r="M56" s="37">
        <v>0</v>
      </c>
      <c r="N56" s="6">
        <v>0</v>
      </c>
      <c r="O56" s="7">
        <f t="shared" si="3"/>
        <v>209244000</v>
      </c>
    </row>
    <row r="57" spans="2:15" ht="23.25" customHeight="1">
      <c r="B57" s="33" t="s">
        <v>127</v>
      </c>
      <c r="C57" s="4" t="s">
        <v>1</v>
      </c>
      <c r="E57" s="35" t="s">
        <v>128</v>
      </c>
      <c r="F57" s="36">
        <v>86063000</v>
      </c>
      <c r="G57" s="36">
        <v>15134000</v>
      </c>
      <c r="H57" s="36">
        <v>20792000</v>
      </c>
      <c r="I57" s="36">
        <v>0</v>
      </c>
      <c r="J57" s="36">
        <v>2930000</v>
      </c>
      <c r="K57" s="36">
        <v>26540000</v>
      </c>
      <c r="L57" s="6">
        <v>0</v>
      </c>
      <c r="M57" s="37">
        <v>0</v>
      </c>
      <c r="N57" s="6">
        <v>0</v>
      </c>
      <c r="O57" s="7">
        <f t="shared" si="3"/>
        <v>151459000</v>
      </c>
    </row>
    <row r="58" spans="2:15" ht="23.25" customHeight="1">
      <c r="B58" s="33" t="s">
        <v>129</v>
      </c>
      <c r="C58" s="4" t="s">
        <v>1</v>
      </c>
      <c r="E58" s="35" t="s">
        <v>130</v>
      </c>
      <c r="F58" s="36">
        <v>91728000</v>
      </c>
      <c r="G58" s="36">
        <v>15468000</v>
      </c>
      <c r="H58" s="36">
        <v>23951000</v>
      </c>
      <c r="I58" s="36">
        <v>0</v>
      </c>
      <c r="J58" s="36">
        <v>3529000</v>
      </c>
      <c r="K58" s="36">
        <v>49880000</v>
      </c>
      <c r="L58" s="6">
        <v>0</v>
      </c>
      <c r="M58" s="37">
        <v>0</v>
      </c>
      <c r="N58" s="6">
        <v>0</v>
      </c>
      <c r="O58" s="7">
        <f t="shared" si="3"/>
        <v>184556000</v>
      </c>
    </row>
    <row r="59" spans="2:15" ht="23.25" customHeight="1">
      <c r="B59" s="33" t="s">
        <v>131</v>
      </c>
      <c r="C59" s="4" t="s">
        <v>1</v>
      </c>
      <c r="E59" s="35" t="s">
        <v>132</v>
      </c>
      <c r="F59" s="36">
        <v>98340000</v>
      </c>
      <c r="G59" s="36">
        <v>16547000</v>
      </c>
      <c r="H59" s="36">
        <v>24386000</v>
      </c>
      <c r="I59" s="36">
        <v>0</v>
      </c>
      <c r="J59" s="36">
        <v>3506000</v>
      </c>
      <c r="K59" s="36">
        <v>45112000</v>
      </c>
      <c r="L59" s="6">
        <v>0</v>
      </c>
      <c r="M59" s="37">
        <v>0</v>
      </c>
      <c r="N59" s="6">
        <v>0</v>
      </c>
      <c r="O59" s="7">
        <f t="shared" si="3"/>
        <v>187891000</v>
      </c>
    </row>
    <row r="60" spans="2:15" ht="23.25" customHeight="1">
      <c r="B60" s="33" t="s">
        <v>133</v>
      </c>
      <c r="C60" s="4" t="s">
        <v>1</v>
      </c>
      <c r="E60" s="35" t="s">
        <v>134</v>
      </c>
      <c r="F60" s="36">
        <v>66240000</v>
      </c>
      <c r="G60" s="36">
        <v>9860000</v>
      </c>
      <c r="H60" s="36">
        <v>20933000</v>
      </c>
      <c r="I60" s="36">
        <v>0</v>
      </c>
      <c r="J60" s="36">
        <v>2122000</v>
      </c>
      <c r="K60" s="36">
        <v>40500000</v>
      </c>
      <c r="L60" s="6">
        <v>0</v>
      </c>
      <c r="M60" s="37">
        <v>0</v>
      </c>
      <c r="N60" s="6">
        <v>0</v>
      </c>
      <c r="O60" s="7">
        <f t="shared" si="3"/>
        <v>139655000</v>
      </c>
    </row>
    <row r="61" spans="2:15" ht="23.25" customHeight="1">
      <c r="B61" s="33" t="s">
        <v>135</v>
      </c>
      <c r="C61" s="4" t="s">
        <v>1</v>
      </c>
      <c r="E61" s="35" t="s">
        <v>136</v>
      </c>
      <c r="F61" s="36">
        <v>111974000</v>
      </c>
      <c r="G61" s="36">
        <v>19196000</v>
      </c>
      <c r="H61" s="36">
        <v>26533000</v>
      </c>
      <c r="I61" s="36">
        <v>0</v>
      </c>
      <c r="J61" s="36">
        <v>3721000</v>
      </c>
      <c r="K61" s="36">
        <v>58610000</v>
      </c>
      <c r="L61" s="6">
        <v>0</v>
      </c>
      <c r="M61" s="37">
        <v>0</v>
      </c>
      <c r="N61" s="6">
        <v>0</v>
      </c>
      <c r="O61" s="7">
        <f t="shared" si="3"/>
        <v>220034000</v>
      </c>
    </row>
    <row r="62" spans="2:15" ht="23.25" customHeight="1">
      <c r="B62" s="33" t="s">
        <v>137</v>
      </c>
      <c r="C62" s="4" t="s">
        <v>1</v>
      </c>
      <c r="E62" s="35" t="s">
        <v>138</v>
      </c>
      <c r="F62" s="36">
        <v>56461000</v>
      </c>
      <c r="G62" s="36">
        <v>9497000</v>
      </c>
      <c r="H62" s="36">
        <v>14886000</v>
      </c>
      <c r="I62" s="36">
        <v>0</v>
      </c>
      <c r="J62" s="36">
        <v>1665000</v>
      </c>
      <c r="K62" s="36">
        <v>28000000</v>
      </c>
      <c r="L62" s="6">
        <v>0</v>
      </c>
      <c r="M62" s="37">
        <v>0</v>
      </c>
      <c r="N62" s="6">
        <v>0</v>
      </c>
      <c r="O62" s="7">
        <f t="shared" si="3"/>
        <v>110509000</v>
      </c>
    </row>
    <row r="63" spans="2:15" ht="23.25" customHeight="1">
      <c r="B63" s="33" t="s">
        <v>139</v>
      </c>
      <c r="C63" s="4" t="s">
        <v>1</v>
      </c>
      <c r="E63" s="35" t="s">
        <v>140</v>
      </c>
      <c r="F63" s="36">
        <v>90257000</v>
      </c>
      <c r="G63" s="36">
        <v>14440000</v>
      </c>
      <c r="H63" s="36">
        <v>25334000</v>
      </c>
      <c r="I63" s="36">
        <v>0</v>
      </c>
      <c r="J63" s="36">
        <v>2438000</v>
      </c>
      <c r="K63" s="36">
        <v>24810000</v>
      </c>
      <c r="L63" s="6">
        <v>0</v>
      </c>
      <c r="M63" s="37">
        <v>0</v>
      </c>
      <c r="N63" s="6">
        <v>0</v>
      </c>
      <c r="O63" s="7">
        <f t="shared" si="3"/>
        <v>157279000</v>
      </c>
    </row>
    <row r="64" spans="2:15" ht="23.25" customHeight="1">
      <c r="B64" s="33" t="s">
        <v>141</v>
      </c>
      <c r="C64" s="4" t="s">
        <v>1</v>
      </c>
      <c r="E64" s="35" t="s">
        <v>142</v>
      </c>
      <c r="F64" s="36">
        <v>88810000</v>
      </c>
      <c r="G64" s="36">
        <v>14868000</v>
      </c>
      <c r="H64" s="36">
        <v>20542000</v>
      </c>
      <c r="I64" s="36">
        <v>0</v>
      </c>
      <c r="J64" s="36">
        <v>2899000</v>
      </c>
      <c r="K64" s="36">
        <v>48490000</v>
      </c>
      <c r="L64" s="6">
        <v>0</v>
      </c>
      <c r="M64" s="37">
        <v>0</v>
      </c>
      <c r="N64" s="6">
        <v>0</v>
      </c>
      <c r="O64" s="7">
        <f t="shared" si="3"/>
        <v>175609000</v>
      </c>
    </row>
    <row r="65" spans="2:15" ht="23.25" customHeight="1">
      <c r="B65" s="33" t="s">
        <v>143</v>
      </c>
      <c r="C65" s="4" t="s">
        <v>1</v>
      </c>
      <c r="E65" s="35" t="s">
        <v>144</v>
      </c>
      <c r="F65" s="36">
        <v>95817000</v>
      </c>
      <c r="G65" s="36">
        <v>16401000</v>
      </c>
      <c r="H65" s="36">
        <v>25068000</v>
      </c>
      <c r="I65" s="36">
        <v>0</v>
      </c>
      <c r="J65" s="36">
        <v>2551000</v>
      </c>
      <c r="K65" s="36">
        <v>24580000</v>
      </c>
      <c r="L65" s="6">
        <v>0</v>
      </c>
      <c r="M65" s="37">
        <v>0</v>
      </c>
      <c r="N65" s="6">
        <v>0</v>
      </c>
      <c r="O65" s="7">
        <f t="shared" si="3"/>
        <v>164417000</v>
      </c>
    </row>
    <row r="66" spans="2:15" ht="23.25" customHeight="1">
      <c r="B66" s="33" t="s">
        <v>145</v>
      </c>
      <c r="C66" s="4" t="s">
        <v>1</v>
      </c>
      <c r="E66" s="35" t="s">
        <v>146</v>
      </c>
      <c r="F66" s="36">
        <v>93944000</v>
      </c>
      <c r="G66" s="36">
        <v>15491000</v>
      </c>
      <c r="H66" s="36">
        <v>20758000</v>
      </c>
      <c r="I66" s="36">
        <v>0</v>
      </c>
      <c r="J66" s="36">
        <v>3247000</v>
      </c>
      <c r="K66" s="36">
        <v>49100000</v>
      </c>
      <c r="L66" s="6">
        <v>0</v>
      </c>
      <c r="M66" s="37">
        <v>0</v>
      </c>
      <c r="N66" s="6">
        <v>0</v>
      </c>
      <c r="O66" s="7">
        <f t="shared" si="3"/>
        <v>182540000</v>
      </c>
    </row>
    <row r="67" spans="2:15" ht="23.25" customHeight="1">
      <c r="B67" s="33" t="s">
        <v>147</v>
      </c>
      <c r="C67" s="4" t="s">
        <v>1</v>
      </c>
      <c r="E67" s="35" t="s">
        <v>148</v>
      </c>
      <c r="F67" s="36">
        <v>83515000</v>
      </c>
      <c r="G67" s="36">
        <v>14249000</v>
      </c>
      <c r="H67" s="36">
        <v>18078000</v>
      </c>
      <c r="I67" s="36">
        <v>0</v>
      </c>
      <c r="J67" s="36">
        <v>3516000</v>
      </c>
      <c r="K67" s="36">
        <v>37100000</v>
      </c>
      <c r="L67" s="6">
        <v>0</v>
      </c>
      <c r="M67" s="37">
        <v>0</v>
      </c>
      <c r="N67" s="6">
        <v>0</v>
      </c>
      <c r="O67" s="7">
        <f t="shared" si="3"/>
        <v>156458000</v>
      </c>
    </row>
    <row r="68" spans="2:15" ht="23.25" customHeight="1">
      <c r="B68" s="33" t="s">
        <v>149</v>
      </c>
      <c r="C68" s="4" t="s">
        <v>1</v>
      </c>
      <c r="E68" s="35" t="s">
        <v>150</v>
      </c>
      <c r="F68" s="36">
        <v>130242000</v>
      </c>
      <c r="G68" s="36">
        <v>23544000</v>
      </c>
      <c r="H68" s="36">
        <v>26933000</v>
      </c>
      <c r="I68" s="36">
        <v>0</v>
      </c>
      <c r="J68" s="36">
        <v>5072000</v>
      </c>
      <c r="K68" s="36">
        <v>52540000</v>
      </c>
      <c r="L68" s="6">
        <v>0</v>
      </c>
      <c r="M68" s="37">
        <v>0</v>
      </c>
      <c r="N68" s="6">
        <v>0</v>
      </c>
      <c r="O68" s="7">
        <f t="shared" si="3"/>
        <v>238331000</v>
      </c>
    </row>
    <row r="69" spans="2:15" ht="23.25" customHeight="1">
      <c r="B69" s="33" t="s">
        <v>151</v>
      </c>
      <c r="C69" s="4" t="s">
        <v>1</v>
      </c>
      <c r="E69" s="35" t="s">
        <v>152</v>
      </c>
      <c r="F69" s="36">
        <v>29125000</v>
      </c>
      <c r="G69" s="36">
        <v>4729000</v>
      </c>
      <c r="H69" s="36">
        <v>13956000</v>
      </c>
      <c r="I69" s="36">
        <v>0</v>
      </c>
      <c r="J69" s="36">
        <v>2148000</v>
      </c>
      <c r="K69" s="36">
        <v>11000000</v>
      </c>
      <c r="L69" s="6">
        <v>0</v>
      </c>
      <c r="M69" s="37">
        <v>0</v>
      </c>
      <c r="N69" s="6">
        <v>0</v>
      </c>
      <c r="O69" s="7">
        <f t="shared" si="3"/>
        <v>60958000</v>
      </c>
    </row>
    <row r="70" spans="2:15" ht="23.25" customHeight="1">
      <c r="B70" s="33" t="s">
        <v>153</v>
      </c>
      <c r="C70" s="4" t="s">
        <v>1</v>
      </c>
      <c r="E70" s="35" t="s">
        <v>154</v>
      </c>
      <c r="F70" s="36">
        <v>40899000</v>
      </c>
      <c r="G70" s="36">
        <v>6437000</v>
      </c>
      <c r="H70" s="36">
        <v>14401000</v>
      </c>
      <c r="I70" s="36">
        <v>0</v>
      </c>
      <c r="J70" s="36">
        <v>1507000</v>
      </c>
      <c r="K70" s="36">
        <v>29850000</v>
      </c>
      <c r="L70" s="6">
        <v>0</v>
      </c>
      <c r="M70" s="37">
        <v>0</v>
      </c>
      <c r="N70" s="6">
        <v>0</v>
      </c>
      <c r="O70" s="7">
        <f t="shared" si="3"/>
        <v>93094000</v>
      </c>
    </row>
    <row r="71" spans="2:15" ht="23.25" customHeight="1">
      <c r="B71" s="33" t="s">
        <v>155</v>
      </c>
      <c r="C71" s="4" t="s">
        <v>1</v>
      </c>
      <c r="E71" s="35" t="s">
        <v>156</v>
      </c>
      <c r="F71" s="36">
        <v>42071000</v>
      </c>
      <c r="G71" s="36">
        <v>6217000</v>
      </c>
      <c r="H71" s="36">
        <v>13302000</v>
      </c>
      <c r="I71" s="36">
        <v>0</v>
      </c>
      <c r="J71" s="36">
        <v>1481000</v>
      </c>
      <c r="K71" s="36">
        <v>29500000</v>
      </c>
      <c r="L71" s="6">
        <v>0</v>
      </c>
      <c r="M71" s="37">
        <v>0</v>
      </c>
      <c r="N71" s="6">
        <v>0</v>
      </c>
      <c r="O71" s="7">
        <f t="shared" si="3"/>
        <v>92571000</v>
      </c>
    </row>
    <row r="72" spans="2:15" ht="23.25" customHeight="1">
      <c r="B72" s="33" t="s">
        <v>157</v>
      </c>
      <c r="C72" s="4" t="s">
        <v>1</v>
      </c>
      <c r="E72" s="35" t="s">
        <v>158</v>
      </c>
      <c r="F72" s="36">
        <v>62873000</v>
      </c>
      <c r="G72" s="36">
        <v>10772000</v>
      </c>
      <c r="H72" s="36">
        <v>15263000</v>
      </c>
      <c r="I72" s="36">
        <v>0</v>
      </c>
      <c r="J72" s="36">
        <v>2810000</v>
      </c>
      <c r="K72" s="36">
        <v>29820000</v>
      </c>
      <c r="L72" s="6">
        <v>0</v>
      </c>
      <c r="M72" s="37">
        <v>0</v>
      </c>
      <c r="N72" s="6">
        <v>0</v>
      </c>
      <c r="O72" s="7">
        <f t="shared" si="3"/>
        <v>121538000</v>
      </c>
    </row>
    <row r="73" spans="2:15" ht="23.25" customHeight="1">
      <c r="B73" s="33" t="s">
        <v>159</v>
      </c>
      <c r="C73" s="4" t="s">
        <v>1</v>
      </c>
      <c r="E73" s="35" t="s">
        <v>160</v>
      </c>
      <c r="F73" s="36">
        <v>44434000</v>
      </c>
      <c r="G73" s="36">
        <v>6873000</v>
      </c>
      <c r="H73" s="36">
        <v>17832000</v>
      </c>
      <c r="I73" s="36">
        <v>0</v>
      </c>
      <c r="J73" s="36">
        <v>1880000</v>
      </c>
      <c r="K73" s="36">
        <v>25500000</v>
      </c>
      <c r="L73" s="6">
        <v>0</v>
      </c>
      <c r="M73" s="37">
        <v>0</v>
      </c>
      <c r="N73" s="6">
        <v>0</v>
      </c>
      <c r="O73" s="7">
        <f t="shared" si="3"/>
        <v>96519000</v>
      </c>
    </row>
    <row r="74" spans="2:15" ht="23.25" customHeight="1">
      <c r="B74" s="33" t="s">
        <v>161</v>
      </c>
      <c r="C74" s="4" t="s">
        <v>1</v>
      </c>
      <c r="E74" s="35" t="s">
        <v>162</v>
      </c>
      <c r="F74" s="36">
        <v>38372000</v>
      </c>
      <c r="G74" s="36">
        <v>5873000</v>
      </c>
      <c r="H74" s="36">
        <v>14486000</v>
      </c>
      <c r="I74" s="36">
        <v>0</v>
      </c>
      <c r="J74" s="36">
        <v>1179000</v>
      </c>
      <c r="K74" s="36">
        <v>29560000</v>
      </c>
      <c r="L74" s="6">
        <v>0</v>
      </c>
      <c r="M74" s="37">
        <v>0</v>
      </c>
      <c r="N74" s="6">
        <v>0</v>
      </c>
      <c r="O74" s="7">
        <f t="shared" si="3"/>
        <v>89470000</v>
      </c>
    </row>
    <row r="75" spans="2:15" ht="23.25" customHeight="1">
      <c r="B75" s="33" t="s">
        <v>163</v>
      </c>
      <c r="C75" s="4" t="s">
        <v>1</v>
      </c>
      <c r="E75" s="35" t="s">
        <v>164</v>
      </c>
      <c r="F75" s="36">
        <v>52129000</v>
      </c>
      <c r="G75" s="36">
        <v>8247000</v>
      </c>
      <c r="H75" s="36">
        <v>15957000</v>
      </c>
      <c r="I75" s="36">
        <v>0</v>
      </c>
      <c r="J75" s="36">
        <v>1500000</v>
      </c>
      <c r="K75" s="36">
        <v>32602000</v>
      </c>
      <c r="L75" s="6">
        <v>0</v>
      </c>
      <c r="M75" s="37">
        <v>0</v>
      </c>
      <c r="N75" s="6">
        <v>0</v>
      </c>
      <c r="O75" s="7">
        <f t="shared" si="3"/>
        <v>110435000</v>
      </c>
    </row>
    <row r="76" spans="2:15" ht="23.25" customHeight="1">
      <c r="B76" s="33" t="s">
        <v>165</v>
      </c>
      <c r="C76" s="4" t="s">
        <v>1</v>
      </c>
      <c r="E76" s="35" t="s">
        <v>166</v>
      </c>
      <c r="F76" s="36">
        <v>62280000</v>
      </c>
      <c r="G76" s="36">
        <v>10399000</v>
      </c>
      <c r="H76" s="36">
        <v>18099000</v>
      </c>
      <c r="I76" s="36">
        <v>0</v>
      </c>
      <c r="J76" s="36">
        <v>2336000</v>
      </c>
      <c r="K76" s="36">
        <v>49000000</v>
      </c>
      <c r="L76" s="6">
        <v>0</v>
      </c>
      <c r="M76" s="37">
        <v>0</v>
      </c>
      <c r="N76" s="6">
        <v>0</v>
      </c>
      <c r="O76" s="7">
        <f t="shared" si="3"/>
        <v>142114000</v>
      </c>
    </row>
    <row r="77" spans="2:15" ht="23.25" customHeight="1">
      <c r="B77" s="33" t="s">
        <v>167</v>
      </c>
      <c r="C77" s="4" t="s">
        <v>1</v>
      </c>
      <c r="E77" s="35" t="s">
        <v>168</v>
      </c>
      <c r="F77" s="36">
        <v>53265000</v>
      </c>
      <c r="G77" s="36">
        <v>7519000</v>
      </c>
      <c r="H77" s="36">
        <v>12593000</v>
      </c>
      <c r="I77" s="36">
        <v>0</v>
      </c>
      <c r="J77" s="36">
        <v>1414000</v>
      </c>
      <c r="K77" s="36">
        <v>23510000</v>
      </c>
      <c r="L77" s="6">
        <v>0</v>
      </c>
      <c r="M77" s="37">
        <v>0</v>
      </c>
      <c r="N77" s="6">
        <v>0</v>
      </c>
      <c r="O77" s="7">
        <f t="shared" si="3"/>
        <v>98301000</v>
      </c>
    </row>
    <row r="78" spans="2:15" ht="23.25" customHeight="1">
      <c r="B78" s="33" t="s">
        <v>169</v>
      </c>
      <c r="C78" s="4" t="s">
        <v>1</v>
      </c>
      <c r="E78" s="35" t="s">
        <v>170</v>
      </c>
      <c r="F78" s="36">
        <v>43842000</v>
      </c>
      <c r="G78" s="36">
        <v>6725000</v>
      </c>
      <c r="H78" s="36">
        <v>11093000</v>
      </c>
      <c r="I78" s="36">
        <v>0</v>
      </c>
      <c r="J78" s="36">
        <v>1322000</v>
      </c>
      <c r="K78" s="36">
        <v>25000000</v>
      </c>
      <c r="L78" s="6">
        <v>0</v>
      </c>
      <c r="M78" s="37">
        <v>0</v>
      </c>
      <c r="N78" s="6">
        <v>0</v>
      </c>
      <c r="O78" s="7">
        <f t="shared" si="3"/>
        <v>87982000</v>
      </c>
    </row>
    <row r="79" spans="2:15" ht="23.25" customHeight="1">
      <c r="B79" s="33" t="s">
        <v>171</v>
      </c>
      <c r="C79" s="4" t="s">
        <v>1</v>
      </c>
      <c r="E79" s="35" t="s">
        <v>172</v>
      </c>
      <c r="F79" s="36">
        <v>45028000</v>
      </c>
      <c r="G79" s="36">
        <v>6917000</v>
      </c>
      <c r="H79" s="36">
        <v>18205000</v>
      </c>
      <c r="I79" s="36">
        <v>0</v>
      </c>
      <c r="J79" s="36">
        <v>1702000</v>
      </c>
      <c r="K79" s="36">
        <v>31002000</v>
      </c>
      <c r="L79" s="6">
        <v>0</v>
      </c>
      <c r="M79" s="37">
        <v>0</v>
      </c>
      <c r="N79" s="6">
        <v>0</v>
      </c>
      <c r="O79" s="7">
        <f t="shared" si="3"/>
        <v>102854000</v>
      </c>
    </row>
    <row r="80" spans="2:15" ht="23.25" customHeight="1">
      <c r="B80" s="33" t="s">
        <v>173</v>
      </c>
      <c r="C80" s="4" t="s">
        <v>1</v>
      </c>
      <c r="E80" s="35" t="s">
        <v>174</v>
      </c>
      <c r="F80" s="36">
        <v>37826000</v>
      </c>
      <c r="G80" s="36">
        <v>5815000</v>
      </c>
      <c r="H80" s="36">
        <v>11113000</v>
      </c>
      <c r="I80" s="36">
        <v>0</v>
      </c>
      <c r="J80" s="36">
        <v>1278000</v>
      </c>
      <c r="K80" s="36">
        <v>38500000</v>
      </c>
      <c r="L80" s="6">
        <v>0</v>
      </c>
      <c r="M80" s="37">
        <v>0</v>
      </c>
      <c r="N80" s="6">
        <v>0</v>
      </c>
      <c r="O80" s="7">
        <f aca="true" t="shared" si="4" ref="O80:O120">N80+M80+L80+K80+J80+I80+H80+G80+F80</f>
        <v>94532000</v>
      </c>
    </row>
    <row r="81" spans="2:15" ht="23.25" customHeight="1">
      <c r="B81" s="33" t="s">
        <v>175</v>
      </c>
      <c r="C81" s="4" t="s">
        <v>1</v>
      </c>
      <c r="E81" s="35" t="s">
        <v>176</v>
      </c>
      <c r="F81" s="36">
        <v>43532000</v>
      </c>
      <c r="G81" s="36">
        <v>6878000</v>
      </c>
      <c r="H81" s="36">
        <v>13683000</v>
      </c>
      <c r="I81" s="36">
        <v>0</v>
      </c>
      <c r="J81" s="36">
        <v>1657000</v>
      </c>
      <c r="K81" s="36">
        <v>41600000</v>
      </c>
      <c r="L81" s="6">
        <v>0</v>
      </c>
      <c r="M81" s="37">
        <v>0</v>
      </c>
      <c r="N81" s="6">
        <v>0</v>
      </c>
      <c r="O81" s="7">
        <f t="shared" si="4"/>
        <v>107350000</v>
      </c>
    </row>
    <row r="82" spans="2:15" ht="23.25" customHeight="1">
      <c r="B82" s="33" t="s">
        <v>177</v>
      </c>
      <c r="C82" s="4" t="s">
        <v>1</v>
      </c>
      <c r="E82" s="35" t="s">
        <v>178</v>
      </c>
      <c r="F82" s="36">
        <v>54574000</v>
      </c>
      <c r="G82" s="36">
        <v>8105000</v>
      </c>
      <c r="H82" s="36">
        <v>13370000</v>
      </c>
      <c r="I82" s="36">
        <v>0</v>
      </c>
      <c r="J82" s="36">
        <v>1319000</v>
      </c>
      <c r="K82" s="36">
        <v>25550000</v>
      </c>
      <c r="L82" s="6">
        <v>0</v>
      </c>
      <c r="M82" s="37">
        <v>0</v>
      </c>
      <c r="N82" s="6">
        <v>0</v>
      </c>
      <c r="O82" s="7">
        <f t="shared" si="4"/>
        <v>102918000</v>
      </c>
    </row>
    <row r="83" spans="2:15" ht="23.25" customHeight="1">
      <c r="B83" s="33" t="s">
        <v>179</v>
      </c>
      <c r="C83" s="4" t="s">
        <v>1</v>
      </c>
      <c r="E83" s="35" t="s">
        <v>180</v>
      </c>
      <c r="F83" s="36">
        <v>38491000</v>
      </c>
      <c r="G83" s="36">
        <v>6107000</v>
      </c>
      <c r="H83" s="36">
        <v>12535000</v>
      </c>
      <c r="I83" s="36">
        <v>0</v>
      </c>
      <c r="J83" s="36">
        <v>1377000</v>
      </c>
      <c r="K83" s="36">
        <v>26730000</v>
      </c>
      <c r="L83" s="6">
        <v>0</v>
      </c>
      <c r="M83" s="37">
        <v>0</v>
      </c>
      <c r="N83" s="6">
        <v>0</v>
      </c>
      <c r="O83" s="7">
        <f t="shared" si="4"/>
        <v>85240000</v>
      </c>
    </row>
    <row r="84" spans="2:15" ht="23.25" customHeight="1">
      <c r="B84" s="33" t="s">
        <v>181</v>
      </c>
      <c r="C84" s="4" t="s">
        <v>1</v>
      </c>
      <c r="E84" s="35" t="s">
        <v>182</v>
      </c>
      <c r="F84" s="36">
        <v>28674000</v>
      </c>
      <c r="G84" s="36">
        <v>4490000</v>
      </c>
      <c r="H84" s="36">
        <v>10428000</v>
      </c>
      <c r="I84" s="36">
        <v>0</v>
      </c>
      <c r="J84" s="36">
        <v>1380000</v>
      </c>
      <c r="K84" s="36">
        <v>26000000</v>
      </c>
      <c r="L84" s="6">
        <v>0</v>
      </c>
      <c r="M84" s="37">
        <v>0</v>
      </c>
      <c r="N84" s="6">
        <v>0</v>
      </c>
      <c r="O84" s="7">
        <f t="shared" si="4"/>
        <v>70972000</v>
      </c>
    </row>
    <row r="85" spans="2:15" ht="23.25" customHeight="1">
      <c r="B85" s="33" t="s">
        <v>183</v>
      </c>
      <c r="C85" s="4" t="s">
        <v>1</v>
      </c>
      <c r="E85" s="35" t="s">
        <v>184</v>
      </c>
      <c r="F85" s="36">
        <v>23700000</v>
      </c>
      <c r="G85" s="36">
        <v>3501000</v>
      </c>
      <c r="H85" s="36">
        <v>9862000</v>
      </c>
      <c r="I85" s="36">
        <v>0</v>
      </c>
      <c r="J85" s="36">
        <v>1300000</v>
      </c>
      <c r="K85" s="36">
        <v>27000000</v>
      </c>
      <c r="L85" s="6">
        <v>0</v>
      </c>
      <c r="M85" s="37">
        <v>0</v>
      </c>
      <c r="N85" s="6">
        <v>0</v>
      </c>
      <c r="O85" s="7">
        <f t="shared" si="4"/>
        <v>65363000</v>
      </c>
    </row>
    <row r="86" spans="2:15" ht="23.25" customHeight="1">
      <c r="B86" s="33" t="s">
        <v>185</v>
      </c>
      <c r="C86" s="4" t="s">
        <v>1</v>
      </c>
      <c r="E86" s="35" t="s">
        <v>186</v>
      </c>
      <c r="F86" s="36">
        <v>28425000</v>
      </c>
      <c r="G86" s="36">
        <v>3511000</v>
      </c>
      <c r="H86" s="36">
        <v>11586000</v>
      </c>
      <c r="I86" s="36">
        <v>0</v>
      </c>
      <c r="J86" s="36">
        <v>1167000</v>
      </c>
      <c r="K86" s="36">
        <v>23700000</v>
      </c>
      <c r="L86" s="6">
        <v>0</v>
      </c>
      <c r="M86" s="37">
        <v>0</v>
      </c>
      <c r="N86" s="6">
        <v>0</v>
      </c>
      <c r="O86" s="7">
        <f t="shared" si="4"/>
        <v>68389000</v>
      </c>
    </row>
    <row r="87" spans="2:15" ht="23.25" customHeight="1">
      <c r="B87" s="33" t="s">
        <v>187</v>
      </c>
      <c r="C87" s="4" t="s">
        <v>1</v>
      </c>
      <c r="E87" s="35" t="s">
        <v>188</v>
      </c>
      <c r="F87" s="36">
        <v>26428000</v>
      </c>
      <c r="G87" s="36">
        <v>4228000</v>
      </c>
      <c r="H87" s="36">
        <v>8554000</v>
      </c>
      <c r="I87" s="36">
        <v>0</v>
      </c>
      <c r="J87" s="36">
        <v>1227000</v>
      </c>
      <c r="K87" s="36">
        <v>18500000</v>
      </c>
      <c r="L87" s="6">
        <v>0</v>
      </c>
      <c r="M87" s="37">
        <v>0</v>
      </c>
      <c r="N87" s="6">
        <v>0</v>
      </c>
      <c r="O87" s="7">
        <f t="shared" si="4"/>
        <v>58937000</v>
      </c>
    </row>
    <row r="88" spans="2:15" ht="23.25" customHeight="1">
      <c r="B88" s="33" t="s">
        <v>189</v>
      </c>
      <c r="C88" s="4" t="s">
        <v>1</v>
      </c>
      <c r="E88" s="35" t="s">
        <v>190</v>
      </c>
      <c r="F88" s="36">
        <v>25961000</v>
      </c>
      <c r="G88" s="36">
        <v>3472000</v>
      </c>
      <c r="H88" s="36">
        <v>10586000</v>
      </c>
      <c r="I88" s="36">
        <v>0</v>
      </c>
      <c r="J88" s="36">
        <v>1229000</v>
      </c>
      <c r="K88" s="36">
        <v>23000000</v>
      </c>
      <c r="L88" s="6">
        <v>0</v>
      </c>
      <c r="M88" s="37">
        <v>0</v>
      </c>
      <c r="N88" s="6">
        <v>0</v>
      </c>
      <c r="O88" s="7">
        <f t="shared" si="4"/>
        <v>64248000</v>
      </c>
    </row>
    <row r="89" spans="2:15" ht="23.25" customHeight="1">
      <c r="B89" s="33" t="s">
        <v>191</v>
      </c>
      <c r="C89" s="4" t="s">
        <v>1</v>
      </c>
      <c r="E89" s="35" t="s">
        <v>192</v>
      </c>
      <c r="F89" s="36">
        <v>34454000</v>
      </c>
      <c r="G89" s="36">
        <v>5116000</v>
      </c>
      <c r="H89" s="36">
        <v>9479000</v>
      </c>
      <c r="I89" s="36">
        <v>0</v>
      </c>
      <c r="J89" s="36">
        <v>1238000</v>
      </c>
      <c r="K89" s="36">
        <v>29000000</v>
      </c>
      <c r="L89" s="6">
        <v>0</v>
      </c>
      <c r="M89" s="37">
        <v>0</v>
      </c>
      <c r="N89" s="6">
        <v>0</v>
      </c>
      <c r="O89" s="7">
        <f t="shared" si="4"/>
        <v>79287000</v>
      </c>
    </row>
    <row r="90" spans="2:15" ht="23.25" customHeight="1">
      <c r="B90" s="33" t="s">
        <v>193</v>
      </c>
      <c r="C90" s="4" t="s">
        <v>1</v>
      </c>
      <c r="E90" s="35" t="s">
        <v>194</v>
      </c>
      <c r="F90" s="36">
        <v>60738000</v>
      </c>
      <c r="G90" s="36">
        <v>8474000</v>
      </c>
      <c r="H90" s="36">
        <v>18326000</v>
      </c>
      <c r="I90" s="36">
        <v>0</v>
      </c>
      <c r="J90" s="36">
        <v>1733000</v>
      </c>
      <c r="K90" s="36">
        <v>27250000</v>
      </c>
      <c r="L90" s="6">
        <v>0</v>
      </c>
      <c r="M90" s="37">
        <v>0</v>
      </c>
      <c r="N90" s="6">
        <v>0</v>
      </c>
      <c r="O90" s="7">
        <f t="shared" si="4"/>
        <v>116521000</v>
      </c>
    </row>
    <row r="91" spans="2:15" ht="23.25" customHeight="1">
      <c r="B91" s="33" t="s">
        <v>195</v>
      </c>
      <c r="C91" s="4" t="s">
        <v>1</v>
      </c>
      <c r="E91" s="35" t="s">
        <v>196</v>
      </c>
      <c r="F91" s="36">
        <v>21889000</v>
      </c>
      <c r="G91" s="36">
        <v>3018000</v>
      </c>
      <c r="H91" s="36">
        <v>10039000</v>
      </c>
      <c r="I91" s="36">
        <v>0</v>
      </c>
      <c r="J91" s="36">
        <v>1129000</v>
      </c>
      <c r="K91" s="36">
        <v>20500000</v>
      </c>
      <c r="L91" s="6">
        <v>0</v>
      </c>
      <c r="M91" s="37">
        <v>0</v>
      </c>
      <c r="N91" s="6">
        <v>0</v>
      </c>
      <c r="O91" s="7">
        <f t="shared" si="4"/>
        <v>56575000</v>
      </c>
    </row>
    <row r="92" spans="2:15" ht="23.25" customHeight="1">
      <c r="B92" s="33" t="s">
        <v>197</v>
      </c>
      <c r="C92" s="4" t="s">
        <v>1</v>
      </c>
      <c r="E92" s="35" t="s">
        <v>198</v>
      </c>
      <c r="F92" s="36">
        <v>33927000</v>
      </c>
      <c r="G92" s="36">
        <v>5329000</v>
      </c>
      <c r="H92" s="36">
        <v>14145000</v>
      </c>
      <c r="I92" s="36">
        <v>0</v>
      </c>
      <c r="J92" s="36">
        <v>1224000</v>
      </c>
      <c r="K92" s="36">
        <v>22000000</v>
      </c>
      <c r="L92" s="6">
        <v>0</v>
      </c>
      <c r="M92" s="37">
        <v>0</v>
      </c>
      <c r="N92" s="6">
        <v>0</v>
      </c>
      <c r="O92" s="7">
        <f t="shared" si="4"/>
        <v>76625000</v>
      </c>
    </row>
    <row r="93" spans="2:15" ht="23.25" customHeight="1">
      <c r="B93" s="33" t="s">
        <v>199</v>
      </c>
      <c r="C93" s="4" t="s">
        <v>1</v>
      </c>
      <c r="E93" s="35" t="s">
        <v>200</v>
      </c>
      <c r="F93" s="36">
        <v>26545000</v>
      </c>
      <c r="G93" s="36">
        <v>3726000</v>
      </c>
      <c r="H93" s="36">
        <v>9444000</v>
      </c>
      <c r="I93" s="36">
        <v>0</v>
      </c>
      <c r="J93" s="36">
        <v>1030000</v>
      </c>
      <c r="K93" s="36">
        <v>22210000</v>
      </c>
      <c r="L93" s="6">
        <v>0</v>
      </c>
      <c r="M93" s="37">
        <v>0</v>
      </c>
      <c r="N93" s="6">
        <v>0</v>
      </c>
      <c r="O93" s="7">
        <f t="shared" si="4"/>
        <v>62955000</v>
      </c>
    </row>
    <row r="94" spans="2:15" ht="23.25" customHeight="1">
      <c r="B94" s="33" t="s">
        <v>201</v>
      </c>
      <c r="C94" s="4" t="s">
        <v>1</v>
      </c>
      <c r="E94" s="35" t="s">
        <v>202</v>
      </c>
      <c r="F94" s="36">
        <v>29569000</v>
      </c>
      <c r="G94" s="36">
        <v>4488000</v>
      </c>
      <c r="H94" s="36">
        <v>11717000</v>
      </c>
      <c r="I94" s="36">
        <v>0</v>
      </c>
      <c r="J94" s="36">
        <v>1011000</v>
      </c>
      <c r="K94" s="36">
        <v>24000000</v>
      </c>
      <c r="L94" s="6">
        <v>0</v>
      </c>
      <c r="M94" s="37">
        <v>0</v>
      </c>
      <c r="N94" s="6">
        <v>0</v>
      </c>
      <c r="O94" s="7">
        <f t="shared" si="4"/>
        <v>70785000</v>
      </c>
    </row>
    <row r="95" spans="2:15" ht="23.25" customHeight="1">
      <c r="B95" s="33" t="s">
        <v>203</v>
      </c>
      <c r="C95" s="4" t="s">
        <v>1</v>
      </c>
      <c r="E95" s="35" t="s">
        <v>204</v>
      </c>
      <c r="F95" s="36">
        <v>25033000</v>
      </c>
      <c r="G95" s="36">
        <v>3329000</v>
      </c>
      <c r="H95" s="36">
        <v>10024000</v>
      </c>
      <c r="I95" s="36">
        <v>0</v>
      </c>
      <c r="J95" s="36">
        <v>1098000</v>
      </c>
      <c r="K95" s="36">
        <v>24800000</v>
      </c>
      <c r="L95" s="6">
        <v>0</v>
      </c>
      <c r="M95" s="37">
        <v>0</v>
      </c>
      <c r="N95" s="6">
        <v>0</v>
      </c>
      <c r="O95" s="7">
        <f t="shared" si="4"/>
        <v>64284000</v>
      </c>
    </row>
    <row r="96" spans="2:15" ht="23.25" customHeight="1">
      <c r="B96" s="33" t="s">
        <v>205</v>
      </c>
      <c r="C96" s="4" t="s">
        <v>1</v>
      </c>
      <c r="E96" s="35" t="s">
        <v>206</v>
      </c>
      <c r="F96" s="36">
        <v>33910000</v>
      </c>
      <c r="G96" s="36">
        <v>5004000</v>
      </c>
      <c r="H96" s="36">
        <v>12671000</v>
      </c>
      <c r="I96" s="36">
        <v>0</v>
      </c>
      <c r="J96" s="36">
        <v>1233000</v>
      </c>
      <c r="K96" s="36">
        <v>24000000</v>
      </c>
      <c r="L96" s="6">
        <v>0</v>
      </c>
      <c r="M96" s="37">
        <v>0</v>
      </c>
      <c r="N96" s="6">
        <v>0</v>
      </c>
      <c r="O96" s="7">
        <f t="shared" si="4"/>
        <v>76818000</v>
      </c>
    </row>
    <row r="97" spans="2:15" ht="23.25" customHeight="1">
      <c r="B97" s="33" t="s">
        <v>207</v>
      </c>
      <c r="C97" s="4" t="s">
        <v>1</v>
      </c>
      <c r="E97" s="35" t="s">
        <v>208</v>
      </c>
      <c r="F97" s="36">
        <v>24188000</v>
      </c>
      <c r="G97" s="36">
        <v>3769000</v>
      </c>
      <c r="H97" s="36">
        <v>9829000</v>
      </c>
      <c r="I97" s="36">
        <v>0</v>
      </c>
      <c r="J97" s="36">
        <v>1335000</v>
      </c>
      <c r="K97" s="36">
        <v>24510000</v>
      </c>
      <c r="L97" s="6">
        <v>0</v>
      </c>
      <c r="M97" s="37">
        <v>0</v>
      </c>
      <c r="N97" s="6">
        <v>0</v>
      </c>
      <c r="O97" s="7">
        <f t="shared" si="4"/>
        <v>63631000</v>
      </c>
    </row>
    <row r="98" spans="2:15" ht="23.25" customHeight="1">
      <c r="B98" s="33" t="s">
        <v>209</v>
      </c>
      <c r="C98" s="4" t="s">
        <v>1</v>
      </c>
      <c r="E98" s="35" t="s">
        <v>210</v>
      </c>
      <c r="F98" s="36">
        <v>36312000</v>
      </c>
      <c r="G98" s="36">
        <v>4531000</v>
      </c>
      <c r="H98" s="36">
        <v>8266000</v>
      </c>
      <c r="I98" s="36">
        <v>0</v>
      </c>
      <c r="J98" s="36">
        <v>1016000</v>
      </c>
      <c r="K98" s="36">
        <v>27810000</v>
      </c>
      <c r="L98" s="6">
        <v>0</v>
      </c>
      <c r="M98" s="37">
        <v>0</v>
      </c>
      <c r="N98" s="6">
        <v>0</v>
      </c>
      <c r="O98" s="7">
        <f t="shared" si="4"/>
        <v>77935000</v>
      </c>
    </row>
    <row r="99" spans="2:15" ht="23.25" customHeight="1">
      <c r="B99" s="33" t="s">
        <v>211</v>
      </c>
      <c r="C99" s="4" t="s">
        <v>1</v>
      </c>
      <c r="E99" s="35" t="s">
        <v>212</v>
      </c>
      <c r="F99" s="36">
        <v>29621000</v>
      </c>
      <c r="G99" s="36">
        <v>3667000</v>
      </c>
      <c r="H99" s="36">
        <v>10700000</v>
      </c>
      <c r="I99" s="36">
        <v>0</v>
      </c>
      <c r="J99" s="36">
        <v>1045000</v>
      </c>
      <c r="K99" s="36">
        <v>26750000</v>
      </c>
      <c r="L99" s="6">
        <v>0</v>
      </c>
      <c r="M99" s="37">
        <v>0</v>
      </c>
      <c r="N99" s="6">
        <v>0</v>
      </c>
      <c r="O99" s="7">
        <f t="shared" si="4"/>
        <v>71783000</v>
      </c>
    </row>
    <row r="100" spans="2:15" ht="23.25" customHeight="1">
      <c r="B100" s="33" t="s">
        <v>213</v>
      </c>
      <c r="C100" s="4" t="s">
        <v>1</v>
      </c>
      <c r="E100" s="35" t="s">
        <v>214</v>
      </c>
      <c r="F100" s="36">
        <v>32541000</v>
      </c>
      <c r="G100" s="36">
        <v>4499000</v>
      </c>
      <c r="H100" s="36">
        <v>9502000</v>
      </c>
      <c r="I100" s="36">
        <v>0</v>
      </c>
      <c r="J100" s="36">
        <v>1220000</v>
      </c>
      <c r="K100" s="36">
        <v>24010000</v>
      </c>
      <c r="L100" s="6">
        <v>0</v>
      </c>
      <c r="M100" s="37">
        <v>0</v>
      </c>
      <c r="N100" s="6">
        <v>0</v>
      </c>
      <c r="O100" s="7">
        <f t="shared" si="4"/>
        <v>71772000</v>
      </c>
    </row>
    <row r="101" spans="2:15" ht="23.25" customHeight="1">
      <c r="B101" s="33" t="s">
        <v>215</v>
      </c>
      <c r="C101" s="4" t="s">
        <v>1</v>
      </c>
      <c r="E101" s="35" t="s">
        <v>216</v>
      </c>
      <c r="F101" s="36">
        <v>28458000</v>
      </c>
      <c r="G101" s="36">
        <v>3699000</v>
      </c>
      <c r="H101" s="36">
        <v>9893000</v>
      </c>
      <c r="I101" s="36">
        <v>0</v>
      </c>
      <c r="J101" s="36">
        <v>1043000</v>
      </c>
      <c r="K101" s="36">
        <v>27000000</v>
      </c>
      <c r="L101" s="6">
        <v>0</v>
      </c>
      <c r="M101" s="37">
        <v>0</v>
      </c>
      <c r="N101" s="6">
        <v>0</v>
      </c>
      <c r="O101" s="7">
        <f t="shared" si="4"/>
        <v>70093000</v>
      </c>
    </row>
    <row r="102" spans="2:15" ht="23.25" customHeight="1">
      <c r="B102" s="33" t="s">
        <v>217</v>
      </c>
      <c r="C102" s="4" t="s">
        <v>1</v>
      </c>
      <c r="E102" s="35" t="s">
        <v>218</v>
      </c>
      <c r="F102" s="36">
        <v>18534000</v>
      </c>
      <c r="G102" s="36">
        <v>2360000</v>
      </c>
      <c r="H102" s="36">
        <v>7535000</v>
      </c>
      <c r="I102" s="36">
        <v>0</v>
      </c>
      <c r="J102" s="36">
        <v>703000</v>
      </c>
      <c r="K102" s="36">
        <v>26010000</v>
      </c>
      <c r="L102" s="6">
        <v>0</v>
      </c>
      <c r="M102" s="37">
        <v>0</v>
      </c>
      <c r="N102" s="6">
        <v>0</v>
      </c>
      <c r="O102" s="7">
        <f t="shared" si="4"/>
        <v>55142000</v>
      </c>
    </row>
    <row r="103" spans="2:15" ht="23.25" customHeight="1">
      <c r="B103" s="33" t="s">
        <v>219</v>
      </c>
      <c r="C103" s="4" t="s">
        <v>1</v>
      </c>
      <c r="E103" s="35" t="s">
        <v>220</v>
      </c>
      <c r="F103" s="36">
        <v>28489000</v>
      </c>
      <c r="G103" s="36">
        <v>4130000</v>
      </c>
      <c r="H103" s="36">
        <v>7854000</v>
      </c>
      <c r="I103" s="36">
        <v>0</v>
      </c>
      <c r="J103" s="36">
        <v>702000</v>
      </c>
      <c r="K103" s="36">
        <v>26500000</v>
      </c>
      <c r="L103" s="6">
        <v>0</v>
      </c>
      <c r="M103" s="37">
        <v>0</v>
      </c>
      <c r="N103" s="6">
        <v>0</v>
      </c>
      <c r="O103" s="7">
        <f t="shared" si="4"/>
        <v>67675000</v>
      </c>
    </row>
    <row r="104" spans="2:15" ht="23.25" customHeight="1">
      <c r="B104" s="33" t="s">
        <v>221</v>
      </c>
      <c r="C104" s="4" t="s">
        <v>1</v>
      </c>
      <c r="E104" s="35" t="s">
        <v>222</v>
      </c>
      <c r="F104" s="36">
        <v>19985000</v>
      </c>
      <c r="G104" s="36">
        <v>2426000</v>
      </c>
      <c r="H104" s="36">
        <v>7920000</v>
      </c>
      <c r="I104" s="36">
        <v>0</v>
      </c>
      <c r="J104" s="36">
        <v>661000</v>
      </c>
      <c r="K104" s="36">
        <v>25710000</v>
      </c>
      <c r="L104" s="6">
        <v>0</v>
      </c>
      <c r="M104" s="37">
        <v>0</v>
      </c>
      <c r="N104" s="6">
        <v>0</v>
      </c>
      <c r="O104" s="7">
        <f t="shared" si="4"/>
        <v>56702000</v>
      </c>
    </row>
    <row r="105" spans="2:15" ht="23.25" customHeight="1">
      <c r="B105" s="33" t="s">
        <v>223</v>
      </c>
      <c r="C105" s="4" t="s">
        <v>1</v>
      </c>
      <c r="E105" s="35" t="s">
        <v>224</v>
      </c>
      <c r="F105" s="36">
        <v>38207000</v>
      </c>
      <c r="G105" s="36">
        <v>5170000</v>
      </c>
      <c r="H105" s="36">
        <v>13858000</v>
      </c>
      <c r="I105" s="36">
        <v>0</v>
      </c>
      <c r="J105" s="36">
        <v>840000</v>
      </c>
      <c r="K105" s="36">
        <v>24002000</v>
      </c>
      <c r="L105" s="6">
        <v>0</v>
      </c>
      <c r="M105" s="37">
        <v>0</v>
      </c>
      <c r="N105" s="6">
        <v>0</v>
      </c>
      <c r="O105" s="7">
        <f t="shared" si="4"/>
        <v>82077000</v>
      </c>
    </row>
    <row r="106" spans="2:15" ht="23.25" customHeight="1">
      <c r="B106" s="33" t="s">
        <v>225</v>
      </c>
      <c r="C106" s="4" t="s">
        <v>1</v>
      </c>
      <c r="E106" s="35" t="s">
        <v>226</v>
      </c>
      <c r="F106" s="36">
        <v>17630000</v>
      </c>
      <c r="G106" s="36">
        <v>2401000</v>
      </c>
      <c r="H106" s="36">
        <v>7932000</v>
      </c>
      <c r="I106" s="36">
        <v>0</v>
      </c>
      <c r="J106" s="36">
        <v>658000</v>
      </c>
      <c r="K106" s="36">
        <v>12000000</v>
      </c>
      <c r="L106" s="6">
        <v>0</v>
      </c>
      <c r="M106" s="37">
        <v>0</v>
      </c>
      <c r="N106" s="6">
        <v>0</v>
      </c>
      <c r="O106" s="7">
        <f t="shared" si="4"/>
        <v>40621000</v>
      </c>
    </row>
    <row r="107" spans="2:15" ht="23.25" customHeight="1">
      <c r="B107" s="33" t="s">
        <v>227</v>
      </c>
      <c r="C107" s="4" t="s">
        <v>1</v>
      </c>
      <c r="E107" s="35" t="s">
        <v>228</v>
      </c>
      <c r="F107" s="36">
        <v>20730000</v>
      </c>
      <c r="G107" s="36">
        <v>2659000</v>
      </c>
      <c r="H107" s="36">
        <v>8261000</v>
      </c>
      <c r="I107" s="36">
        <v>0</v>
      </c>
      <c r="J107" s="36">
        <v>670000</v>
      </c>
      <c r="K107" s="36">
        <v>16012000</v>
      </c>
      <c r="L107" s="6">
        <v>0</v>
      </c>
      <c r="M107" s="37">
        <v>0</v>
      </c>
      <c r="N107" s="6">
        <v>0</v>
      </c>
      <c r="O107" s="7">
        <f t="shared" si="4"/>
        <v>48332000</v>
      </c>
    </row>
    <row r="108" spans="2:15" ht="23.25" customHeight="1">
      <c r="B108" s="33" t="s">
        <v>229</v>
      </c>
      <c r="C108" s="4" t="s">
        <v>1</v>
      </c>
      <c r="E108" s="35" t="s">
        <v>230</v>
      </c>
      <c r="F108" s="36">
        <v>17537000</v>
      </c>
      <c r="G108" s="36">
        <v>2292000</v>
      </c>
      <c r="H108" s="36">
        <v>6378000</v>
      </c>
      <c r="I108" s="36">
        <v>0</v>
      </c>
      <c r="J108" s="36">
        <v>668000</v>
      </c>
      <c r="K108" s="36">
        <v>27010000</v>
      </c>
      <c r="L108" s="6">
        <v>0</v>
      </c>
      <c r="M108" s="37">
        <v>0</v>
      </c>
      <c r="N108" s="6">
        <v>0</v>
      </c>
      <c r="O108" s="7">
        <f t="shared" si="4"/>
        <v>53885000</v>
      </c>
    </row>
    <row r="109" spans="2:15" ht="23.25" customHeight="1">
      <c r="B109" s="33" t="s">
        <v>231</v>
      </c>
      <c r="C109" s="4" t="s">
        <v>1</v>
      </c>
      <c r="E109" s="35" t="s">
        <v>232</v>
      </c>
      <c r="F109" s="36">
        <v>27107000</v>
      </c>
      <c r="G109" s="36">
        <v>3409000</v>
      </c>
      <c r="H109" s="36">
        <v>7025000</v>
      </c>
      <c r="I109" s="36">
        <v>0</v>
      </c>
      <c r="J109" s="36">
        <v>693000</v>
      </c>
      <c r="K109" s="36">
        <v>23000000</v>
      </c>
      <c r="L109" s="6">
        <v>0</v>
      </c>
      <c r="M109" s="37">
        <v>0</v>
      </c>
      <c r="N109" s="6">
        <v>0</v>
      </c>
      <c r="O109" s="7">
        <f t="shared" si="4"/>
        <v>61234000</v>
      </c>
    </row>
    <row r="110" spans="2:15" ht="23.25" customHeight="1">
      <c r="B110" s="33" t="s">
        <v>233</v>
      </c>
      <c r="C110" s="4" t="s">
        <v>1</v>
      </c>
      <c r="E110" s="35" t="s">
        <v>234</v>
      </c>
      <c r="F110" s="36">
        <v>29899000</v>
      </c>
      <c r="G110" s="36">
        <v>4289000</v>
      </c>
      <c r="H110" s="36">
        <v>7089000</v>
      </c>
      <c r="I110" s="36">
        <v>0</v>
      </c>
      <c r="J110" s="36">
        <v>724000</v>
      </c>
      <c r="K110" s="36">
        <v>27002000</v>
      </c>
      <c r="L110" s="6">
        <v>0</v>
      </c>
      <c r="M110" s="37">
        <v>0</v>
      </c>
      <c r="N110" s="6">
        <v>0</v>
      </c>
      <c r="O110" s="7">
        <f t="shared" si="4"/>
        <v>69003000</v>
      </c>
    </row>
    <row r="111" spans="2:15" ht="23.25" customHeight="1">
      <c r="B111" s="33" t="s">
        <v>235</v>
      </c>
      <c r="C111" s="4" t="s">
        <v>1</v>
      </c>
      <c r="E111" s="35" t="s">
        <v>236</v>
      </c>
      <c r="F111" s="36">
        <v>4293000</v>
      </c>
      <c r="G111" s="36">
        <v>668000</v>
      </c>
      <c r="H111" s="36">
        <v>5542000</v>
      </c>
      <c r="I111" s="36">
        <v>0</v>
      </c>
      <c r="J111" s="36">
        <v>354000</v>
      </c>
      <c r="K111" s="36">
        <v>15002000</v>
      </c>
      <c r="L111" s="6">
        <v>0</v>
      </c>
      <c r="M111" s="37">
        <v>0</v>
      </c>
      <c r="N111" s="6">
        <v>0</v>
      </c>
      <c r="O111" s="7">
        <f t="shared" si="4"/>
        <v>25859000</v>
      </c>
    </row>
    <row r="112" spans="2:15" ht="23.25" customHeight="1">
      <c r="B112" s="33" t="s">
        <v>237</v>
      </c>
      <c r="C112" s="4" t="s">
        <v>1</v>
      </c>
      <c r="E112" s="35" t="s">
        <v>238</v>
      </c>
      <c r="F112" s="36">
        <v>43537000</v>
      </c>
      <c r="G112" s="36">
        <v>7309000</v>
      </c>
      <c r="H112" s="36">
        <v>7091000</v>
      </c>
      <c r="I112" s="36">
        <v>0</v>
      </c>
      <c r="J112" s="36">
        <v>947000</v>
      </c>
      <c r="K112" s="36">
        <v>29500000</v>
      </c>
      <c r="L112" s="6">
        <v>0</v>
      </c>
      <c r="M112" s="37">
        <v>0</v>
      </c>
      <c r="N112" s="6">
        <v>0</v>
      </c>
      <c r="O112" s="7">
        <f t="shared" si="4"/>
        <v>88384000</v>
      </c>
    </row>
    <row r="113" spans="2:15" ht="23.25" customHeight="1">
      <c r="B113" s="33" t="s">
        <v>239</v>
      </c>
      <c r="C113" s="4" t="s">
        <v>1</v>
      </c>
      <c r="E113" s="35" t="s">
        <v>240</v>
      </c>
      <c r="F113" s="36">
        <v>8869000</v>
      </c>
      <c r="G113" s="36">
        <v>1489000</v>
      </c>
      <c r="H113" s="36">
        <v>6009000</v>
      </c>
      <c r="I113" s="36">
        <v>0</v>
      </c>
      <c r="J113" s="36">
        <v>455000</v>
      </c>
      <c r="K113" s="36">
        <v>18800000</v>
      </c>
      <c r="L113" s="6">
        <v>0</v>
      </c>
      <c r="M113" s="37">
        <v>0</v>
      </c>
      <c r="N113" s="6">
        <v>0</v>
      </c>
      <c r="O113" s="7">
        <f t="shared" si="4"/>
        <v>35622000</v>
      </c>
    </row>
    <row r="114" spans="2:15" ht="23.25" customHeight="1">
      <c r="B114" s="33" t="s">
        <v>241</v>
      </c>
      <c r="C114" s="4" t="s">
        <v>1</v>
      </c>
      <c r="E114" s="35" t="s">
        <v>242</v>
      </c>
      <c r="F114" s="36">
        <v>18076000</v>
      </c>
      <c r="G114" s="36">
        <v>3072000</v>
      </c>
      <c r="H114" s="36">
        <v>5734000</v>
      </c>
      <c r="I114" s="36">
        <v>0</v>
      </c>
      <c r="J114" s="36">
        <v>358000</v>
      </c>
      <c r="K114" s="36">
        <v>28500000</v>
      </c>
      <c r="L114" s="6">
        <v>0</v>
      </c>
      <c r="M114" s="37">
        <v>0</v>
      </c>
      <c r="N114" s="6">
        <v>0</v>
      </c>
      <c r="O114" s="7">
        <f t="shared" si="4"/>
        <v>55740000</v>
      </c>
    </row>
    <row r="115" spans="2:15" ht="23.25" customHeight="1">
      <c r="B115" s="33" t="s">
        <v>243</v>
      </c>
      <c r="C115" s="4" t="s">
        <v>1</v>
      </c>
      <c r="E115" s="35" t="s">
        <v>244</v>
      </c>
      <c r="F115" s="36">
        <v>30424000</v>
      </c>
      <c r="G115" s="36">
        <v>5387000</v>
      </c>
      <c r="H115" s="36">
        <v>7507000</v>
      </c>
      <c r="I115" s="36">
        <v>0</v>
      </c>
      <c r="J115" s="36">
        <v>756000</v>
      </c>
      <c r="K115" s="36">
        <v>35800000</v>
      </c>
      <c r="L115" s="6">
        <v>0</v>
      </c>
      <c r="M115" s="37">
        <v>0</v>
      </c>
      <c r="N115" s="6">
        <v>0</v>
      </c>
      <c r="O115" s="7">
        <f t="shared" si="4"/>
        <v>79874000</v>
      </c>
    </row>
    <row r="116" spans="2:15" ht="23.25" customHeight="1">
      <c r="B116" s="33" t="s">
        <v>245</v>
      </c>
      <c r="C116" s="4" t="s">
        <v>1</v>
      </c>
      <c r="E116" s="35" t="s">
        <v>246</v>
      </c>
      <c r="F116" s="36">
        <v>104946000</v>
      </c>
      <c r="G116" s="36">
        <v>18622000</v>
      </c>
      <c r="H116" s="36">
        <v>14687000</v>
      </c>
      <c r="I116" s="36">
        <v>0</v>
      </c>
      <c r="J116" s="36">
        <v>3851000</v>
      </c>
      <c r="K116" s="36">
        <v>52110000</v>
      </c>
      <c r="L116" s="6">
        <v>0</v>
      </c>
      <c r="M116" s="37">
        <v>0</v>
      </c>
      <c r="N116" s="6">
        <v>0</v>
      </c>
      <c r="O116" s="7">
        <f t="shared" si="4"/>
        <v>194216000</v>
      </c>
    </row>
    <row r="117" spans="2:15" ht="23.25" customHeight="1">
      <c r="B117" s="33" t="s">
        <v>247</v>
      </c>
      <c r="C117" s="4" t="s">
        <v>1</v>
      </c>
      <c r="E117" s="35" t="s">
        <v>248</v>
      </c>
      <c r="F117" s="36">
        <v>8900000</v>
      </c>
      <c r="G117" s="36">
        <v>1520000</v>
      </c>
      <c r="H117" s="36">
        <v>5942000</v>
      </c>
      <c r="I117" s="36">
        <v>0</v>
      </c>
      <c r="J117" s="36">
        <v>344000</v>
      </c>
      <c r="K117" s="36">
        <v>44000000</v>
      </c>
      <c r="L117" s="6">
        <v>0</v>
      </c>
      <c r="M117" s="37">
        <v>0</v>
      </c>
      <c r="N117" s="6">
        <v>0</v>
      </c>
      <c r="O117" s="7">
        <f t="shared" si="4"/>
        <v>60706000</v>
      </c>
    </row>
    <row r="118" spans="2:15" ht="23.25" customHeight="1">
      <c r="B118" s="33" t="s">
        <v>249</v>
      </c>
      <c r="C118" s="4" t="s">
        <v>1</v>
      </c>
      <c r="E118" s="35" t="s">
        <v>250</v>
      </c>
      <c r="F118" s="36">
        <v>8127000</v>
      </c>
      <c r="G118" s="36">
        <v>1146000</v>
      </c>
      <c r="H118" s="36">
        <v>6084000</v>
      </c>
      <c r="I118" s="36">
        <v>0</v>
      </c>
      <c r="J118" s="36">
        <v>354000</v>
      </c>
      <c r="K118" s="36">
        <v>30500000</v>
      </c>
      <c r="L118" s="6">
        <v>0</v>
      </c>
      <c r="M118" s="37">
        <v>0</v>
      </c>
      <c r="N118" s="6">
        <v>0</v>
      </c>
      <c r="O118" s="7">
        <f t="shared" si="4"/>
        <v>46211000</v>
      </c>
    </row>
    <row r="119" spans="2:15" ht="23.25" customHeight="1">
      <c r="B119" s="33" t="s">
        <v>251</v>
      </c>
      <c r="C119" s="4" t="s">
        <v>1</v>
      </c>
      <c r="E119" s="35" t="s">
        <v>252</v>
      </c>
      <c r="F119" s="36">
        <v>10209000</v>
      </c>
      <c r="G119" s="36">
        <v>1629000</v>
      </c>
      <c r="H119" s="36">
        <v>6030000</v>
      </c>
      <c r="I119" s="36">
        <v>0</v>
      </c>
      <c r="J119" s="36">
        <v>373000</v>
      </c>
      <c r="K119" s="36">
        <v>30000000</v>
      </c>
      <c r="L119" s="6">
        <v>0</v>
      </c>
      <c r="M119" s="37">
        <v>0</v>
      </c>
      <c r="N119" s="6">
        <v>0</v>
      </c>
      <c r="O119" s="7">
        <f t="shared" si="4"/>
        <v>48241000</v>
      </c>
    </row>
    <row r="120" spans="2:15" ht="23.25" customHeight="1" thickBot="1">
      <c r="B120" s="33" t="s">
        <v>253</v>
      </c>
      <c r="C120" s="4" t="s">
        <v>1</v>
      </c>
      <c r="E120" s="35" t="s">
        <v>254</v>
      </c>
      <c r="F120" s="36">
        <v>4065000</v>
      </c>
      <c r="G120" s="36">
        <v>640000</v>
      </c>
      <c r="H120" s="36">
        <v>6761000</v>
      </c>
      <c r="I120" s="36">
        <v>0</v>
      </c>
      <c r="J120" s="36">
        <v>360000</v>
      </c>
      <c r="K120" s="36">
        <v>14500000</v>
      </c>
      <c r="L120" s="6">
        <v>0</v>
      </c>
      <c r="M120" s="37">
        <v>0</v>
      </c>
      <c r="N120" s="6">
        <v>0</v>
      </c>
      <c r="O120" s="7">
        <f t="shared" si="4"/>
        <v>26326000</v>
      </c>
    </row>
    <row r="121" spans="1:15" s="34" customFormat="1" ht="18.75" customHeight="1" hidden="1">
      <c r="A121" s="34" t="s">
        <v>255</v>
      </c>
      <c r="B121" s="33" t="s">
        <v>1</v>
      </c>
      <c r="E121" s="8" t="s">
        <v>1</v>
      </c>
      <c r="F121" s="9" t="s">
        <v>1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9" t="s">
        <v>1</v>
      </c>
      <c r="M121" s="9" t="s">
        <v>1</v>
      </c>
      <c r="N121" s="9" t="s">
        <v>1</v>
      </c>
      <c r="O121" s="10" t="s">
        <v>1</v>
      </c>
    </row>
    <row r="122" spans="1:15" s="34" customFormat="1" ht="12" customHeight="1" thickBot="1">
      <c r="A122" s="38" t="s">
        <v>32</v>
      </c>
      <c r="E122" s="39" t="s">
        <v>1</v>
      </c>
      <c r="F122" s="40" t="s">
        <v>1</v>
      </c>
      <c r="G122" s="40" t="s">
        <v>1</v>
      </c>
      <c r="H122" s="40" t="s">
        <v>1</v>
      </c>
      <c r="I122" s="40" t="s">
        <v>1</v>
      </c>
      <c r="J122" s="40" t="s">
        <v>1</v>
      </c>
      <c r="K122" s="40" t="s">
        <v>1</v>
      </c>
      <c r="L122" s="40" t="s">
        <v>1</v>
      </c>
      <c r="M122" s="40" t="s">
        <v>1</v>
      </c>
      <c r="N122" s="40" t="s">
        <v>1</v>
      </c>
      <c r="O122" s="11" t="s">
        <v>1</v>
      </c>
    </row>
    <row r="123" spans="1:15" s="34" customFormat="1" ht="27" customHeight="1" thickBot="1">
      <c r="A123" s="38" t="s">
        <v>1</v>
      </c>
      <c r="B123" s="41" t="s">
        <v>256</v>
      </c>
      <c r="E123" s="3" t="s">
        <v>257</v>
      </c>
      <c r="F123" s="42">
        <v>10011864000</v>
      </c>
      <c r="G123" s="42">
        <v>1716406000</v>
      </c>
      <c r="H123" s="42">
        <v>2533192000</v>
      </c>
      <c r="I123" s="42">
        <v>0</v>
      </c>
      <c r="J123" s="42">
        <v>378790000</v>
      </c>
      <c r="K123" s="42">
        <v>3853000000</v>
      </c>
      <c r="L123" s="42">
        <v>0</v>
      </c>
      <c r="M123" s="42">
        <v>0</v>
      </c>
      <c r="N123" s="42">
        <v>0</v>
      </c>
      <c r="O123" s="5">
        <f>SUM(F123:N123)</f>
        <v>18493252000</v>
      </c>
    </row>
    <row r="124" spans="1:15" s="34" customFormat="1" ht="27" customHeight="1" thickBot="1">
      <c r="A124" s="38" t="s">
        <v>1</v>
      </c>
      <c r="B124" s="41" t="s">
        <v>258</v>
      </c>
      <c r="E124" s="3" t="s">
        <v>259</v>
      </c>
      <c r="F124" s="42">
        <v>5090389000</v>
      </c>
      <c r="G124" s="42">
        <v>902111000</v>
      </c>
      <c r="H124" s="42">
        <v>4009424000</v>
      </c>
      <c r="I124" s="42">
        <v>0</v>
      </c>
      <c r="J124" s="42">
        <v>3511205000</v>
      </c>
      <c r="K124" s="42">
        <v>16075876000</v>
      </c>
      <c r="L124" s="42">
        <v>1357606000</v>
      </c>
      <c r="M124" s="42">
        <v>3629725000</v>
      </c>
      <c r="N124" s="42">
        <v>0</v>
      </c>
      <c r="O124" s="5">
        <f>SUM(F124:N124)</f>
        <v>34576336000</v>
      </c>
    </row>
    <row r="125" spans="1:15" s="34" customFormat="1" ht="27" customHeight="1" thickBot="1">
      <c r="A125" s="38" t="s">
        <v>32</v>
      </c>
      <c r="B125" s="41" t="s">
        <v>1</v>
      </c>
      <c r="E125" s="3" t="s">
        <v>260</v>
      </c>
      <c r="F125" s="42">
        <f aca="true" t="shared" si="5" ref="F125:O125">F124+F123</f>
        <v>15102253000</v>
      </c>
      <c r="G125" s="42">
        <f t="shared" si="5"/>
        <v>2618517000</v>
      </c>
      <c r="H125" s="42">
        <f t="shared" si="5"/>
        <v>6542616000</v>
      </c>
      <c r="I125" s="42">
        <f t="shared" si="5"/>
        <v>0</v>
      </c>
      <c r="J125" s="42">
        <f t="shared" si="5"/>
        <v>3889995000</v>
      </c>
      <c r="K125" s="42">
        <f t="shared" si="5"/>
        <v>19928876000</v>
      </c>
      <c r="L125" s="42">
        <f t="shared" si="5"/>
        <v>1357606000</v>
      </c>
      <c r="M125" s="42">
        <f t="shared" si="5"/>
        <v>3629725000</v>
      </c>
      <c r="N125" s="42">
        <f t="shared" si="5"/>
        <v>0</v>
      </c>
      <c r="O125" s="42">
        <f t="shared" si="5"/>
        <v>53069588000</v>
      </c>
    </row>
    <row r="126" ht="12.75">
      <c r="O126" s="43" t="s">
        <v>1</v>
      </c>
    </row>
  </sheetData>
  <sheetProtection/>
  <mergeCells count="14">
    <mergeCell ref="E9:O9"/>
    <mergeCell ref="E10:O10"/>
    <mergeCell ref="E11:O11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workbookViewId="0" topLeftCell="E9">
      <selection activeCell="H136" sqref="H136"/>
    </sheetView>
  </sheetViews>
  <sheetFormatPr defaultColWidth="9.00390625" defaultRowHeight="12.75"/>
  <cols>
    <col min="1" max="3" width="9.125" style="18" hidden="1" customWidth="1"/>
    <col min="4" max="4" width="12.00390625" style="18" hidden="1" customWidth="1"/>
    <col min="5" max="5" width="53.25390625" style="18" customWidth="1"/>
    <col min="6" max="6" width="19.75390625" style="18" customWidth="1"/>
    <col min="7" max="7" width="18.75390625" style="18" bestFit="1" customWidth="1"/>
    <col min="8" max="8" width="19.375" style="18" bestFit="1" customWidth="1"/>
    <col min="9" max="9" width="17.75390625" style="18" bestFit="1" customWidth="1"/>
    <col min="10" max="10" width="18.75390625" style="18" bestFit="1" customWidth="1"/>
    <col min="11" max="11" width="20.25390625" style="18" customWidth="1"/>
    <col min="12" max="14" width="17.75390625" style="18" bestFit="1" customWidth="1"/>
    <col min="15" max="15" width="20.75390625" style="18" bestFit="1" customWidth="1"/>
    <col min="16" max="16384" width="9.125" style="18" customWidth="1"/>
  </cols>
  <sheetData>
    <row r="1" spans="1:15" ht="12.75" hidden="1">
      <c r="A1" s="12" t="s">
        <v>0</v>
      </c>
      <c r="B1" s="13" t="s">
        <v>33</v>
      </c>
      <c r="C1" s="14" t="s">
        <v>1</v>
      </c>
      <c r="D1" s="15" t="s">
        <v>2</v>
      </c>
      <c r="E1" s="16" t="s">
        <v>3</v>
      </c>
      <c r="F1" s="16" t="s">
        <v>4</v>
      </c>
      <c r="G1" s="16" t="s">
        <v>4</v>
      </c>
      <c r="H1" s="16" t="s">
        <v>4</v>
      </c>
      <c r="I1" s="16" t="s">
        <v>4</v>
      </c>
      <c r="J1" s="16" t="s">
        <v>4</v>
      </c>
      <c r="K1" s="16" t="s">
        <v>4</v>
      </c>
      <c r="L1" s="16" t="s">
        <v>4</v>
      </c>
      <c r="M1" s="16" t="s">
        <v>4</v>
      </c>
      <c r="N1" s="16" t="s">
        <v>4</v>
      </c>
      <c r="O1" s="17" t="s">
        <v>5</v>
      </c>
    </row>
    <row r="2" spans="1:15" ht="12.75" hidden="1">
      <c r="A2" s="19" t="s">
        <v>6</v>
      </c>
      <c r="B2" s="13" t="s">
        <v>38</v>
      </c>
      <c r="C2" s="14" t="s">
        <v>35</v>
      </c>
      <c r="D2" s="15" t="s">
        <v>7</v>
      </c>
      <c r="E2" s="20" t="str">
        <f aca="true" t="shared" si="0" ref="E2:N2">ButceYil</f>
        <v>2015</v>
      </c>
      <c r="F2" s="20" t="str">
        <f t="shared" si="0"/>
        <v>2015</v>
      </c>
      <c r="G2" s="20" t="str">
        <f t="shared" si="0"/>
        <v>2015</v>
      </c>
      <c r="H2" s="20" t="str">
        <f t="shared" si="0"/>
        <v>2015</v>
      </c>
      <c r="I2" s="20" t="str">
        <f t="shared" si="0"/>
        <v>2015</v>
      </c>
      <c r="J2" s="20" t="str">
        <f t="shared" si="0"/>
        <v>2015</v>
      </c>
      <c r="K2" s="20" t="str">
        <f t="shared" si="0"/>
        <v>2015</v>
      </c>
      <c r="L2" s="20" t="str">
        <f t="shared" si="0"/>
        <v>2015</v>
      </c>
      <c r="M2" s="20" t="str">
        <f t="shared" si="0"/>
        <v>2015</v>
      </c>
      <c r="N2" s="20" t="str">
        <f t="shared" si="0"/>
        <v>2015</v>
      </c>
      <c r="O2" s="21" t="s">
        <v>1</v>
      </c>
    </row>
    <row r="3" spans="1:15" ht="12.75" hidden="1">
      <c r="A3" s="19" t="s">
        <v>1</v>
      </c>
      <c r="B3" s="13" t="s">
        <v>1</v>
      </c>
      <c r="C3" s="14" t="s">
        <v>1</v>
      </c>
      <c r="D3" s="15" t="s">
        <v>8</v>
      </c>
      <c r="E3" s="20" t="s">
        <v>1</v>
      </c>
      <c r="F3" s="20" t="str">
        <f aca="true" t="shared" si="1" ref="F3:N3">ButceYil</f>
        <v>2015</v>
      </c>
      <c r="G3" s="20" t="str">
        <f t="shared" si="1"/>
        <v>2015</v>
      </c>
      <c r="H3" s="20" t="str">
        <f t="shared" si="1"/>
        <v>2015</v>
      </c>
      <c r="I3" s="20" t="str">
        <f t="shared" si="1"/>
        <v>2015</v>
      </c>
      <c r="J3" s="20" t="str">
        <f t="shared" si="1"/>
        <v>2015</v>
      </c>
      <c r="K3" s="20" t="str">
        <f t="shared" si="1"/>
        <v>2015</v>
      </c>
      <c r="L3" s="20" t="str">
        <f t="shared" si="1"/>
        <v>2015</v>
      </c>
      <c r="M3" s="20" t="str">
        <f t="shared" si="1"/>
        <v>2015</v>
      </c>
      <c r="N3" s="20" t="str">
        <f t="shared" si="1"/>
        <v>2015</v>
      </c>
      <c r="O3" s="21" t="s">
        <v>1</v>
      </c>
    </row>
    <row r="4" spans="1:15" ht="12.75" hidden="1">
      <c r="A4" s="19" t="s">
        <v>9</v>
      </c>
      <c r="B4" s="13" t="s">
        <v>34</v>
      </c>
      <c r="C4" s="14" t="s">
        <v>37</v>
      </c>
      <c r="D4" s="15" t="s">
        <v>10</v>
      </c>
      <c r="E4" s="20" t="s">
        <v>1</v>
      </c>
      <c r="F4" s="20" t="str">
        <f aca="true" t="shared" si="2" ref="F4:N4">Asama</f>
        <v>13</v>
      </c>
      <c r="G4" s="20" t="str">
        <f t="shared" si="2"/>
        <v>13</v>
      </c>
      <c r="H4" s="20" t="str">
        <f t="shared" si="2"/>
        <v>13</v>
      </c>
      <c r="I4" s="20" t="str">
        <f t="shared" si="2"/>
        <v>13</v>
      </c>
      <c r="J4" s="20" t="str">
        <f t="shared" si="2"/>
        <v>13</v>
      </c>
      <c r="K4" s="20" t="str">
        <f t="shared" si="2"/>
        <v>13</v>
      </c>
      <c r="L4" s="20" t="str">
        <f t="shared" si="2"/>
        <v>13</v>
      </c>
      <c r="M4" s="20" t="str">
        <f t="shared" si="2"/>
        <v>13</v>
      </c>
      <c r="N4" s="20" t="str">
        <f t="shared" si="2"/>
        <v>13</v>
      </c>
      <c r="O4" s="21" t="s">
        <v>1</v>
      </c>
    </row>
    <row r="5" spans="1:15" ht="12.75" hidden="1">
      <c r="A5" s="19" t="s">
        <v>11</v>
      </c>
      <c r="B5" s="22" t="s">
        <v>261</v>
      </c>
      <c r="C5" s="22" t="s">
        <v>1</v>
      </c>
      <c r="D5" s="15" t="s">
        <v>12</v>
      </c>
      <c r="E5" s="20" t="s">
        <v>1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1" t="s">
        <v>1</v>
      </c>
    </row>
    <row r="6" spans="1:15" ht="12.75" hidden="1">
      <c r="A6" s="21" t="s">
        <v>1</v>
      </c>
      <c r="B6" s="21" t="s">
        <v>1</v>
      </c>
      <c r="C6" s="21" t="s">
        <v>1</v>
      </c>
      <c r="D6" s="24" t="s">
        <v>5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</row>
    <row r="7" spans="1:15" ht="12.75" hidden="1">
      <c r="A7" s="21" t="s">
        <v>22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</row>
    <row r="8" spans="1:15" ht="12" customHeight="1" hidden="1">
      <c r="A8" s="22" t="s">
        <v>1</v>
      </c>
      <c r="B8" s="22" t="s">
        <v>1</v>
      </c>
      <c r="C8" s="22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21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6" t="s">
        <v>263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6" t="s">
        <v>264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7" t="s">
        <v>23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5" t="str">
        <f>IF(ButceYil&gt;2008,"TL","YTL")</f>
        <v>TL</v>
      </c>
    </row>
    <row r="13" spans="1:15" s="28" customFormat="1" ht="22.5" customHeight="1">
      <c r="A13" s="26" t="s">
        <v>1</v>
      </c>
      <c r="B13" s="26" t="s">
        <v>1</v>
      </c>
      <c r="C13" s="26" t="s">
        <v>1</v>
      </c>
      <c r="D13" s="27" t="s">
        <v>1</v>
      </c>
      <c r="E13" s="48" t="s">
        <v>24</v>
      </c>
      <c r="F13" s="44" t="s">
        <v>41</v>
      </c>
      <c r="G13" s="44" t="s">
        <v>42</v>
      </c>
      <c r="H13" s="44" t="s">
        <v>43</v>
      </c>
      <c r="I13" s="44" t="s">
        <v>25</v>
      </c>
      <c r="J13" s="44" t="s">
        <v>26</v>
      </c>
      <c r="K13" s="44" t="s">
        <v>27</v>
      </c>
      <c r="L13" s="44" t="s">
        <v>44</v>
      </c>
      <c r="M13" s="44" t="s">
        <v>28</v>
      </c>
      <c r="N13" s="44" t="s">
        <v>29</v>
      </c>
      <c r="O13" s="44" t="s">
        <v>30</v>
      </c>
    </row>
    <row r="14" spans="4:15" s="28" customFormat="1" ht="22.5" customHeight="1" thickBot="1">
      <c r="D14" s="29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28" customFormat="1" ht="18.75" customHeight="1" hidden="1">
      <c r="A15" s="29" t="s">
        <v>2</v>
      </c>
      <c r="B15" s="29" t="s">
        <v>31</v>
      </c>
      <c r="C15" s="29" t="s">
        <v>5</v>
      </c>
      <c r="E15" s="30" t="s">
        <v>1</v>
      </c>
      <c r="F15" s="31" t="s">
        <v>1</v>
      </c>
      <c r="G15" s="31" t="s">
        <v>1</v>
      </c>
      <c r="H15" s="31" t="s">
        <v>1</v>
      </c>
      <c r="I15" s="31" t="s">
        <v>1</v>
      </c>
      <c r="J15" s="31" t="s">
        <v>1</v>
      </c>
      <c r="K15" s="31" t="s">
        <v>1</v>
      </c>
      <c r="L15" s="31" t="s">
        <v>1</v>
      </c>
      <c r="M15" s="31" t="s">
        <v>1</v>
      </c>
      <c r="N15" s="31" t="s">
        <v>1</v>
      </c>
      <c r="O15" s="32" t="s">
        <v>1</v>
      </c>
    </row>
    <row r="16" spans="1:15" s="34" customFormat="1" ht="23.25" customHeight="1">
      <c r="A16" s="4" t="s">
        <v>1</v>
      </c>
      <c r="B16" s="33" t="s">
        <v>45</v>
      </c>
      <c r="C16" s="4" t="s">
        <v>1</v>
      </c>
      <c r="E16" s="35" t="s">
        <v>46</v>
      </c>
      <c r="F16" s="36">
        <v>31064000</v>
      </c>
      <c r="G16" s="36">
        <v>4304000</v>
      </c>
      <c r="H16" s="36">
        <v>3035000</v>
      </c>
      <c r="I16" s="36">
        <v>0</v>
      </c>
      <c r="J16" s="36">
        <v>2020000</v>
      </c>
      <c r="K16" s="36">
        <v>3318000</v>
      </c>
      <c r="L16" s="6">
        <v>0</v>
      </c>
      <c r="M16" s="37">
        <v>0</v>
      </c>
      <c r="N16" s="6">
        <v>0</v>
      </c>
      <c r="O16" s="7">
        <f aca="true" t="shared" si="3" ref="O16:O79">N16+M16+L16+K16+J16+I16+H16+G16+F16</f>
        <v>43741000</v>
      </c>
    </row>
    <row r="17" spans="2:15" ht="23.25" customHeight="1">
      <c r="B17" s="33" t="s">
        <v>47</v>
      </c>
      <c r="C17" s="4" t="s">
        <v>1</v>
      </c>
      <c r="E17" s="35" t="s">
        <v>48</v>
      </c>
      <c r="F17" s="36">
        <v>416281000</v>
      </c>
      <c r="G17" s="36">
        <v>76522000</v>
      </c>
      <c r="H17" s="36">
        <v>64458000</v>
      </c>
      <c r="I17" s="36">
        <v>0</v>
      </c>
      <c r="J17" s="36">
        <v>17402000</v>
      </c>
      <c r="K17" s="36">
        <v>109096000</v>
      </c>
      <c r="L17" s="6">
        <v>0</v>
      </c>
      <c r="M17" s="37">
        <v>0</v>
      </c>
      <c r="N17" s="6">
        <v>0</v>
      </c>
      <c r="O17" s="7">
        <f t="shared" si="3"/>
        <v>683759000</v>
      </c>
    </row>
    <row r="18" spans="2:15" ht="23.25" customHeight="1">
      <c r="B18" s="33" t="s">
        <v>49</v>
      </c>
      <c r="C18" s="4" t="s">
        <v>1</v>
      </c>
      <c r="E18" s="35" t="s">
        <v>50</v>
      </c>
      <c r="F18" s="36">
        <v>213267000</v>
      </c>
      <c r="G18" s="36">
        <v>37034000</v>
      </c>
      <c r="H18" s="36">
        <v>76094000</v>
      </c>
      <c r="I18" s="36">
        <v>0</v>
      </c>
      <c r="J18" s="36">
        <v>8842000</v>
      </c>
      <c r="K18" s="36">
        <v>69089000</v>
      </c>
      <c r="L18" s="6">
        <v>0</v>
      </c>
      <c r="M18" s="37">
        <v>0</v>
      </c>
      <c r="N18" s="6">
        <v>0</v>
      </c>
      <c r="O18" s="7">
        <f t="shared" si="3"/>
        <v>404326000</v>
      </c>
    </row>
    <row r="19" spans="2:15" ht="23.25" customHeight="1">
      <c r="B19" s="33" t="s">
        <v>51</v>
      </c>
      <c r="C19" s="4" t="s">
        <v>1</v>
      </c>
      <c r="E19" s="35" t="s">
        <v>52</v>
      </c>
      <c r="F19" s="36">
        <v>376252000</v>
      </c>
      <c r="G19" s="36">
        <v>71967000</v>
      </c>
      <c r="H19" s="36">
        <v>81051000</v>
      </c>
      <c r="I19" s="36">
        <v>0</v>
      </c>
      <c r="J19" s="36">
        <v>18950000</v>
      </c>
      <c r="K19" s="36">
        <v>109447000</v>
      </c>
      <c r="L19" s="6">
        <v>0</v>
      </c>
      <c r="M19" s="37">
        <v>0</v>
      </c>
      <c r="N19" s="6">
        <v>0</v>
      </c>
      <c r="O19" s="7">
        <f t="shared" si="3"/>
        <v>657667000</v>
      </c>
    </row>
    <row r="20" spans="2:15" ht="23.25" customHeight="1">
      <c r="B20" s="33" t="s">
        <v>53</v>
      </c>
      <c r="C20" s="4" t="s">
        <v>1</v>
      </c>
      <c r="E20" s="35" t="s">
        <v>54</v>
      </c>
      <c r="F20" s="36">
        <v>376170000</v>
      </c>
      <c r="G20" s="36">
        <v>66654000</v>
      </c>
      <c r="H20" s="36">
        <v>78187000</v>
      </c>
      <c r="I20" s="36">
        <v>0</v>
      </c>
      <c r="J20" s="36">
        <v>12979000</v>
      </c>
      <c r="K20" s="36">
        <v>97141000</v>
      </c>
      <c r="L20" s="6">
        <v>0</v>
      </c>
      <c r="M20" s="37">
        <v>0</v>
      </c>
      <c r="N20" s="6">
        <v>0</v>
      </c>
      <c r="O20" s="7">
        <f t="shared" si="3"/>
        <v>631131000</v>
      </c>
    </row>
    <row r="21" spans="2:15" ht="23.25" customHeight="1">
      <c r="B21" s="33" t="s">
        <v>55</v>
      </c>
      <c r="C21" s="4" t="s">
        <v>1</v>
      </c>
      <c r="E21" s="35" t="s">
        <v>56</v>
      </c>
      <c r="F21" s="36">
        <v>558381000</v>
      </c>
      <c r="G21" s="36">
        <v>109733000</v>
      </c>
      <c r="H21" s="36">
        <v>145221000</v>
      </c>
      <c r="I21" s="36">
        <v>0</v>
      </c>
      <c r="J21" s="36">
        <v>24049000</v>
      </c>
      <c r="K21" s="36">
        <v>79328000</v>
      </c>
      <c r="L21" s="6">
        <v>0</v>
      </c>
      <c r="M21" s="37">
        <v>0</v>
      </c>
      <c r="N21" s="6">
        <v>0</v>
      </c>
      <c r="O21" s="7">
        <f t="shared" si="3"/>
        <v>916712000</v>
      </c>
    </row>
    <row r="22" spans="2:15" ht="23.25" customHeight="1">
      <c r="B22" s="33" t="s">
        <v>57</v>
      </c>
      <c r="C22" s="4" t="s">
        <v>1</v>
      </c>
      <c r="E22" s="35" t="s">
        <v>58</v>
      </c>
      <c r="F22" s="36">
        <v>202554000</v>
      </c>
      <c r="G22" s="36">
        <v>35359000</v>
      </c>
      <c r="H22" s="36">
        <v>64213000</v>
      </c>
      <c r="I22" s="36">
        <v>0</v>
      </c>
      <c r="J22" s="36">
        <v>6809000</v>
      </c>
      <c r="K22" s="36">
        <v>45550000</v>
      </c>
      <c r="L22" s="6">
        <v>0</v>
      </c>
      <c r="M22" s="37">
        <v>0</v>
      </c>
      <c r="N22" s="6">
        <v>0</v>
      </c>
      <c r="O22" s="7">
        <f t="shared" si="3"/>
        <v>354485000</v>
      </c>
    </row>
    <row r="23" spans="2:15" ht="23.25" customHeight="1">
      <c r="B23" s="33" t="s">
        <v>59</v>
      </c>
      <c r="C23" s="4" t="s">
        <v>1</v>
      </c>
      <c r="E23" s="35" t="s">
        <v>60</v>
      </c>
      <c r="F23" s="36">
        <v>103305000</v>
      </c>
      <c r="G23" s="36">
        <v>17621000</v>
      </c>
      <c r="H23" s="36">
        <v>38496000</v>
      </c>
      <c r="I23" s="36">
        <v>0</v>
      </c>
      <c r="J23" s="36">
        <v>4397000</v>
      </c>
      <c r="K23" s="36">
        <v>44780000</v>
      </c>
      <c r="L23" s="6">
        <v>0</v>
      </c>
      <c r="M23" s="37">
        <v>0</v>
      </c>
      <c r="N23" s="6">
        <v>0</v>
      </c>
      <c r="O23" s="7">
        <f t="shared" si="3"/>
        <v>208599000</v>
      </c>
    </row>
    <row r="24" spans="2:15" ht="23.25" customHeight="1">
      <c r="B24" s="33" t="s">
        <v>61</v>
      </c>
      <c r="C24" s="4" t="s">
        <v>1</v>
      </c>
      <c r="E24" s="35" t="s">
        <v>62</v>
      </c>
      <c r="F24" s="36">
        <v>253031000</v>
      </c>
      <c r="G24" s="36">
        <v>44515000</v>
      </c>
      <c r="H24" s="36">
        <v>59776000</v>
      </c>
      <c r="I24" s="36">
        <v>0</v>
      </c>
      <c r="J24" s="36">
        <v>8453000</v>
      </c>
      <c r="K24" s="36">
        <v>64842000</v>
      </c>
      <c r="L24" s="6">
        <v>0</v>
      </c>
      <c r="M24" s="37">
        <v>0</v>
      </c>
      <c r="N24" s="6">
        <v>0</v>
      </c>
      <c r="O24" s="7">
        <f t="shared" si="3"/>
        <v>430617000</v>
      </c>
    </row>
    <row r="25" spans="2:15" ht="23.25" customHeight="1">
      <c r="B25" s="33" t="s">
        <v>63</v>
      </c>
      <c r="C25" s="4" t="s">
        <v>1</v>
      </c>
      <c r="E25" s="35" t="s">
        <v>64</v>
      </c>
      <c r="F25" s="36">
        <v>138645000</v>
      </c>
      <c r="G25" s="36">
        <v>23504000</v>
      </c>
      <c r="H25" s="36">
        <v>35933000</v>
      </c>
      <c r="I25" s="36">
        <v>0</v>
      </c>
      <c r="J25" s="36">
        <v>6286000</v>
      </c>
      <c r="K25" s="36">
        <v>36740000</v>
      </c>
      <c r="L25" s="6">
        <v>0</v>
      </c>
      <c r="M25" s="37">
        <v>0</v>
      </c>
      <c r="N25" s="6">
        <v>0</v>
      </c>
      <c r="O25" s="7">
        <f t="shared" si="3"/>
        <v>241108000</v>
      </c>
    </row>
    <row r="26" spans="2:15" ht="23.25" customHeight="1">
      <c r="B26" s="33" t="s">
        <v>65</v>
      </c>
      <c r="C26" s="4" t="s">
        <v>1</v>
      </c>
      <c r="E26" s="35" t="s">
        <v>66</v>
      </c>
      <c r="F26" s="36">
        <v>55423000</v>
      </c>
      <c r="G26" s="36">
        <v>10210000</v>
      </c>
      <c r="H26" s="36">
        <v>11883000</v>
      </c>
      <c r="I26" s="36">
        <v>0</v>
      </c>
      <c r="J26" s="36">
        <v>3273000</v>
      </c>
      <c r="K26" s="36">
        <v>37889000</v>
      </c>
      <c r="L26" s="6">
        <v>0</v>
      </c>
      <c r="M26" s="37">
        <v>0</v>
      </c>
      <c r="N26" s="6">
        <v>0</v>
      </c>
      <c r="O26" s="7">
        <f t="shared" si="3"/>
        <v>118678000</v>
      </c>
    </row>
    <row r="27" spans="2:15" ht="23.25" customHeight="1">
      <c r="B27" s="33" t="s">
        <v>67</v>
      </c>
      <c r="C27" s="4" t="s">
        <v>1</v>
      </c>
      <c r="E27" s="35" t="s">
        <v>68</v>
      </c>
      <c r="F27" s="36">
        <v>326360000</v>
      </c>
      <c r="G27" s="36">
        <v>63852000</v>
      </c>
      <c r="H27" s="36">
        <v>65847000</v>
      </c>
      <c r="I27" s="36">
        <v>0</v>
      </c>
      <c r="J27" s="36">
        <v>14302000</v>
      </c>
      <c r="K27" s="36">
        <v>86924000</v>
      </c>
      <c r="L27" s="6">
        <v>0</v>
      </c>
      <c r="M27" s="37">
        <v>0</v>
      </c>
      <c r="N27" s="6">
        <v>0</v>
      </c>
      <c r="O27" s="7">
        <f t="shared" si="3"/>
        <v>557285000</v>
      </c>
    </row>
    <row r="28" spans="2:15" ht="23.25" customHeight="1">
      <c r="B28" s="33" t="s">
        <v>69</v>
      </c>
      <c r="C28" s="4" t="s">
        <v>1</v>
      </c>
      <c r="E28" s="35" t="s">
        <v>70</v>
      </c>
      <c r="F28" s="36">
        <v>300732000</v>
      </c>
      <c r="G28" s="36">
        <v>55531000</v>
      </c>
      <c r="H28" s="36">
        <v>41294000</v>
      </c>
      <c r="I28" s="36">
        <v>0</v>
      </c>
      <c r="J28" s="36">
        <v>10885000</v>
      </c>
      <c r="K28" s="36">
        <v>80921000</v>
      </c>
      <c r="L28" s="6">
        <v>0</v>
      </c>
      <c r="M28" s="37">
        <v>0</v>
      </c>
      <c r="N28" s="6">
        <v>0</v>
      </c>
      <c r="O28" s="7">
        <f t="shared" si="3"/>
        <v>489363000</v>
      </c>
    </row>
    <row r="29" spans="2:15" ht="23.25" customHeight="1">
      <c r="B29" s="33" t="s">
        <v>71</v>
      </c>
      <c r="C29" s="4" t="s">
        <v>1</v>
      </c>
      <c r="E29" s="35" t="s">
        <v>72</v>
      </c>
      <c r="F29" s="36">
        <v>129244000</v>
      </c>
      <c r="G29" s="36">
        <v>23651000</v>
      </c>
      <c r="H29" s="36">
        <v>27578000</v>
      </c>
      <c r="I29" s="36">
        <v>0</v>
      </c>
      <c r="J29" s="36">
        <v>5462000</v>
      </c>
      <c r="K29" s="36">
        <v>53025000</v>
      </c>
      <c r="L29" s="6">
        <v>0</v>
      </c>
      <c r="M29" s="37">
        <v>0</v>
      </c>
      <c r="N29" s="6">
        <v>0</v>
      </c>
      <c r="O29" s="7">
        <f t="shared" si="3"/>
        <v>238960000</v>
      </c>
    </row>
    <row r="30" spans="2:15" ht="23.25" customHeight="1">
      <c r="B30" s="33" t="s">
        <v>73</v>
      </c>
      <c r="C30" s="4" t="s">
        <v>1</v>
      </c>
      <c r="E30" s="35" t="s">
        <v>74</v>
      </c>
      <c r="F30" s="36">
        <v>213992000</v>
      </c>
      <c r="G30" s="36">
        <v>38493000</v>
      </c>
      <c r="H30" s="36">
        <v>62384000</v>
      </c>
      <c r="I30" s="36">
        <v>0</v>
      </c>
      <c r="J30" s="36">
        <v>10236000</v>
      </c>
      <c r="K30" s="36">
        <v>38821000</v>
      </c>
      <c r="L30" s="6">
        <v>0</v>
      </c>
      <c r="M30" s="37">
        <v>0</v>
      </c>
      <c r="N30" s="6">
        <v>0</v>
      </c>
      <c r="O30" s="7">
        <f t="shared" si="3"/>
        <v>363926000</v>
      </c>
    </row>
    <row r="31" spans="2:15" ht="23.25" customHeight="1">
      <c r="B31" s="33" t="s">
        <v>75</v>
      </c>
      <c r="C31" s="4" t="s">
        <v>1</v>
      </c>
      <c r="E31" s="35" t="s">
        <v>76</v>
      </c>
      <c r="F31" s="36">
        <v>230653000</v>
      </c>
      <c r="G31" s="36">
        <v>42048000</v>
      </c>
      <c r="H31" s="36">
        <v>75099000</v>
      </c>
      <c r="I31" s="36">
        <v>0</v>
      </c>
      <c r="J31" s="36">
        <v>6136000</v>
      </c>
      <c r="K31" s="36">
        <v>89716000</v>
      </c>
      <c r="L31" s="6">
        <v>0</v>
      </c>
      <c r="M31" s="37">
        <v>0</v>
      </c>
      <c r="N31" s="6">
        <v>0</v>
      </c>
      <c r="O31" s="7">
        <f t="shared" si="3"/>
        <v>443652000</v>
      </c>
    </row>
    <row r="32" spans="2:15" ht="23.25" customHeight="1">
      <c r="B32" s="33" t="s">
        <v>77</v>
      </c>
      <c r="C32" s="4" t="s">
        <v>1</v>
      </c>
      <c r="E32" s="35" t="s">
        <v>78</v>
      </c>
      <c r="F32" s="36">
        <v>220877000</v>
      </c>
      <c r="G32" s="36">
        <v>36366000</v>
      </c>
      <c r="H32" s="36">
        <v>68825000</v>
      </c>
      <c r="I32" s="36">
        <v>0</v>
      </c>
      <c r="J32" s="36">
        <v>8325000</v>
      </c>
      <c r="K32" s="36">
        <v>53870000</v>
      </c>
      <c r="L32" s="6">
        <v>0</v>
      </c>
      <c r="M32" s="37">
        <v>0</v>
      </c>
      <c r="N32" s="6">
        <v>0</v>
      </c>
      <c r="O32" s="7">
        <f t="shared" si="3"/>
        <v>388263000</v>
      </c>
    </row>
    <row r="33" spans="2:15" ht="23.25" customHeight="1">
      <c r="B33" s="33" t="s">
        <v>79</v>
      </c>
      <c r="C33" s="4" t="s">
        <v>1</v>
      </c>
      <c r="E33" s="35" t="s">
        <v>80</v>
      </c>
      <c r="F33" s="36">
        <v>200513000</v>
      </c>
      <c r="G33" s="36">
        <v>36711000</v>
      </c>
      <c r="H33" s="36">
        <v>43027000</v>
      </c>
      <c r="I33" s="36">
        <v>0</v>
      </c>
      <c r="J33" s="36">
        <v>8271000</v>
      </c>
      <c r="K33" s="36">
        <v>76445000</v>
      </c>
      <c r="L33" s="6">
        <v>0</v>
      </c>
      <c r="M33" s="37">
        <v>0</v>
      </c>
      <c r="N33" s="6">
        <v>0</v>
      </c>
      <c r="O33" s="7">
        <f t="shared" si="3"/>
        <v>364967000</v>
      </c>
    </row>
    <row r="34" spans="2:15" ht="23.25" customHeight="1">
      <c r="B34" s="33" t="s">
        <v>81</v>
      </c>
      <c r="C34" s="4" t="s">
        <v>1</v>
      </c>
      <c r="E34" s="35" t="s">
        <v>82</v>
      </c>
      <c r="F34" s="36">
        <v>203969000</v>
      </c>
      <c r="G34" s="36">
        <v>34958000</v>
      </c>
      <c r="H34" s="36">
        <v>39122000</v>
      </c>
      <c r="I34" s="36">
        <v>0</v>
      </c>
      <c r="J34" s="36">
        <v>8877000</v>
      </c>
      <c r="K34" s="36">
        <v>55035000</v>
      </c>
      <c r="L34" s="6">
        <v>0</v>
      </c>
      <c r="M34" s="37">
        <v>0</v>
      </c>
      <c r="N34" s="6">
        <v>0</v>
      </c>
      <c r="O34" s="7">
        <f t="shared" si="3"/>
        <v>341961000</v>
      </c>
    </row>
    <row r="35" spans="2:15" ht="23.25" customHeight="1">
      <c r="B35" s="33" t="s">
        <v>83</v>
      </c>
      <c r="C35" s="4" t="s">
        <v>1</v>
      </c>
      <c r="E35" s="35" t="s">
        <v>84</v>
      </c>
      <c r="F35" s="36">
        <v>155266000</v>
      </c>
      <c r="G35" s="36">
        <v>25299000</v>
      </c>
      <c r="H35" s="36">
        <v>32534000</v>
      </c>
      <c r="I35" s="36">
        <v>0</v>
      </c>
      <c r="J35" s="36">
        <v>5563000</v>
      </c>
      <c r="K35" s="36">
        <v>43883000</v>
      </c>
      <c r="L35" s="6">
        <v>0</v>
      </c>
      <c r="M35" s="37">
        <v>0</v>
      </c>
      <c r="N35" s="6">
        <v>0</v>
      </c>
      <c r="O35" s="7">
        <f t="shared" si="3"/>
        <v>262545000</v>
      </c>
    </row>
    <row r="36" spans="2:15" ht="23.25" customHeight="1">
      <c r="B36" s="33" t="s">
        <v>85</v>
      </c>
      <c r="C36" s="4" t="s">
        <v>1</v>
      </c>
      <c r="E36" s="35" t="s">
        <v>86</v>
      </c>
      <c r="F36" s="36">
        <v>236875000</v>
      </c>
      <c r="G36" s="36">
        <v>42486000</v>
      </c>
      <c r="H36" s="36">
        <v>45390000</v>
      </c>
      <c r="I36" s="36">
        <v>0</v>
      </c>
      <c r="J36" s="36">
        <v>8192000</v>
      </c>
      <c r="K36" s="36">
        <v>65828000</v>
      </c>
      <c r="L36" s="6">
        <v>0</v>
      </c>
      <c r="M36" s="37">
        <v>0</v>
      </c>
      <c r="N36" s="6">
        <v>0</v>
      </c>
      <c r="O36" s="7">
        <f t="shared" si="3"/>
        <v>398771000</v>
      </c>
    </row>
    <row r="37" spans="2:15" ht="23.25" customHeight="1">
      <c r="B37" s="33" t="s">
        <v>87</v>
      </c>
      <c r="C37" s="4" t="s">
        <v>1</v>
      </c>
      <c r="E37" s="35" t="s">
        <v>88</v>
      </c>
      <c r="F37" s="36">
        <v>197079000</v>
      </c>
      <c r="G37" s="36">
        <v>36086000</v>
      </c>
      <c r="H37" s="36">
        <v>34509000</v>
      </c>
      <c r="I37" s="36">
        <v>0</v>
      </c>
      <c r="J37" s="36">
        <v>7415000</v>
      </c>
      <c r="K37" s="36">
        <v>49877000</v>
      </c>
      <c r="L37" s="6">
        <v>0</v>
      </c>
      <c r="M37" s="37">
        <v>0</v>
      </c>
      <c r="N37" s="6">
        <v>0</v>
      </c>
      <c r="O37" s="7">
        <f t="shared" si="3"/>
        <v>324966000</v>
      </c>
    </row>
    <row r="38" spans="2:15" ht="23.25" customHeight="1">
      <c r="B38" s="33" t="s">
        <v>89</v>
      </c>
      <c r="C38" s="4" t="s">
        <v>1</v>
      </c>
      <c r="E38" s="35" t="s">
        <v>90</v>
      </c>
      <c r="F38" s="36">
        <v>191713000</v>
      </c>
      <c r="G38" s="36">
        <v>34523000</v>
      </c>
      <c r="H38" s="36">
        <v>41980000</v>
      </c>
      <c r="I38" s="36">
        <v>0</v>
      </c>
      <c r="J38" s="36">
        <v>7008000</v>
      </c>
      <c r="K38" s="36">
        <v>55528000</v>
      </c>
      <c r="L38" s="6">
        <v>0</v>
      </c>
      <c r="M38" s="37">
        <v>0</v>
      </c>
      <c r="N38" s="6">
        <v>0</v>
      </c>
      <c r="O38" s="7">
        <f t="shared" si="3"/>
        <v>330752000</v>
      </c>
    </row>
    <row r="39" spans="2:15" ht="23.25" customHeight="1">
      <c r="B39" s="33" t="s">
        <v>91</v>
      </c>
      <c r="C39" s="4" t="s">
        <v>1</v>
      </c>
      <c r="E39" s="35" t="s">
        <v>92</v>
      </c>
      <c r="F39" s="36">
        <v>269638000</v>
      </c>
      <c r="G39" s="36">
        <v>41996000</v>
      </c>
      <c r="H39" s="36">
        <v>69624000</v>
      </c>
      <c r="I39" s="36">
        <v>0</v>
      </c>
      <c r="J39" s="36">
        <v>7770000</v>
      </c>
      <c r="K39" s="36">
        <v>57326000</v>
      </c>
      <c r="L39" s="6">
        <v>0</v>
      </c>
      <c r="M39" s="37">
        <v>0</v>
      </c>
      <c r="N39" s="6">
        <v>0</v>
      </c>
      <c r="O39" s="7">
        <f t="shared" si="3"/>
        <v>446354000</v>
      </c>
    </row>
    <row r="40" spans="2:15" ht="23.25" customHeight="1">
      <c r="B40" s="33" t="s">
        <v>93</v>
      </c>
      <c r="C40" s="4" t="s">
        <v>1</v>
      </c>
      <c r="E40" s="35" t="s">
        <v>94</v>
      </c>
      <c r="F40" s="36">
        <v>166998000</v>
      </c>
      <c r="G40" s="36">
        <v>27656000</v>
      </c>
      <c r="H40" s="36">
        <v>35072000</v>
      </c>
      <c r="I40" s="36">
        <v>0</v>
      </c>
      <c r="J40" s="36">
        <v>5615000</v>
      </c>
      <c r="K40" s="36">
        <v>53527000</v>
      </c>
      <c r="L40" s="6">
        <v>0</v>
      </c>
      <c r="M40" s="37">
        <v>0</v>
      </c>
      <c r="N40" s="6">
        <v>0</v>
      </c>
      <c r="O40" s="7">
        <f t="shared" si="3"/>
        <v>288868000</v>
      </c>
    </row>
    <row r="41" spans="2:15" ht="23.25" customHeight="1">
      <c r="B41" s="33" t="s">
        <v>95</v>
      </c>
      <c r="C41" s="4" t="s">
        <v>1</v>
      </c>
      <c r="E41" s="35" t="s">
        <v>96</v>
      </c>
      <c r="F41" s="36">
        <v>166781000</v>
      </c>
      <c r="G41" s="36">
        <v>26505000</v>
      </c>
      <c r="H41" s="36">
        <v>35636000</v>
      </c>
      <c r="I41" s="36">
        <v>0</v>
      </c>
      <c r="J41" s="36">
        <v>5081000</v>
      </c>
      <c r="K41" s="36">
        <v>52159000</v>
      </c>
      <c r="L41" s="6">
        <v>0</v>
      </c>
      <c r="M41" s="37">
        <v>0</v>
      </c>
      <c r="N41" s="6">
        <v>0</v>
      </c>
      <c r="O41" s="7">
        <f t="shared" si="3"/>
        <v>286162000</v>
      </c>
    </row>
    <row r="42" spans="2:15" ht="23.25" customHeight="1">
      <c r="B42" s="33" t="s">
        <v>97</v>
      </c>
      <c r="C42" s="4" t="s">
        <v>1</v>
      </c>
      <c r="E42" s="35" t="s">
        <v>98</v>
      </c>
      <c r="F42" s="36">
        <v>179159000</v>
      </c>
      <c r="G42" s="36">
        <v>30309000</v>
      </c>
      <c r="H42" s="36">
        <v>37580000</v>
      </c>
      <c r="I42" s="36">
        <v>0</v>
      </c>
      <c r="J42" s="36">
        <v>5633000</v>
      </c>
      <c r="K42" s="36">
        <v>40269000</v>
      </c>
      <c r="L42" s="6">
        <v>0</v>
      </c>
      <c r="M42" s="37">
        <v>0</v>
      </c>
      <c r="N42" s="6">
        <v>0</v>
      </c>
      <c r="O42" s="7">
        <f t="shared" si="3"/>
        <v>292950000</v>
      </c>
    </row>
    <row r="43" spans="2:15" ht="23.25" customHeight="1">
      <c r="B43" s="33" t="s">
        <v>99</v>
      </c>
      <c r="C43" s="4" t="s">
        <v>1</v>
      </c>
      <c r="E43" s="35" t="s">
        <v>100</v>
      </c>
      <c r="F43" s="36">
        <v>162755000</v>
      </c>
      <c r="G43" s="36">
        <v>23840000</v>
      </c>
      <c r="H43" s="36">
        <v>33367000</v>
      </c>
      <c r="I43" s="36">
        <v>0</v>
      </c>
      <c r="J43" s="36">
        <v>4247000</v>
      </c>
      <c r="K43" s="36">
        <v>48111000</v>
      </c>
      <c r="L43" s="6">
        <v>0</v>
      </c>
      <c r="M43" s="37">
        <v>0</v>
      </c>
      <c r="N43" s="6">
        <v>0</v>
      </c>
      <c r="O43" s="7">
        <f t="shared" si="3"/>
        <v>272320000</v>
      </c>
    </row>
    <row r="44" spans="2:15" ht="23.25" customHeight="1">
      <c r="B44" s="33" t="s">
        <v>101</v>
      </c>
      <c r="C44" s="4" t="s">
        <v>1</v>
      </c>
      <c r="E44" s="35" t="s">
        <v>102</v>
      </c>
      <c r="F44" s="36">
        <v>131540000</v>
      </c>
      <c r="G44" s="36">
        <v>22694000</v>
      </c>
      <c r="H44" s="36">
        <v>30784000</v>
      </c>
      <c r="I44" s="36">
        <v>0</v>
      </c>
      <c r="J44" s="36">
        <v>5094000</v>
      </c>
      <c r="K44" s="36">
        <v>42158000</v>
      </c>
      <c r="L44" s="6">
        <v>0</v>
      </c>
      <c r="M44" s="37">
        <v>0</v>
      </c>
      <c r="N44" s="6">
        <v>0</v>
      </c>
      <c r="O44" s="7">
        <f t="shared" si="3"/>
        <v>232270000</v>
      </c>
    </row>
    <row r="45" spans="2:15" ht="23.25" customHeight="1">
      <c r="B45" s="33" t="s">
        <v>103</v>
      </c>
      <c r="C45" s="4" t="s">
        <v>1</v>
      </c>
      <c r="E45" s="35" t="s">
        <v>104</v>
      </c>
      <c r="F45" s="36">
        <v>43799000</v>
      </c>
      <c r="G45" s="36">
        <v>7472000</v>
      </c>
      <c r="H45" s="36">
        <v>10184000</v>
      </c>
      <c r="I45" s="36">
        <v>0</v>
      </c>
      <c r="J45" s="36">
        <v>1387000</v>
      </c>
      <c r="K45" s="36">
        <v>23226000</v>
      </c>
      <c r="L45" s="6">
        <v>0</v>
      </c>
      <c r="M45" s="37">
        <v>0</v>
      </c>
      <c r="N45" s="6">
        <v>0</v>
      </c>
      <c r="O45" s="7">
        <f t="shared" si="3"/>
        <v>86068000</v>
      </c>
    </row>
    <row r="46" spans="2:15" ht="23.25" customHeight="1">
      <c r="B46" s="33" t="s">
        <v>105</v>
      </c>
      <c r="C46" s="4" t="s">
        <v>1</v>
      </c>
      <c r="E46" s="35" t="s">
        <v>106</v>
      </c>
      <c r="F46" s="36">
        <v>39030000</v>
      </c>
      <c r="G46" s="36">
        <v>6545000</v>
      </c>
      <c r="H46" s="36">
        <v>9552000</v>
      </c>
      <c r="I46" s="36">
        <v>0</v>
      </c>
      <c r="J46" s="36">
        <v>1386000</v>
      </c>
      <c r="K46" s="36">
        <v>27425000</v>
      </c>
      <c r="L46" s="6">
        <v>0</v>
      </c>
      <c r="M46" s="37">
        <v>0</v>
      </c>
      <c r="N46" s="6">
        <v>0</v>
      </c>
      <c r="O46" s="7">
        <f t="shared" si="3"/>
        <v>83938000</v>
      </c>
    </row>
    <row r="47" spans="2:15" ht="23.25" customHeight="1">
      <c r="B47" s="33" t="s">
        <v>107</v>
      </c>
      <c r="C47" s="4" t="s">
        <v>1</v>
      </c>
      <c r="E47" s="35" t="s">
        <v>108</v>
      </c>
      <c r="F47" s="36">
        <v>94432000</v>
      </c>
      <c r="G47" s="36">
        <v>15295000</v>
      </c>
      <c r="H47" s="36">
        <v>21599000</v>
      </c>
      <c r="I47" s="36">
        <v>0</v>
      </c>
      <c r="J47" s="36">
        <v>3453000</v>
      </c>
      <c r="K47" s="36">
        <v>72771000</v>
      </c>
      <c r="L47" s="6">
        <v>0</v>
      </c>
      <c r="M47" s="37">
        <v>0</v>
      </c>
      <c r="N47" s="6">
        <v>0</v>
      </c>
      <c r="O47" s="7">
        <f t="shared" si="3"/>
        <v>207550000</v>
      </c>
    </row>
    <row r="48" spans="2:15" ht="23.25" customHeight="1">
      <c r="B48" s="33" t="s">
        <v>109</v>
      </c>
      <c r="C48" s="4" t="s">
        <v>1</v>
      </c>
      <c r="E48" s="35" t="s">
        <v>110</v>
      </c>
      <c r="F48" s="36">
        <v>188275000</v>
      </c>
      <c r="G48" s="36">
        <v>32024000</v>
      </c>
      <c r="H48" s="36">
        <v>38179000</v>
      </c>
      <c r="I48" s="36">
        <v>0</v>
      </c>
      <c r="J48" s="36">
        <v>5677000</v>
      </c>
      <c r="K48" s="36">
        <v>36229000</v>
      </c>
      <c r="L48" s="6">
        <v>0</v>
      </c>
      <c r="M48" s="37">
        <v>0</v>
      </c>
      <c r="N48" s="6">
        <v>0</v>
      </c>
      <c r="O48" s="7">
        <f t="shared" si="3"/>
        <v>300384000</v>
      </c>
    </row>
    <row r="49" spans="2:15" ht="23.25" customHeight="1">
      <c r="B49" s="33" t="s">
        <v>111</v>
      </c>
      <c r="C49" s="4" t="s">
        <v>1</v>
      </c>
      <c r="E49" s="35" t="s">
        <v>112</v>
      </c>
      <c r="F49" s="36">
        <v>125719000</v>
      </c>
      <c r="G49" s="36">
        <v>22836000</v>
      </c>
      <c r="H49" s="36">
        <v>22639000</v>
      </c>
      <c r="I49" s="36">
        <v>0</v>
      </c>
      <c r="J49" s="36">
        <v>4470000</v>
      </c>
      <c r="K49" s="36">
        <v>37872000</v>
      </c>
      <c r="L49" s="6">
        <v>0</v>
      </c>
      <c r="M49" s="37">
        <v>0</v>
      </c>
      <c r="N49" s="6">
        <v>0</v>
      </c>
      <c r="O49" s="7">
        <f t="shared" si="3"/>
        <v>213536000</v>
      </c>
    </row>
    <row r="50" spans="2:15" ht="23.25" customHeight="1">
      <c r="B50" s="33" t="s">
        <v>113</v>
      </c>
      <c r="C50" s="4" t="s">
        <v>1</v>
      </c>
      <c r="E50" s="35" t="s">
        <v>114</v>
      </c>
      <c r="F50" s="36">
        <v>96384000</v>
      </c>
      <c r="G50" s="36">
        <v>16822000</v>
      </c>
      <c r="H50" s="36">
        <v>26639000</v>
      </c>
      <c r="I50" s="36">
        <v>0</v>
      </c>
      <c r="J50" s="36">
        <v>3681000</v>
      </c>
      <c r="K50" s="36">
        <v>37114000</v>
      </c>
      <c r="L50" s="6">
        <v>0</v>
      </c>
      <c r="M50" s="37">
        <v>0</v>
      </c>
      <c r="N50" s="6">
        <v>0</v>
      </c>
      <c r="O50" s="7">
        <f t="shared" si="3"/>
        <v>180640000</v>
      </c>
    </row>
    <row r="51" spans="2:15" ht="23.25" customHeight="1">
      <c r="B51" s="33" t="s">
        <v>115</v>
      </c>
      <c r="C51" s="4" t="s">
        <v>1</v>
      </c>
      <c r="E51" s="35" t="s">
        <v>116</v>
      </c>
      <c r="F51" s="36">
        <v>129124000</v>
      </c>
      <c r="G51" s="36">
        <v>22759000</v>
      </c>
      <c r="H51" s="36">
        <v>24907000</v>
      </c>
      <c r="I51" s="36">
        <v>0</v>
      </c>
      <c r="J51" s="36">
        <v>5018000</v>
      </c>
      <c r="K51" s="36">
        <v>67545000</v>
      </c>
      <c r="L51" s="6">
        <v>0</v>
      </c>
      <c r="M51" s="37">
        <v>0</v>
      </c>
      <c r="N51" s="6">
        <v>0</v>
      </c>
      <c r="O51" s="7">
        <f t="shared" si="3"/>
        <v>249353000</v>
      </c>
    </row>
    <row r="52" spans="2:15" ht="23.25" customHeight="1">
      <c r="B52" s="33" t="s">
        <v>117</v>
      </c>
      <c r="C52" s="4" t="s">
        <v>1</v>
      </c>
      <c r="E52" s="35" t="s">
        <v>118</v>
      </c>
      <c r="F52" s="36">
        <v>161400000</v>
      </c>
      <c r="G52" s="36">
        <v>28816000</v>
      </c>
      <c r="H52" s="36">
        <v>25469000</v>
      </c>
      <c r="I52" s="36">
        <v>0</v>
      </c>
      <c r="J52" s="36">
        <v>5088000</v>
      </c>
      <c r="K52" s="36">
        <v>32195000</v>
      </c>
      <c r="L52" s="6">
        <v>0</v>
      </c>
      <c r="M52" s="37">
        <v>0</v>
      </c>
      <c r="N52" s="6">
        <v>0</v>
      </c>
      <c r="O52" s="7">
        <f t="shared" si="3"/>
        <v>252968000</v>
      </c>
    </row>
    <row r="53" spans="2:15" ht="23.25" customHeight="1">
      <c r="B53" s="33" t="s">
        <v>119</v>
      </c>
      <c r="C53" s="4" t="s">
        <v>1</v>
      </c>
      <c r="E53" s="35" t="s">
        <v>120</v>
      </c>
      <c r="F53" s="36">
        <v>91251000</v>
      </c>
      <c r="G53" s="36">
        <v>14988000</v>
      </c>
      <c r="H53" s="36">
        <v>23097000</v>
      </c>
      <c r="I53" s="36">
        <v>0</v>
      </c>
      <c r="J53" s="36">
        <v>2893000</v>
      </c>
      <c r="K53" s="36">
        <v>32911000</v>
      </c>
      <c r="L53" s="6">
        <v>0</v>
      </c>
      <c r="M53" s="37">
        <v>0</v>
      </c>
      <c r="N53" s="6">
        <v>0</v>
      </c>
      <c r="O53" s="7">
        <f t="shared" si="3"/>
        <v>165140000</v>
      </c>
    </row>
    <row r="54" spans="2:15" ht="23.25" customHeight="1">
      <c r="B54" s="33" t="s">
        <v>121</v>
      </c>
      <c r="C54" s="4" t="s">
        <v>1</v>
      </c>
      <c r="E54" s="35" t="s">
        <v>122</v>
      </c>
      <c r="F54" s="36">
        <v>162654000</v>
      </c>
      <c r="G54" s="36">
        <v>28978000</v>
      </c>
      <c r="H54" s="36">
        <v>45114000</v>
      </c>
      <c r="I54" s="36">
        <v>0</v>
      </c>
      <c r="J54" s="36">
        <v>5960000</v>
      </c>
      <c r="K54" s="36">
        <v>32977000</v>
      </c>
      <c r="L54" s="6">
        <v>0</v>
      </c>
      <c r="M54" s="37">
        <v>0</v>
      </c>
      <c r="N54" s="6">
        <v>0</v>
      </c>
      <c r="O54" s="7">
        <f t="shared" si="3"/>
        <v>275683000</v>
      </c>
    </row>
    <row r="55" spans="2:15" ht="23.25" customHeight="1">
      <c r="B55" s="33" t="s">
        <v>123</v>
      </c>
      <c r="C55" s="4" t="s">
        <v>1</v>
      </c>
      <c r="E55" s="35" t="s">
        <v>124</v>
      </c>
      <c r="F55" s="36">
        <v>155707000</v>
      </c>
      <c r="G55" s="36">
        <v>23761000</v>
      </c>
      <c r="H55" s="36">
        <v>44294000</v>
      </c>
      <c r="I55" s="36">
        <v>0</v>
      </c>
      <c r="J55" s="36">
        <v>4102000</v>
      </c>
      <c r="K55" s="36">
        <v>28745000</v>
      </c>
      <c r="L55" s="6">
        <v>0</v>
      </c>
      <c r="M55" s="37">
        <v>0</v>
      </c>
      <c r="N55" s="6">
        <v>0</v>
      </c>
      <c r="O55" s="7">
        <f t="shared" si="3"/>
        <v>256609000</v>
      </c>
    </row>
    <row r="56" spans="2:15" ht="23.25" customHeight="1">
      <c r="B56" s="33" t="s">
        <v>125</v>
      </c>
      <c r="C56" s="4" t="s">
        <v>1</v>
      </c>
      <c r="E56" s="35" t="s">
        <v>126</v>
      </c>
      <c r="F56" s="36">
        <v>132930000</v>
      </c>
      <c r="G56" s="36">
        <v>22613000</v>
      </c>
      <c r="H56" s="36">
        <v>29735000</v>
      </c>
      <c r="I56" s="36">
        <v>0</v>
      </c>
      <c r="J56" s="36">
        <v>4696000</v>
      </c>
      <c r="K56" s="36">
        <v>36619000</v>
      </c>
      <c r="L56" s="6">
        <v>0</v>
      </c>
      <c r="M56" s="37">
        <v>0</v>
      </c>
      <c r="N56" s="6">
        <v>0</v>
      </c>
      <c r="O56" s="7">
        <f t="shared" si="3"/>
        <v>226593000</v>
      </c>
    </row>
    <row r="57" spans="2:15" ht="23.25" customHeight="1">
      <c r="B57" s="33" t="s">
        <v>127</v>
      </c>
      <c r="C57" s="4" t="s">
        <v>1</v>
      </c>
      <c r="E57" s="35" t="s">
        <v>128</v>
      </c>
      <c r="F57" s="36">
        <v>93332000</v>
      </c>
      <c r="G57" s="36">
        <v>16413000</v>
      </c>
      <c r="H57" s="36">
        <v>21894000</v>
      </c>
      <c r="I57" s="36">
        <v>0</v>
      </c>
      <c r="J57" s="36">
        <v>3085000</v>
      </c>
      <c r="K57" s="36">
        <v>28796000</v>
      </c>
      <c r="L57" s="6">
        <v>0</v>
      </c>
      <c r="M57" s="37">
        <v>0</v>
      </c>
      <c r="N57" s="6">
        <v>0</v>
      </c>
      <c r="O57" s="7">
        <f t="shared" si="3"/>
        <v>163520000</v>
      </c>
    </row>
    <row r="58" spans="2:15" ht="23.25" customHeight="1">
      <c r="B58" s="33" t="s">
        <v>129</v>
      </c>
      <c r="C58" s="4" t="s">
        <v>1</v>
      </c>
      <c r="E58" s="35" t="s">
        <v>130</v>
      </c>
      <c r="F58" s="36">
        <v>99475000</v>
      </c>
      <c r="G58" s="36">
        <v>16776000</v>
      </c>
      <c r="H58" s="36">
        <v>25221000</v>
      </c>
      <c r="I58" s="36">
        <v>0</v>
      </c>
      <c r="J58" s="36">
        <v>3715000</v>
      </c>
      <c r="K58" s="36">
        <v>55164000</v>
      </c>
      <c r="L58" s="6">
        <v>0</v>
      </c>
      <c r="M58" s="37">
        <v>0</v>
      </c>
      <c r="N58" s="6">
        <v>0</v>
      </c>
      <c r="O58" s="7">
        <f t="shared" si="3"/>
        <v>200351000</v>
      </c>
    </row>
    <row r="59" spans="2:15" ht="23.25" customHeight="1">
      <c r="B59" s="33" t="s">
        <v>131</v>
      </c>
      <c r="C59" s="4" t="s">
        <v>1</v>
      </c>
      <c r="E59" s="35" t="s">
        <v>132</v>
      </c>
      <c r="F59" s="36">
        <v>106642000</v>
      </c>
      <c r="G59" s="36">
        <v>17944000</v>
      </c>
      <c r="H59" s="36">
        <v>25679000</v>
      </c>
      <c r="I59" s="36">
        <v>0</v>
      </c>
      <c r="J59" s="36">
        <v>3692000</v>
      </c>
      <c r="K59" s="36">
        <v>49891000</v>
      </c>
      <c r="L59" s="6">
        <v>0</v>
      </c>
      <c r="M59" s="37">
        <v>0</v>
      </c>
      <c r="N59" s="6">
        <v>0</v>
      </c>
      <c r="O59" s="7">
        <f t="shared" si="3"/>
        <v>203848000</v>
      </c>
    </row>
    <row r="60" spans="2:15" ht="23.25" customHeight="1">
      <c r="B60" s="33" t="s">
        <v>133</v>
      </c>
      <c r="C60" s="4" t="s">
        <v>1</v>
      </c>
      <c r="E60" s="35" t="s">
        <v>134</v>
      </c>
      <c r="F60" s="36">
        <v>71838000</v>
      </c>
      <c r="G60" s="36">
        <v>10694000</v>
      </c>
      <c r="H60" s="36">
        <v>22043000</v>
      </c>
      <c r="I60" s="36">
        <v>0</v>
      </c>
      <c r="J60" s="36">
        <v>2235000</v>
      </c>
      <c r="K60" s="36">
        <v>44793000</v>
      </c>
      <c r="L60" s="6">
        <v>0</v>
      </c>
      <c r="M60" s="37">
        <v>0</v>
      </c>
      <c r="N60" s="6">
        <v>0</v>
      </c>
      <c r="O60" s="7">
        <f t="shared" si="3"/>
        <v>151603000</v>
      </c>
    </row>
    <row r="61" spans="2:15" ht="23.25" customHeight="1">
      <c r="B61" s="33" t="s">
        <v>135</v>
      </c>
      <c r="C61" s="4" t="s">
        <v>1</v>
      </c>
      <c r="E61" s="35" t="s">
        <v>136</v>
      </c>
      <c r="F61" s="36">
        <v>121431000</v>
      </c>
      <c r="G61" s="36">
        <v>20817000</v>
      </c>
      <c r="H61" s="36">
        <v>27940000</v>
      </c>
      <c r="I61" s="36">
        <v>0</v>
      </c>
      <c r="J61" s="36">
        <v>3918000</v>
      </c>
      <c r="K61" s="36">
        <v>67035000</v>
      </c>
      <c r="L61" s="6">
        <v>0</v>
      </c>
      <c r="M61" s="37">
        <v>0</v>
      </c>
      <c r="N61" s="6">
        <v>0</v>
      </c>
      <c r="O61" s="7">
        <f t="shared" si="3"/>
        <v>241141000</v>
      </c>
    </row>
    <row r="62" spans="2:15" ht="23.25" customHeight="1">
      <c r="B62" s="33" t="s">
        <v>137</v>
      </c>
      <c r="C62" s="4" t="s">
        <v>1</v>
      </c>
      <c r="E62" s="35" t="s">
        <v>138</v>
      </c>
      <c r="F62" s="36">
        <v>61228000</v>
      </c>
      <c r="G62" s="36">
        <v>10299000</v>
      </c>
      <c r="H62" s="36">
        <v>15675000</v>
      </c>
      <c r="I62" s="36">
        <v>0</v>
      </c>
      <c r="J62" s="36">
        <v>1753000</v>
      </c>
      <c r="K62" s="36">
        <v>30415000</v>
      </c>
      <c r="L62" s="6">
        <v>0</v>
      </c>
      <c r="M62" s="37">
        <v>0</v>
      </c>
      <c r="N62" s="6">
        <v>0</v>
      </c>
      <c r="O62" s="7">
        <f t="shared" si="3"/>
        <v>119370000</v>
      </c>
    </row>
    <row r="63" spans="2:15" ht="23.25" customHeight="1">
      <c r="B63" s="33" t="s">
        <v>139</v>
      </c>
      <c r="C63" s="4" t="s">
        <v>1</v>
      </c>
      <c r="E63" s="35" t="s">
        <v>140</v>
      </c>
      <c r="F63" s="36">
        <v>97879000</v>
      </c>
      <c r="G63" s="36">
        <v>15660000</v>
      </c>
      <c r="H63" s="36">
        <v>26677000</v>
      </c>
      <c r="I63" s="36">
        <v>0</v>
      </c>
      <c r="J63" s="36">
        <v>2567000</v>
      </c>
      <c r="K63" s="36">
        <v>27436000</v>
      </c>
      <c r="L63" s="6">
        <v>0</v>
      </c>
      <c r="M63" s="37">
        <v>0</v>
      </c>
      <c r="N63" s="6">
        <v>0</v>
      </c>
      <c r="O63" s="7">
        <f t="shared" si="3"/>
        <v>170219000</v>
      </c>
    </row>
    <row r="64" spans="2:15" ht="23.25" customHeight="1">
      <c r="B64" s="33" t="s">
        <v>141</v>
      </c>
      <c r="C64" s="4" t="s">
        <v>1</v>
      </c>
      <c r="E64" s="35" t="s">
        <v>142</v>
      </c>
      <c r="F64" s="36">
        <v>96309000</v>
      </c>
      <c r="G64" s="36">
        <v>16125000</v>
      </c>
      <c r="H64" s="36">
        <v>21631000</v>
      </c>
      <c r="I64" s="36">
        <v>0</v>
      </c>
      <c r="J64" s="36">
        <v>3053000</v>
      </c>
      <c r="K64" s="36">
        <v>53630000</v>
      </c>
      <c r="L64" s="6">
        <v>0</v>
      </c>
      <c r="M64" s="37">
        <v>0</v>
      </c>
      <c r="N64" s="6">
        <v>0</v>
      </c>
      <c r="O64" s="7">
        <f t="shared" si="3"/>
        <v>190748000</v>
      </c>
    </row>
    <row r="65" spans="2:15" ht="23.25" customHeight="1">
      <c r="B65" s="33" t="s">
        <v>143</v>
      </c>
      <c r="C65" s="4" t="s">
        <v>1</v>
      </c>
      <c r="E65" s="35" t="s">
        <v>144</v>
      </c>
      <c r="F65" s="36">
        <v>103905000</v>
      </c>
      <c r="G65" s="36">
        <v>17786000</v>
      </c>
      <c r="H65" s="36">
        <v>26397000</v>
      </c>
      <c r="I65" s="36">
        <v>0</v>
      </c>
      <c r="J65" s="36">
        <v>2686000</v>
      </c>
      <c r="K65" s="36">
        <v>23839000</v>
      </c>
      <c r="L65" s="6">
        <v>0</v>
      </c>
      <c r="M65" s="37">
        <v>0</v>
      </c>
      <c r="N65" s="6">
        <v>0</v>
      </c>
      <c r="O65" s="7">
        <f t="shared" si="3"/>
        <v>174613000</v>
      </c>
    </row>
    <row r="66" spans="2:15" ht="23.25" customHeight="1">
      <c r="B66" s="33" t="s">
        <v>145</v>
      </c>
      <c r="C66" s="4" t="s">
        <v>1</v>
      </c>
      <c r="E66" s="35" t="s">
        <v>146</v>
      </c>
      <c r="F66" s="36">
        <v>101881000</v>
      </c>
      <c r="G66" s="36">
        <v>16801000</v>
      </c>
      <c r="H66" s="36">
        <v>21859000</v>
      </c>
      <c r="I66" s="36">
        <v>0</v>
      </c>
      <c r="J66" s="36">
        <v>3418000</v>
      </c>
      <c r="K66" s="36">
        <v>54194000</v>
      </c>
      <c r="L66" s="6">
        <v>0</v>
      </c>
      <c r="M66" s="37">
        <v>0</v>
      </c>
      <c r="N66" s="6">
        <v>0</v>
      </c>
      <c r="O66" s="7">
        <f t="shared" si="3"/>
        <v>198153000</v>
      </c>
    </row>
    <row r="67" spans="2:15" ht="23.25" customHeight="1">
      <c r="B67" s="33" t="s">
        <v>147</v>
      </c>
      <c r="C67" s="4" t="s">
        <v>1</v>
      </c>
      <c r="E67" s="35" t="s">
        <v>148</v>
      </c>
      <c r="F67" s="36">
        <v>90566000</v>
      </c>
      <c r="G67" s="36">
        <v>15453000</v>
      </c>
      <c r="H67" s="36">
        <v>19037000</v>
      </c>
      <c r="I67" s="36">
        <v>0</v>
      </c>
      <c r="J67" s="36">
        <v>3701000</v>
      </c>
      <c r="K67" s="36">
        <v>41030000</v>
      </c>
      <c r="L67" s="6">
        <v>0</v>
      </c>
      <c r="M67" s="37">
        <v>0</v>
      </c>
      <c r="N67" s="6">
        <v>0</v>
      </c>
      <c r="O67" s="7">
        <f t="shared" si="3"/>
        <v>169787000</v>
      </c>
    </row>
    <row r="68" spans="2:15" ht="23.25" customHeight="1">
      <c r="B68" s="33" t="s">
        <v>149</v>
      </c>
      <c r="C68" s="4" t="s">
        <v>1</v>
      </c>
      <c r="E68" s="35" t="s">
        <v>150</v>
      </c>
      <c r="F68" s="36">
        <v>141236000</v>
      </c>
      <c r="G68" s="36">
        <v>25533000</v>
      </c>
      <c r="H68" s="36">
        <v>28361000</v>
      </c>
      <c r="I68" s="36">
        <v>0</v>
      </c>
      <c r="J68" s="36">
        <v>5341000</v>
      </c>
      <c r="K68" s="36">
        <v>58106000</v>
      </c>
      <c r="L68" s="6">
        <v>0</v>
      </c>
      <c r="M68" s="37">
        <v>0</v>
      </c>
      <c r="N68" s="6">
        <v>0</v>
      </c>
      <c r="O68" s="7">
        <f t="shared" si="3"/>
        <v>258577000</v>
      </c>
    </row>
    <row r="69" spans="2:15" ht="23.25" customHeight="1">
      <c r="B69" s="33" t="s">
        <v>151</v>
      </c>
      <c r="C69" s="4" t="s">
        <v>1</v>
      </c>
      <c r="E69" s="35" t="s">
        <v>152</v>
      </c>
      <c r="F69" s="36">
        <v>31588000</v>
      </c>
      <c r="G69" s="36">
        <v>5130000</v>
      </c>
      <c r="H69" s="36">
        <v>14696000</v>
      </c>
      <c r="I69" s="36">
        <v>0</v>
      </c>
      <c r="J69" s="36">
        <v>2261000</v>
      </c>
      <c r="K69" s="36">
        <v>12166000</v>
      </c>
      <c r="L69" s="6">
        <v>0</v>
      </c>
      <c r="M69" s="37">
        <v>0</v>
      </c>
      <c r="N69" s="6">
        <v>0</v>
      </c>
      <c r="O69" s="7">
        <f t="shared" si="3"/>
        <v>65841000</v>
      </c>
    </row>
    <row r="70" spans="2:15" ht="23.25" customHeight="1">
      <c r="B70" s="33" t="s">
        <v>153</v>
      </c>
      <c r="C70" s="4" t="s">
        <v>1</v>
      </c>
      <c r="E70" s="35" t="s">
        <v>154</v>
      </c>
      <c r="F70" s="36">
        <v>44353000</v>
      </c>
      <c r="G70" s="36">
        <v>6981000</v>
      </c>
      <c r="H70" s="36">
        <v>15165000</v>
      </c>
      <c r="I70" s="36">
        <v>0</v>
      </c>
      <c r="J70" s="36">
        <v>1587000</v>
      </c>
      <c r="K70" s="36">
        <v>31904000</v>
      </c>
      <c r="L70" s="6">
        <v>0</v>
      </c>
      <c r="M70" s="37">
        <v>0</v>
      </c>
      <c r="N70" s="6">
        <v>0</v>
      </c>
      <c r="O70" s="7">
        <f t="shared" si="3"/>
        <v>99990000</v>
      </c>
    </row>
    <row r="71" spans="2:15" ht="23.25" customHeight="1">
      <c r="B71" s="33" t="s">
        <v>155</v>
      </c>
      <c r="C71" s="4" t="s">
        <v>1</v>
      </c>
      <c r="E71" s="35" t="s">
        <v>156</v>
      </c>
      <c r="F71" s="36">
        <v>45624000</v>
      </c>
      <c r="G71" s="36">
        <v>6743000</v>
      </c>
      <c r="H71" s="36">
        <v>14008000</v>
      </c>
      <c r="I71" s="36">
        <v>0</v>
      </c>
      <c r="J71" s="36">
        <v>1559000</v>
      </c>
      <c r="K71" s="36">
        <v>31518000</v>
      </c>
      <c r="L71" s="6">
        <v>0</v>
      </c>
      <c r="M71" s="37">
        <v>0</v>
      </c>
      <c r="N71" s="6">
        <v>0</v>
      </c>
      <c r="O71" s="7">
        <f t="shared" si="3"/>
        <v>99452000</v>
      </c>
    </row>
    <row r="72" spans="2:15" ht="23.25" customHeight="1">
      <c r="B72" s="33" t="s">
        <v>157</v>
      </c>
      <c r="C72" s="4" t="s">
        <v>1</v>
      </c>
      <c r="E72" s="35" t="s">
        <v>158</v>
      </c>
      <c r="F72" s="36">
        <v>68185000</v>
      </c>
      <c r="G72" s="36">
        <v>11683000</v>
      </c>
      <c r="H72" s="36">
        <v>16072000</v>
      </c>
      <c r="I72" s="36">
        <v>0</v>
      </c>
      <c r="J72" s="36">
        <v>2958000</v>
      </c>
      <c r="K72" s="36">
        <v>32980000</v>
      </c>
      <c r="L72" s="6">
        <v>0</v>
      </c>
      <c r="M72" s="37">
        <v>0</v>
      </c>
      <c r="N72" s="6">
        <v>0</v>
      </c>
      <c r="O72" s="7">
        <f t="shared" si="3"/>
        <v>131878000</v>
      </c>
    </row>
    <row r="73" spans="2:15" ht="23.25" customHeight="1">
      <c r="B73" s="33" t="s">
        <v>159</v>
      </c>
      <c r="C73" s="4" t="s">
        <v>1</v>
      </c>
      <c r="E73" s="35" t="s">
        <v>160</v>
      </c>
      <c r="F73" s="36">
        <v>48188000</v>
      </c>
      <c r="G73" s="36">
        <v>7455000</v>
      </c>
      <c r="H73" s="36">
        <v>18778000</v>
      </c>
      <c r="I73" s="36">
        <v>0</v>
      </c>
      <c r="J73" s="36">
        <v>1980000</v>
      </c>
      <c r="K73" s="36">
        <v>27650000</v>
      </c>
      <c r="L73" s="6">
        <v>0</v>
      </c>
      <c r="M73" s="37">
        <v>0</v>
      </c>
      <c r="N73" s="6">
        <v>0</v>
      </c>
      <c r="O73" s="7">
        <f t="shared" si="3"/>
        <v>104051000</v>
      </c>
    </row>
    <row r="74" spans="2:15" ht="23.25" customHeight="1">
      <c r="B74" s="33" t="s">
        <v>161</v>
      </c>
      <c r="C74" s="4" t="s">
        <v>1</v>
      </c>
      <c r="E74" s="35" t="s">
        <v>162</v>
      </c>
      <c r="F74" s="36">
        <v>41616000</v>
      </c>
      <c r="G74" s="36">
        <v>6371000</v>
      </c>
      <c r="H74" s="36">
        <v>15254000</v>
      </c>
      <c r="I74" s="36">
        <v>0</v>
      </c>
      <c r="J74" s="36">
        <v>1241000</v>
      </c>
      <c r="K74" s="36">
        <v>32690000</v>
      </c>
      <c r="L74" s="6">
        <v>0</v>
      </c>
      <c r="M74" s="37">
        <v>0</v>
      </c>
      <c r="N74" s="6">
        <v>0</v>
      </c>
      <c r="O74" s="7">
        <f t="shared" si="3"/>
        <v>97172000</v>
      </c>
    </row>
    <row r="75" spans="2:15" ht="23.25" customHeight="1">
      <c r="B75" s="33" t="s">
        <v>163</v>
      </c>
      <c r="C75" s="4" t="s">
        <v>1</v>
      </c>
      <c r="E75" s="35" t="s">
        <v>164</v>
      </c>
      <c r="F75" s="36">
        <v>56537000</v>
      </c>
      <c r="G75" s="36">
        <v>8945000</v>
      </c>
      <c r="H75" s="36">
        <v>16803000</v>
      </c>
      <c r="I75" s="36">
        <v>0</v>
      </c>
      <c r="J75" s="36">
        <v>1579000</v>
      </c>
      <c r="K75" s="36">
        <v>30525000</v>
      </c>
      <c r="L75" s="6">
        <v>0</v>
      </c>
      <c r="M75" s="37">
        <v>0</v>
      </c>
      <c r="N75" s="6">
        <v>0</v>
      </c>
      <c r="O75" s="7">
        <f t="shared" si="3"/>
        <v>114389000</v>
      </c>
    </row>
    <row r="76" spans="2:15" ht="23.25" customHeight="1">
      <c r="B76" s="33" t="s">
        <v>165</v>
      </c>
      <c r="C76" s="4" t="s">
        <v>1</v>
      </c>
      <c r="E76" s="35" t="s">
        <v>166</v>
      </c>
      <c r="F76" s="36">
        <v>67538000</v>
      </c>
      <c r="G76" s="36">
        <v>11279000</v>
      </c>
      <c r="H76" s="36">
        <v>19059000</v>
      </c>
      <c r="I76" s="36">
        <v>0</v>
      </c>
      <c r="J76" s="36">
        <v>2460000</v>
      </c>
      <c r="K76" s="36">
        <v>54191000</v>
      </c>
      <c r="L76" s="6">
        <v>0</v>
      </c>
      <c r="M76" s="37">
        <v>0</v>
      </c>
      <c r="N76" s="6">
        <v>0</v>
      </c>
      <c r="O76" s="7">
        <f t="shared" si="3"/>
        <v>154527000</v>
      </c>
    </row>
    <row r="77" spans="2:15" ht="23.25" customHeight="1">
      <c r="B77" s="33" t="s">
        <v>167</v>
      </c>
      <c r="C77" s="4" t="s">
        <v>1</v>
      </c>
      <c r="E77" s="35" t="s">
        <v>168</v>
      </c>
      <c r="F77" s="36">
        <v>57765000</v>
      </c>
      <c r="G77" s="36">
        <v>8155000</v>
      </c>
      <c r="H77" s="36">
        <v>13261000</v>
      </c>
      <c r="I77" s="36">
        <v>0</v>
      </c>
      <c r="J77" s="36">
        <v>1489000</v>
      </c>
      <c r="K77" s="36">
        <v>23787000</v>
      </c>
      <c r="L77" s="6">
        <v>0</v>
      </c>
      <c r="M77" s="37">
        <v>0</v>
      </c>
      <c r="N77" s="6">
        <v>0</v>
      </c>
      <c r="O77" s="7">
        <f t="shared" si="3"/>
        <v>104457000</v>
      </c>
    </row>
    <row r="78" spans="2:15" ht="23.25" customHeight="1">
      <c r="B78" s="33" t="s">
        <v>169</v>
      </c>
      <c r="C78" s="4" t="s">
        <v>1</v>
      </c>
      <c r="E78" s="35" t="s">
        <v>170</v>
      </c>
      <c r="F78" s="36">
        <v>47544000</v>
      </c>
      <c r="G78" s="36">
        <v>7293000</v>
      </c>
      <c r="H78" s="36">
        <v>11681000</v>
      </c>
      <c r="I78" s="36">
        <v>0</v>
      </c>
      <c r="J78" s="36">
        <v>1392000</v>
      </c>
      <c r="K78" s="36">
        <v>25991000</v>
      </c>
      <c r="L78" s="6">
        <v>0</v>
      </c>
      <c r="M78" s="37">
        <v>0</v>
      </c>
      <c r="N78" s="6">
        <v>0</v>
      </c>
      <c r="O78" s="7">
        <f t="shared" si="3"/>
        <v>93901000</v>
      </c>
    </row>
    <row r="79" spans="2:15" ht="23.25" customHeight="1">
      <c r="B79" s="33" t="s">
        <v>171</v>
      </c>
      <c r="C79" s="4" t="s">
        <v>1</v>
      </c>
      <c r="E79" s="35" t="s">
        <v>172</v>
      </c>
      <c r="F79" s="36">
        <v>48831000</v>
      </c>
      <c r="G79" s="36">
        <v>7502000</v>
      </c>
      <c r="H79" s="36">
        <v>19170000</v>
      </c>
      <c r="I79" s="36">
        <v>0</v>
      </c>
      <c r="J79" s="36">
        <v>1792000</v>
      </c>
      <c r="K79" s="36">
        <v>34285000</v>
      </c>
      <c r="L79" s="6">
        <v>0</v>
      </c>
      <c r="M79" s="37">
        <v>0</v>
      </c>
      <c r="N79" s="6">
        <v>0</v>
      </c>
      <c r="O79" s="7">
        <f t="shared" si="3"/>
        <v>111580000</v>
      </c>
    </row>
    <row r="80" spans="2:15" ht="23.25" customHeight="1">
      <c r="B80" s="33" t="s">
        <v>173</v>
      </c>
      <c r="C80" s="4" t="s">
        <v>1</v>
      </c>
      <c r="E80" s="35" t="s">
        <v>174</v>
      </c>
      <c r="F80" s="36">
        <v>41023000</v>
      </c>
      <c r="G80" s="36">
        <v>6306000</v>
      </c>
      <c r="H80" s="36">
        <v>11702000</v>
      </c>
      <c r="I80" s="36">
        <v>0</v>
      </c>
      <c r="J80" s="36">
        <v>1345000</v>
      </c>
      <c r="K80" s="36">
        <v>42578000</v>
      </c>
      <c r="L80" s="6">
        <v>0</v>
      </c>
      <c r="M80" s="37">
        <v>0</v>
      </c>
      <c r="N80" s="6">
        <v>0</v>
      </c>
      <c r="O80" s="7">
        <f aca="true" t="shared" si="4" ref="O80:O120">N80+M80+L80+K80+J80+I80+H80+G80+F80</f>
        <v>102954000</v>
      </c>
    </row>
    <row r="81" spans="2:15" ht="23.25" customHeight="1">
      <c r="B81" s="33" t="s">
        <v>175</v>
      </c>
      <c r="C81" s="4" t="s">
        <v>1</v>
      </c>
      <c r="E81" s="35" t="s">
        <v>176</v>
      </c>
      <c r="F81" s="36">
        <v>47210000</v>
      </c>
      <c r="G81" s="36">
        <v>7460000</v>
      </c>
      <c r="H81" s="36">
        <v>14409000</v>
      </c>
      <c r="I81" s="36">
        <v>0</v>
      </c>
      <c r="J81" s="36">
        <v>1745000</v>
      </c>
      <c r="K81" s="36">
        <v>42687000</v>
      </c>
      <c r="L81" s="6">
        <v>0</v>
      </c>
      <c r="M81" s="37">
        <v>0</v>
      </c>
      <c r="N81" s="6">
        <v>0</v>
      </c>
      <c r="O81" s="7">
        <f t="shared" si="4"/>
        <v>113511000</v>
      </c>
    </row>
    <row r="82" spans="2:15" ht="23.25" customHeight="1">
      <c r="B82" s="33" t="s">
        <v>177</v>
      </c>
      <c r="C82" s="4" t="s">
        <v>1</v>
      </c>
      <c r="E82" s="35" t="s">
        <v>178</v>
      </c>
      <c r="F82" s="36">
        <v>59187000</v>
      </c>
      <c r="G82" s="36">
        <v>8791000</v>
      </c>
      <c r="H82" s="36">
        <v>14079000</v>
      </c>
      <c r="I82" s="36">
        <v>0</v>
      </c>
      <c r="J82" s="36">
        <v>1389000</v>
      </c>
      <c r="K82" s="36">
        <v>28254000</v>
      </c>
      <c r="L82" s="6">
        <v>0</v>
      </c>
      <c r="M82" s="37">
        <v>0</v>
      </c>
      <c r="N82" s="6">
        <v>0</v>
      </c>
      <c r="O82" s="7">
        <f t="shared" si="4"/>
        <v>111700000</v>
      </c>
    </row>
    <row r="83" spans="2:15" ht="23.25" customHeight="1">
      <c r="B83" s="33" t="s">
        <v>179</v>
      </c>
      <c r="C83" s="4" t="s">
        <v>1</v>
      </c>
      <c r="E83" s="35" t="s">
        <v>180</v>
      </c>
      <c r="F83" s="36">
        <v>41746000</v>
      </c>
      <c r="G83" s="36">
        <v>6624000</v>
      </c>
      <c r="H83" s="36">
        <v>13200000</v>
      </c>
      <c r="I83" s="36">
        <v>0</v>
      </c>
      <c r="J83" s="36">
        <v>1450000</v>
      </c>
      <c r="K83" s="36">
        <v>29560000</v>
      </c>
      <c r="L83" s="6">
        <v>0</v>
      </c>
      <c r="M83" s="37">
        <v>0</v>
      </c>
      <c r="N83" s="6">
        <v>0</v>
      </c>
      <c r="O83" s="7">
        <f t="shared" si="4"/>
        <v>92580000</v>
      </c>
    </row>
    <row r="84" spans="2:15" ht="23.25" customHeight="1">
      <c r="B84" s="33" t="s">
        <v>181</v>
      </c>
      <c r="C84" s="4" t="s">
        <v>1</v>
      </c>
      <c r="E84" s="35" t="s">
        <v>182</v>
      </c>
      <c r="F84" s="36">
        <v>31102000</v>
      </c>
      <c r="G84" s="36">
        <v>4871000</v>
      </c>
      <c r="H84" s="36">
        <v>10981000</v>
      </c>
      <c r="I84" s="36">
        <v>0</v>
      </c>
      <c r="J84" s="36">
        <v>1453000</v>
      </c>
      <c r="K84" s="36">
        <v>22120000</v>
      </c>
      <c r="L84" s="6">
        <v>0</v>
      </c>
      <c r="M84" s="37">
        <v>0</v>
      </c>
      <c r="N84" s="6">
        <v>0</v>
      </c>
      <c r="O84" s="7">
        <f t="shared" si="4"/>
        <v>70527000</v>
      </c>
    </row>
    <row r="85" spans="2:15" ht="23.25" customHeight="1">
      <c r="B85" s="33" t="s">
        <v>183</v>
      </c>
      <c r="C85" s="4" t="s">
        <v>1</v>
      </c>
      <c r="E85" s="35" t="s">
        <v>184</v>
      </c>
      <c r="F85" s="36">
        <v>25703000</v>
      </c>
      <c r="G85" s="36">
        <v>3798000</v>
      </c>
      <c r="H85" s="36">
        <v>10385000</v>
      </c>
      <c r="I85" s="36">
        <v>0</v>
      </c>
      <c r="J85" s="36">
        <v>1369000</v>
      </c>
      <c r="K85" s="36">
        <v>29862000</v>
      </c>
      <c r="L85" s="6">
        <v>0</v>
      </c>
      <c r="M85" s="37">
        <v>0</v>
      </c>
      <c r="N85" s="6">
        <v>0</v>
      </c>
      <c r="O85" s="7">
        <f t="shared" si="4"/>
        <v>71117000</v>
      </c>
    </row>
    <row r="86" spans="2:15" ht="23.25" customHeight="1">
      <c r="B86" s="33" t="s">
        <v>185</v>
      </c>
      <c r="C86" s="4" t="s">
        <v>1</v>
      </c>
      <c r="E86" s="35" t="s">
        <v>186</v>
      </c>
      <c r="F86" s="36">
        <v>30826000</v>
      </c>
      <c r="G86" s="36">
        <v>3809000</v>
      </c>
      <c r="H86" s="36">
        <v>12201000</v>
      </c>
      <c r="I86" s="36">
        <v>0</v>
      </c>
      <c r="J86" s="36">
        <v>1229000</v>
      </c>
      <c r="K86" s="36">
        <v>26209000</v>
      </c>
      <c r="L86" s="6">
        <v>0</v>
      </c>
      <c r="M86" s="37">
        <v>0</v>
      </c>
      <c r="N86" s="6">
        <v>0</v>
      </c>
      <c r="O86" s="7">
        <f t="shared" si="4"/>
        <v>74274000</v>
      </c>
    </row>
    <row r="87" spans="2:15" ht="23.25" customHeight="1">
      <c r="B87" s="33" t="s">
        <v>187</v>
      </c>
      <c r="C87" s="4" t="s">
        <v>1</v>
      </c>
      <c r="E87" s="35" t="s">
        <v>188</v>
      </c>
      <c r="F87" s="36">
        <v>28664000</v>
      </c>
      <c r="G87" s="36">
        <v>4587000</v>
      </c>
      <c r="H87" s="36">
        <v>9008000</v>
      </c>
      <c r="I87" s="36">
        <v>0</v>
      </c>
      <c r="J87" s="36">
        <v>1292000</v>
      </c>
      <c r="K87" s="36">
        <v>20458000</v>
      </c>
      <c r="L87" s="6">
        <v>0</v>
      </c>
      <c r="M87" s="37">
        <v>0</v>
      </c>
      <c r="N87" s="6">
        <v>0</v>
      </c>
      <c r="O87" s="7">
        <f t="shared" si="4"/>
        <v>64009000</v>
      </c>
    </row>
    <row r="88" spans="2:15" ht="23.25" customHeight="1">
      <c r="B88" s="33" t="s">
        <v>189</v>
      </c>
      <c r="C88" s="4" t="s">
        <v>1</v>
      </c>
      <c r="E88" s="35" t="s">
        <v>190</v>
      </c>
      <c r="F88" s="36">
        <v>28158000</v>
      </c>
      <c r="G88" s="36">
        <v>3766000</v>
      </c>
      <c r="H88" s="36">
        <v>11148000</v>
      </c>
      <c r="I88" s="36">
        <v>0</v>
      </c>
      <c r="J88" s="36">
        <v>1294000</v>
      </c>
      <c r="K88" s="36">
        <v>25438000</v>
      </c>
      <c r="L88" s="6">
        <v>0</v>
      </c>
      <c r="M88" s="37">
        <v>0</v>
      </c>
      <c r="N88" s="6">
        <v>0</v>
      </c>
      <c r="O88" s="7">
        <f t="shared" si="4"/>
        <v>69804000</v>
      </c>
    </row>
    <row r="89" spans="2:15" ht="23.25" customHeight="1">
      <c r="B89" s="33" t="s">
        <v>191</v>
      </c>
      <c r="C89" s="4" t="s">
        <v>1</v>
      </c>
      <c r="E89" s="35" t="s">
        <v>192</v>
      </c>
      <c r="F89" s="36">
        <v>37365000</v>
      </c>
      <c r="G89" s="36">
        <v>5549000</v>
      </c>
      <c r="H89" s="36">
        <v>9982000</v>
      </c>
      <c r="I89" s="36">
        <v>0</v>
      </c>
      <c r="J89" s="36">
        <v>1304000</v>
      </c>
      <c r="K89" s="36">
        <v>32071000</v>
      </c>
      <c r="L89" s="6">
        <v>0</v>
      </c>
      <c r="M89" s="37">
        <v>0</v>
      </c>
      <c r="N89" s="6">
        <v>0</v>
      </c>
      <c r="O89" s="7">
        <f t="shared" si="4"/>
        <v>86271000</v>
      </c>
    </row>
    <row r="90" spans="2:15" ht="23.25" customHeight="1">
      <c r="B90" s="33" t="s">
        <v>193</v>
      </c>
      <c r="C90" s="4" t="s">
        <v>1</v>
      </c>
      <c r="E90" s="35" t="s">
        <v>194</v>
      </c>
      <c r="F90" s="36">
        <v>65870000</v>
      </c>
      <c r="G90" s="36">
        <v>9191000</v>
      </c>
      <c r="H90" s="36">
        <v>19298000</v>
      </c>
      <c r="I90" s="36">
        <v>0</v>
      </c>
      <c r="J90" s="36">
        <v>1824000</v>
      </c>
      <c r="K90" s="36">
        <v>30135000</v>
      </c>
      <c r="L90" s="6">
        <v>0</v>
      </c>
      <c r="M90" s="37">
        <v>0</v>
      </c>
      <c r="N90" s="6">
        <v>0</v>
      </c>
      <c r="O90" s="7">
        <f t="shared" si="4"/>
        <v>126318000</v>
      </c>
    </row>
    <row r="91" spans="2:15" ht="23.25" customHeight="1">
      <c r="B91" s="33" t="s">
        <v>195</v>
      </c>
      <c r="C91" s="4" t="s">
        <v>1</v>
      </c>
      <c r="E91" s="35" t="s">
        <v>196</v>
      </c>
      <c r="F91" s="36">
        <v>23739000</v>
      </c>
      <c r="G91" s="36">
        <v>3274000</v>
      </c>
      <c r="H91" s="36">
        <v>10572000</v>
      </c>
      <c r="I91" s="36">
        <v>0</v>
      </c>
      <c r="J91" s="36">
        <v>1189000</v>
      </c>
      <c r="K91" s="36">
        <v>22670000</v>
      </c>
      <c r="L91" s="6">
        <v>0</v>
      </c>
      <c r="M91" s="37">
        <v>0</v>
      </c>
      <c r="N91" s="6">
        <v>0</v>
      </c>
      <c r="O91" s="7">
        <f t="shared" si="4"/>
        <v>61444000</v>
      </c>
    </row>
    <row r="92" spans="2:15" ht="23.25" customHeight="1">
      <c r="B92" s="33" t="s">
        <v>197</v>
      </c>
      <c r="C92" s="4" t="s">
        <v>1</v>
      </c>
      <c r="E92" s="35" t="s">
        <v>198</v>
      </c>
      <c r="F92" s="36">
        <v>36794000</v>
      </c>
      <c r="G92" s="36">
        <v>5781000</v>
      </c>
      <c r="H92" s="36">
        <v>14895000</v>
      </c>
      <c r="I92" s="36">
        <v>0</v>
      </c>
      <c r="J92" s="36">
        <v>1289000</v>
      </c>
      <c r="K92" s="36">
        <v>24329000</v>
      </c>
      <c r="L92" s="6">
        <v>0</v>
      </c>
      <c r="M92" s="37">
        <v>0</v>
      </c>
      <c r="N92" s="6">
        <v>0</v>
      </c>
      <c r="O92" s="7">
        <f t="shared" si="4"/>
        <v>83088000</v>
      </c>
    </row>
    <row r="93" spans="2:15" ht="23.25" customHeight="1">
      <c r="B93" s="33" t="s">
        <v>199</v>
      </c>
      <c r="C93" s="4" t="s">
        <v>1</v>
      </c>
      <c r="E93" s="35" t="s">
        <v>200</v>
      </c>
      <c r="F93" s="36">
        <v>28789000</v>
      </c>
      <c r="G93" s="36">
        <v>4042000</v>
      </c>
      <c r="H93" s="36">
        <v>9945000</v>
      </c>
      <c r="I93" s="36">
        <v>0</v>
      </c>
      <c r="J93" s="36">
        <v>1084000</v>
      </c>
      <c r="K93" s="36">
        <v>24561000</v>
      </c>
      <c r="L93" s="6">
        <v>0</v>
      </c>
      <c r="M93" s="37">
        <v>0</v>
      </c>
      <c r="N93" s="6">
        <v>0</v>
      </c>
      <c r="O93" s="7">
        <f t="shared" si="4"/>
        <v>68421000</v>
      </c>
    </row>
    <row r="94" spans="2:15" ht="23.25" customHeight="1">
      <c r="B94" s="33" t="s">
        <v>201</v>
      </c>
      <c r="C94" s="4" t="s">
        <v>1</v>
      </c>
      <c r="E94" s="35" t="s">
        <v>202</v>
      </c>
      <c r="F94" s="36">
        <v>32069000</v>
      </c>
      <c r="G94" s="36">
        <v>4868000</v>
      </c>
      <c r="H94" s="36">
        <v>12339000</v>
      </c>
      <c r="I94" s="36">
        <v>0</v>
      </c>
      <c r="J94" s="36">
        <v>1064000</v>
      </c>
      <c r="K94" s="36">
        <v>24882000</v>
      </c>
      <c r="L94" s="6">
        <v>0</v>
      </c>
      <c r="M94" s="37">
        <v>0</v>
      </c>
      <c r="N94" s="6">
        <v>0</v>
      </c>
      <c r="O94" s="7">
        <f t="shared" si="4"/>
        <v>75222000</v>
      </c>
    </row>
    <row r="95" spans="2:15" ht="23.25" customHeight="1">
      <c r="B95" s="33" t="s">
        <v>203</v>
      </c>
      <c r="C95" s="4" t="s">
        <v>1</v>
      </c>
      <c r="E95" s="35" t="s">
        <v>204</v>
      </c>
      <c r="F95" s="36">
        <v>27151000</v>
      </c>
      <c r="G95" s="36">
        <v>3611000</v>
      </c>
      <c r="H95" s="36">
        <v>10556000</v>
      </c>
      <c r="I95" s="36">
        <v>0</v>
      </c>
      <c r="J95" s="36">
        <v>1157000</v>
      </c>
      <c r="K95" s="36">
        <v>27428000</v>
      </c>
      <c r="L95" s="6">
        <v>0</v>
      </c>
      <c r="M95" s="37">
        <v>0</v>
      </c>
      <c r="N95" s="6">
        <v>0</v>
      </c>
      <c r="O95" s="7">
        <f t="shared" si="4"/>
        <v>69903000</v>
      </c>
    </row>
    <row r="96" spans="2:15" ht="23.25" customHeight="1">
      <c r="B96" s="33" t="s">
        <v>205</v>
      </c>
      <c r="C96" s="4" t="s">
        <v>1</v>
      </c>
      <c r="E96" s="35" t="s">
        <v>206</v>
      </c>
      <c r="F96" s="36">
        <v>36775000</v>
      </c>
      <c r="G96" s="36">
        <v>5428000</v>
      </c>
      <c r="H96" s="36">
        <v>13343000</v>
      </c>
      <c r="I96" s="36">
        <v>0</v>
      </c>
      <c r="J96" s="36">
        <v>1299000</v>
      </c>
      <c r="K96" s="36">
        <v>26544000</v>
      </c>
      <c r="L96" s="6">
        <v>0</v>
      </c>
      <c r="M96" s="37">
        <v>0</v>
      </c>
      <c r="N96" s="6">
        <v>0</v>
      </c>
      <c r="O96" s="7">
        <f t="shared" si="4"/>
        <v>83389000</v>
      </c>
    </row>
    <row r="97" spans="2:15" ht="23.25" customHeight="1">
      <c r="B97" s="33" t="s">
        <v>207</v>
      </c>
      <c r="C97" s="4" t="s">
        <v>1</v>
      </c>
      <c r="E97" s="35" t="s">
        <v>208</v>
      </c>
      <c r="F97" s="36">
        <v>26236000</v>
      </c>
      <c r="G97" s="36">
        <v>4089000</v>
      </c>
      <c r="H97" s="36">
        <v>10350000</v>
      </c>
      <c r="I97" s="36">
        <v>0</v>
      </c>
      <c r="J97" s="36">
        <v>1406000</v>
      </c>
      <c r="K97" s="36">
        <v>24896000</v>
      </c>
      <c r="L97" s="6">
        <v>0</v>
      </c>
      <c r="M97" s="37">
        <v>0</v>
      </c>
      <c r="N97" s="6">
        <v>0</v>
      </c>
      <c r="O97" s="7">
        <f t="shared" si="4"/>
        <v>66977000</v>
      </c>
    </row>
    <row r="98" spans="2:15" ht="23.25" customHeight="1">
      <c r="B98" s="33" t="s">
        <v>209</v>
      </c>
      <c r="C98" s="4" t="s">
        <v>1</v>
      </c>
      <c r="E98" s="35" t="s">
        <v>210</v>
      </c>
      <c r="F98" s="36">
        <v>39383000</v>
      </c>
      <c r="G98" s="36">
        <v>4915000</v>
      </c>
      <c r="H98" s="36">
        <v>8705000</v>
      </c>
      <c r="I98" s="36">
        <v>0</v>
      </c>
      <c r="J98" s="36">
        <v>1070000</v>
      </c>
      <c r="K98" s="36">
        <v>30757000</v>
      </c>
      <c r="L98" s="6">
        <v>0</v>
      </c>
      <c r="M98" s="37">
        <v>0</v>
      </c>
      <c r="N98" s="6">
        <v>0</v>
      </c>
      <c r="O98" s="7">
        <f t="shared" si="4"/>
        <v>84830000</v>
      </c>
    </row>
    <row r="99" spans="2:15" ht="23.25" customHeight="1">
      <c r="B99" s="33" t="s">
        <v>211</v>
      </c>
      <c r="C99" s="4" t="s">
        <v>1</v>
      </c>
      <c r="E99" s="35" t="s">
        <v>212</v>
      </c>
      <c r="F99" s="36">
        <v>32126000</v>
      </c>
      <c r="G99" s="36">
        <v>3978000</v>
      </c>
      <c r="H99" s="36">
        <v>11268000</v>
      </c>
      <c r="I99" s="36">
        <v>0</v>
      </c>
      <c r="J99" s="36">
        <v>1100000</v>
      </c>
      <c r="K99" s="36">
        <v>29586000</v>
      </c>
      <c r="L99" s="6">
        <v>0</v>
      </c>
      <c r="M99" s="37">
        <v>0</v>
      </c>
      <c r="N99" s="6">
        <v>0</v>
      </c>
      <c r="O99" s="7">
        <f t="shared" si="4"/>
        <v>78058000</v>
      </c>
    </row>
    <row r="100" spans="2:15" ht="23.25" customHeight="1">
      <c r="B100" s="33" t="s">
        <v>213</v>
      </c>
      <c r="C100" s="4" t="s">
        <v>1</v>
      </c>
      <c r="E100" s="35" t="s">
        <v>214</v>
      </c>
      <c r="F100" s="36">
        <v>35295000</v>
      </c>
      <c r="G100" s="36">
        <v>4881000</v>
      </c>
      <c r="H100" s="36">
        <v>10006000</v>
      </c>
      <c r="I100" s="36">
        <v>0</v>
      </c>
      <c r="J100" s="36">
        <v>1284000</v>
      </c>
      <c r="K100" s="36">
        <v>26552000</v>
      </c>
      <c r="L100" s="6">
        <v>0</v>
      </c>
      <c r="M100" s="37">
        <v>0</v>
      </c>
      <c r="N100" s="6">
        <v>0</v>
      </c>
      <c r="O100" s="7">
        <f t="shared" si="4"/>
        <v>78018000</v>
      </c>
    </row>
    <row r="101" spans="2:15" ht="23.25" customHeight="1">
      <c r="B101" s="33" t="s">
        <v>215</v>
      </c>
      <c r="C101" s="4" t="s">
        <v>1</v>
      </c>
      <c r="E101" s="35" t="s">
        <v>216</v>
      </c>
      <c r="F101" s="36">
        <v>30865000</v>
      </c>
      <c r="G101" s="36">
        <v>4012000</v>
      </c>
      <c r="H101" s="36">
        <v>10418000</v>
      </c>
      <c r="I101" s="36">
        <v>0</v>
      </c>
      <c r="J101" s="36">
        <v>1098000</v>
      </c>
      <c r="K101" s="36">
        <v>27647000</v>
      </c>
      <c r="L101" s="6">
        <v>0</v>
      </c>
      <c r="M101" s="37">
        <v>0</v>
      </c>
      <c r="N101" s="6">
        <v>0</v>
      </c>
      <c r="O101" s="7">
        <f t="shared" si="4"/>
        <v>74040000</v>
      </c>
    </row>
    <row r="102" spans="2:15" ht="23.25" customHeight="1">
      <c r="B102" s="33" t="s">
        <v>217</v>
      </c>
      <c r="C102" s="4" t="s">
        <v>1</v>
      </c>
      <c r="E102" s="35" t="s">
        <v>218</v>
      </c>
      <c r="F102" s="36">
        <v>20102000</v>
      </c>
      <c r="G102" s="36">
        <v>2561000</v>
      </c>
      <c r="H102" s="36">
        <v>7935000</v>
      </c>
      <c r="I102" s="36">
        <v>0</v>
      </c>
      <c r="J102" s="36">
        <v>740000</v>
      </c>
      <c r="K102" s="36">
        <v>28767000</v>
      </c>
      <c r="L102" s="6">
        <v>0</v>
      </c>
      <c r="M102" s="37">
        <v>0</v>
      </c>
      <c r="N102" s="6">
        <v>0</v>
      </c>
      <c r="O102" s="7">
        <f t="shared" si="4"/>
        <v>60105000</v>
      </c>
    </row>
    <row r="103" spans="2:15" ht="23.25" customHeight="1">
      <c r="B103" s="33" t="s">
        <v>219</v>
      </c>
      <c r="C103" s="4" t="s">
        <v>1</v>
      </c>
      <c r="E103" s="35" t="s">
        <v>220</v>
      </c>
      <c r="F103" s="36">
        <v>30898000</v>
      </c>
      <c r="G103" s="36">
        <v>4481000</v>
      </c>
      <c r="H103" s="36">
        <v>8271000</v>
      </c>
      <c r="I103" s="36">
        <v>0</v>
      </c>
      <c r="J103" s="36">
        <v>739000</v>
      </c>
      <c r="K103" s="36">
        <v>29309000</v>
      </c>
      <c r="L103" s="6">
        <v>0</v>
      </c>
      <c r="M103" s="37">
        <v>0</v>
      </c>
      <c r="N103" s="6">
        <v>0</v>
      </c>
      <c r="O103" s="7">
        <f t="shared" si="4"/>
        <v>73698000</v>
      </c>
    </row>
    <row r="104" spans="2:15" ht="23.25" customHeight="1">
      <c r="B104" s="33" t="s">
        <v>221</v>
      </c>
      <c r="C104" s="4" t="s">
        <v>1</v>
      </c>
      <c r="E104" s="35" t="s">
        <v>222</v>
      </c>
      <c r="F104" s="36">
        <v>21677000</v>
      </c>
      <c r="G104" s="36">
        <v>2632000</v>
      </c>
      <c r="H104" s="36">
        <v>8340000</v>
      </c>
      <c r="I104" s="36">
        <v>0</v>
      </c>
      <c r="J104" s="36">
        <v>696000</v>
      </c>
      <c r="K104" s="36">
        <v>28435000</v>
      </c>
      <c r="L104" s="6">
        <v>0</v>
      </c>
      <c r="M104" s="37">
        <v>0</v>
      </c>
      <c r="N104" s="6">
        <v>0</v>
      </c>
      <c r="O104" s="7">
        <f t="shared" si="4"/>
        <v>61780000</v>
      </c>
    </row>
    <row r="105" spans="2:15" ht="23.25" customHeight="1">
      <c r="B105" s="33" t="s">
        <v>223</v>
      </c>
      <c r="C105" s="4" t="s">
        <v>1</v>
      </c>
      <c r="E105" s="35" t="s">
        <v>224</v>
      </c>
      <c r="F105" s="36">
        <v>41435000</v>
      </c>
      <c r="G105" s="36">
        <v>5608000</v>
      </c>
      <c r="H105" s="36">
        <v>14593000</v>
      </c>
      <c r="I105" s="36">
        <v>0</v>
      </c>
      <c r="J105" s="36">
        <v>885000</v>
      </c>
      <c r="K105" s="36">
        <v>26543000</v>
      </c>
      <c r="L105" s="6">
        <v>0</v>
      </c>
      <c r="M105" s="37">
        <v>0</v>
      </c>
      <c r="N105" s="6">
        <v>0</v>
      </c>
      <c r="O105" s="7">
        <f t="shared" si="4"/>
        <v>89064000</v>
      </c>
    </row>
    <row r="106" spans="2:15" ht="23.25" customHeight="1">
      <c r="B106" s="33" t="s">
        <v>225</v>
      </c>
      <c r="C106" s="4" t="s">
        <v>1</v>
      </c>
      <c r="E106" s="35" t="s">
        <v>226</v>
      </c>
      <c r="F106" s="36">
        <v>19123000</v>
      </c>
      <c r="G106" s="36">
        <v>2605000</v>
      </c>
      <c r="H106" s="36">
        <v>8353000</v>
      </c>
      <c r="I106" s="36">
        <v>0</v>
      </c>
      <c r="J106" s="36">
        <v>693000</v>
      </c>
      <c r="K106" s="36">
        <v>13269000</v>
      </c>
      <c r="L106" s="6">
        <v>0</v>
      </c>
      <c r="M106" s="37">
        <v>0</v>
      </c>
      <c r="N106" s="6">
        <v>0</v>
      </c>
      <c r="O106" s="7">
        <f t="shared" si="4"/>
        <v>44043000</v>
      </c>
    </row>
    <row r="107" spans="2:15" ht="23.25" customHeight="1">
      <c r="B107" s="33" t="s">
        <v>227</v>
      </c>
      <c r="C107" s="4" t="s">
        <v>1</v>
      </c>
      <c r="E107" s="35" t="s">
        <v>228</v>
      </c>
      <c r="F107" s="36">
        <v>22483000</v>
      </c>
      <c r="G107" s="36">
        <v>2885000</v>
      </c>
      <c r="H107" s="36">
        <v>8699000</v>
      </c>
      <c r="I107" s="36">
        <v>0</v>
      </c>
      <c r="J107" s="36">
        <v>706000</v>
      </c>
      <c r="K107" s="36">
        <v>17709000</v>
      </c>
      <c r="L107" s="6">
        <v>0</v>
      </c>
      <c r="M107" s="37">
        <v>0</v>
      </c>
      <c r="N107" s="6">
        <v>0</v>
      </c>
      <c r="O107" s="7">
        <f t="shared" si="4"/>
        <v>52482000</v>
      </c>
    </row>
    <row r="108" spans="2:15" ht="23.25" customHeight="1">
      <c r="B108" s="33" t="s">
        <v>229</v>
      </c>
      <c r="C108" s="4" t="s">
        <v>1</v>
      </c>
      <c r="E108" s="35" t="s">
        <v>230</v>
      </c>
      <c r="F108" s="36">
        <v>19023000</v>
      </c>
      <c r="G108" s="36">
        <v>2486000</v>
      </c>
      <c r="H108" s="36">
        <v>6717000</v>
      </c>
      <c r="I108" s="36">
        <v>0</v>
      </c>
      <c r="J108" s="36">
        <v>704000</v>
      </c>
      <c r="K108" s="36">
        <v>27661000</v>
      </c>
      <c r="L108" s="6">
        <v>0</v>
      </c>
      <c r="M108" s="37">
        <v>0</v>
      </c>
      <c r="N108" s="6">
        <v>0</v>
      </c>
      <c r="O108" s="7">
        <f t="shared" si="4"/>
        <v>56591000</v>
      </c>
    </row>
    <row r="109" spans="2:15" ht="23.25" customHeight="1">
      <c r="B109" s="33" t="s">
        <v>231</v>
      </c>
      <c r="C109" s="4" t="s">
        <v>1</v>
      </c>
      <c r="E109" s="35" t="s">
        <v>232</v>
      </c>
      <c r="F109" s="36">
        <v>29397000</v>
      </c>
      <c r="G109" s="36">
        <v>3700000</v>
      </c>
      <c r="H109" s="36">
        <v>7398000</v>
      </c>
      <c r="I109" s="36">
        <v>0</v>
      </c>
      <c r="J109" s="36">
        <v>730000</v>
      </c>
      <c r="K109" s="36">
        <v>25435000</v>
      </c>
      <c r="L109" s="6">
        <v>0</v>
      </c>
      <c r="M109" s="37">
        <v>0</v>
      </c>
      <c r="N109" s="6">
        <v>0</v>
      </c>
      <c r="O109" s="7">
        <f t="shared" si="4"/>
        <v>66660000</v>
      </c>
    </row>
    <row r="110" spans="2:15" ht="23.25" customHeight="1">
      <c r="B110" s="33" t="s">
        <v>233</v>
      </c>
      <c r="C110" s="4" t="s">
        <v>1</v>
      </c>
      <c r="E110" s="35" t="s">
        <v>234</v>
      </c>
      <c r="F110" s="36">
        <v>32425000</v>
      </c>
      <c r="G110" s="36">
        <v>4653000</v>
      </c>
      <c r="H110" s="36">
        <v>7465000</v>
      </c>
      <c r="I110" s="36">
        <v>0</v>
      </c>
      <c r="J110" s="36">
        <v>763000</v>
      </c>
      <c r="K110" s="36">
        <v>25993000</v>
      </c>
      <c r="L110" s="6">
        <v>0</v>
      </c>
      <c r="M110" s="37">
        <v>0</v>
      </c>
      <c r="N110" s="6">
        <v>0</v>
      </c>
      <c r="O110" s="7">
        <f t="shared" si="4"/>
        <v>71299000</v>
      </c>
    </row>
    <row r="111" spans="2:15" ht="23.25" customHeight="1">
      <c r="B111" s="33" t="s">
        <v>235</v>
      </c>
      <c r="C111" s="4" t="s">
        <v>1</v>
      </c>
      <c r="E111" s="35" t="s">
        <v>236</v>
      </c>
      <c r="F111" s="36">
        <v>4661000</v>
      </c>
      <c r="G111" s="36">
        <v>726000</v>
      </c>
      <c r="H111" s="36">
        <v>5836000</v>
      </c>
      <c r="I111" s="36">
        <v>0</v>
      </c>
      <c r="J111" s="36">
        <v>372000</v>
      </c>
      <c r="K111" s="36">
        <v>16592000</v>
      </c>
      <c r="L111" s="6">
        <v>0</v>
      </c>
      <c r="M111" s="37">
        <v>0</v>
      </c>
      <c r="N111" s="6">
        <v>0</v>
      </c>
      <c r="O111" s="7">
        <f t="shared" si="4"/>
        <v>28187000</v>
      </c>
    </row>
    <row r="112" spans="2:15" ht="23.25" customHeight="1">
      <c r="B112" s="33" t="s">
        <v>237</v>
      </c>
      <c r="C112" s="4" t="s">
        <v>1</v>
      </c>
      <c r="E112" s="35" t="s">
        <v>238</v>
      </c>
      <c r="F112" s="36">
        <v>47214000</v>
      </c>
      <c r="G112" s="36">
        <v>7927000</v>
      </c>
      <c r="H112" s="36">
        <v>7467000</v>
      </c>
      <c r="I112" s="36">
        <v>0</v>
      </c>
      <c r="J112" s="36">
        <v>997000</v>
      </c>
      <c r="K112" s="36">
        <v>32627000</v>
      </c>
      <c r="L112" s="6">
        <v>0</v>
      </c>
      <c r="M112" s="37">
        <v>0</v>
      </c>
      <c r="N112" s="6">
        <v>0</v>
      </c>
      <c r="O112" s="7">
        <f t="shared" si="4"/>
        <v>96232000</v>
      </c>
    </row>
    <row r="113" spans="2:15" ht="23.25" customHeight="1">
      <c r="B113" s="33" t="s">
        <v>239</v>
      </c>
      <c r="C113" s="4" t="s">
        <v>1</v>
      </c>
      <c r="E113" s="35" t="s">
        <v>240</v>
      </c>
      <c r="F113" s="36">
        <v>9620000</v>
      </c>
      <c r="G113" s="36">
        <v>1616000</v>
      </c>
      <c r="H113" s="36">
        <v>6328000</v>
      </c>
      <c r="I113" s="36">
        <v>0</v>
      </c>
      <c r="J113" s="36">
        <v>479000</v>
      </c>
      <c r="K113" s="36">
        <v>20789000</v>
      </c>
      <c r="L113" s="6">
        <v>0</v>
      </c>
      <c r="M113" s="37">
        <v>0</v>
      </c>
      <c r="N113" s="6">
        <v>0</v>
      </c>
      <c r="O113" s="7">
        <f t="shared" si="4"/>
        <v>38832000</v>
      </c>
    </row>
    <row r="114" spans="2:15" ht="23.25" customHeight="1">
      <c r="B114" s="33" t="s">
        <v>241</v>
      </c>
      <c r="C114" s="4" t="s">
        <v>1</v>
      </c>
      <c r="E114" s="35" t="s">
        <v>242</v>
      </c>
      <c r="F114" s="36">
        <v>19608000</v>
      </c>
      <c r="G114" s="36">
        <v>3333000</v>
      </c>
      <c r="H114" s="36">
        <v>6038000</v>
      </c>
      <c r="I114" s="36">
        <v>0</v>
      </c>
      <c r="J114" s="36">
        <v>376000</v>
      </c>
      <c r="K114" s="36">
        <v>31518000</v>
      </c>
      <c r="L114" s="6">
        <v>0</v>
      </c>
      <c r="M114" s="37">
        <v>0</v>
      </c>
      <c r="N114" s="6">
        <v>0</v>
      </c>
      <c r="O114" s="7">
        <f t="shared" si="4"/>
        <v>60873000</v>
      </c>
    </row>
    <row r="115" spans="2:15" ht="23.25" customHeight="1">
      <c r="B115" s="33" t="s">
        <v>243</v>
      </c>
      <c r="C115" s="4" t="s">
        <v>1</v>
      </c>
      <c r="E115" s="35" t="s">
        <v>244</v>
      </c>
      <c r="F115" s="36">
        <v>32998000</v>
      </c>
      <c r="G115" s="36">
        <v>5843000</v>
      </c>
      <c r="H115" s="36">
        <v>7905000</v>
      </c>
      <c r="I115" s="36">
        <v>0</v>
      </c>
      <c r="J115" s="36">
        <v>796000</v>
      </c>
      <c r="K115" s="36">
        <v>39417000</v>
      </c>
      <c r="L115" s="6">
        <v>0</v>
      </c>
      <c r="M115" s="37">
        <v>0</v>
      </c>
      <c r="N115" s="6">
        <v>0</v>
      </c>
      <c r="O115" s="7">
        <f t="shared" si="4"/>
        <v>86959000</v>
      </c>
    </row>
    <row r="116" spans="2:15" ht="23.25" customHeight="1">
      <c r="B116" s="33" t="s">
        <v>245</v>
      </c>
      <c r="C116" s="4" t="s">
        <v>1</v>
      </c>
      <c r="E116" s="35" t="s">
        <v>246</v>
      </c>
      <c r="F116" s="36">
        <v>113803000</v>
      </c>
      <c r="G116" s="36">
        <v>20195000</v>
      </c>
      <c r="H116" s="36">
        <v>15466000</v>
      </c>
      <c r="I116" s="36">
        <v>0</v>
      </c>
      <c r="J116" s="36">
        <v>4055000</v>
      </c>
      <c r="K116" s="36">
        <v>57631000</v>
      </c>
      <c r="L116" s="6">
        <v>0</v>
      </c>
      <c r="M116" s="37">
        <v>0</v>
      </c>
      <c r="N116" s="6">
        <v>0</v>
      </c>
      <c r="O116" s="7">
        <f t="shared" si="4"/>
        <v>211150000</v>
      </c>
    </row>
    <row r="117" spans="2:15" ht="23.25" customHeight="1">
      <c r="B117" s="33" t="s">
        <v>247</v>
      </c>
      <c r="C117" s="4" t="s">
        <v>1</v>
      </c>
      <c r="E117" s="35" t="s">
        <v>248</v>
      </c>
      <c r="F117" s="36">
        <v>9654000</v>
      </c>
      <c r="G117" s="36">
        <v>1651000</v>
      </c>
      <c r="H117" s="36">
        <v>6257000</v>
      </c>
      <c r="I117" s="36">
        <v>0</v>
      </c>
      <c r="J117" s="36">
        <v>362000</v>
      </c>
      <c r="K117" s="36">
        <v>37051000</v>
      </c>
      <c r="L117" s="6">
        <v>0</v>
      </c>
      <c r="M117" s="37">
        <v>0</v>
      </c>
      <c r="N117" s="6">
        <v>0</v>
      </c>
      <c r="O117" s="7">
        <f t="shared" si="4"/>
        <v>54975000</v>
      </c>
    </row>
    <row r="118" spans="2:15" ht="23.25" customHeight="1">
      <c r="B118" s="33" t="s">
        <v>249</v>
      </c>
      <c r="C118" s="4" t="s">
        <v>1</v>
      </c>
      <c r="E118" s="35" t="s">
        <v>250</v>
      </c>
      <c r="F118" s="36">
        <v>8818000</v>
      </c>
      <c r="G118" s="36">
        <v>1244000</v>
      </c>
      <c r="H118" s="36">
        <v>6407000</v>
      </c>
      <c r="I118" s="36">
        <v>0</v>
      </c>
      <c r="J118" s="36">
        <v>372000</v>
      </c>
      <c r="K118" s="36">
        <v>33733000</v>
      </c>
      <c r="L118" s="6">
        <v>0</v>
      </c>
      <c r="M118" s="37">
        <v>0</v>
      </c>
      <c r="N118" s="6">
        <v>0</v>
      </c>
      <c r="O118" s="7">
        <f t="shared" si="4"/>
        <v>50574000</v>
      </c>
    </row>
    <row r="119" spans="2:15" ht="23.25" customHeight="1">
      <c r="B119" s="33" t="s">
        <v>251</v>
      </c>
      <c r="C119" s="4" t="s">
        <v>1</v>
      </c>
      <c r="E119" s="35" t="s">
        <v>252</v>
      </c>
      <c r="F119" s="36">
        <v>11076000</v>
      </c>
      <c r="G119" s="36">
        <v>1768000</v>
      </c>
      <c r="H119" s="36">
        <v>6350000</v>
      </c>
      <c r="I119" s="36">
        <v>0</v>
      </c>
      <c r="J119" s="36">
        <v>392000</v>
      </c>
      <c r="K119" s="36">
        <v>33180000</v>
      </c>
      <c r="L119" s="6">
        <v>0</v>
      </c>
      <c r="M119" s="37">
        <v>0</v>
      </c>
      <c r="N119" s="6">
        <v>0</v>
      </c>
      <c r="O119" s="7">
        <f t="shared" si="4"/>
        <v>52766000</v>
      </c>
    </row>
    <row r="120" spans="2:15" ht="23.25" customHeight="1" thickBot="1">
      <c r="B120" s="33" t="s">
        <v>253</v>
      </c>
      <c r="C120" s="4" t="s">
        <v>1</v>
      </c>
      <c r="E120" s="35" t="s">
        <v>254</v>
      </c>
      <c r="F120" s="36">
        <v>4411000</v>
      </c>
      <c r="G120" s="36">
        <v>695000</v>
      </c>
      <c r="H120" s="36">
        <v>7120000</v>
      </c>
      <c r="I120" s="36">
        <v>0</v>
      </c>
      <c r="J120" s="36">
        <v>378000</v>
      </c>
      <c r="K120" s="36">
        <v>15804000</v>
      </c>
      <c r="L120" s="6">
        <v>0</v>
      </c>
      <c r="M120" s="37">
        <v>0</v>
      </c>
      <c r="N120" s="6">
        <v>0</v>
      </c>
      <c r="O120" s="7">
        <f t="shared" si="4"/>
        <v>28408000</v>
      </c>
    </row>
    <row r="121" spans="1:15" s="34" customFormat="1" ht="18.75" customHeight="1" hidden="1">
      <c r="A121" s="34" t="s">
        <v>255</v>
      </c>
      <c r="B121" s="33" t="s">
        <v>1</v>
      </c>
      <c r="E121" s="8" t="s">
        <v>1</v>
      </c>
      <c r="F121" s="9" t="s">
        <v>1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9" t="s">
        <v>1</v>
      </c>
      <c r="M121" s="9" t="s">
        <v>1</v>
      </c>
      <c r="N121" s="9" t="s">
        <v>1</v>
      </c>
      <c r="O121" s="10" t="s">
        <v>1</v>
      </c>
    </row>
    <row r="122" spans="1:15" s="34" customFormat="1" ht="12" customHeight="1" thickBot="1">
      <c r="A122" s="38" t="s">
        <v>32</v>
      </c>
      <c r="E122" s="39" t="s">
        <v>1</v>
      </c>
      <c r="F122" s="40" t="s">
        <v>1</v>
      </c>
      <c r="G122" s="40" t="s">
        <v>1</v>
      </c>
      <c r="H122" s="40" t="s">
        <v>1</v>
      </c>
      <c r="I122" s="40" t="s">
        <v>1</v>
      </c>
      <c r="J122" s="40" t="s">
        <v>1</v>
      </c>
      <c r="K122" s="40" t="s">
        <v>1</v>
      </c>
      <c r="L122" s="40" t="s">
        <v>1</v>
      </c>
      <c r="M122" s="40" t="s">
        <v>1</v>
      </c>
      <c r="N122" s="40" t="s">
        <v>1</v>
      </c>
      <c r="O122" s="11" t="s">
        <v>1</v>
      </c>
    </row>
    <row r="123" spans="1:15" s="34" customFormat="1" ht="27" customHeight="1" thickBot="1">
      <c r="A123" s="38" t="s">
        <v>1</v>
      </c>
      <c r="B123" s="41" t="s">
        <v>256</v>
      </c>
      <c r="E123" s="3" t="s">
        <v>257</v>
      </c>
      <c r="F123" s="42">
        <v>10857215000</v>
      </c>
      <c r="G123" s="42">
        <v>1861414000</v>
      </c>
      <c r="H123" s="42">
        <v>2667503000</v>
      </c>
      <c r="I123" s="42">
        <v>0</v>
      </c>
      <c r="J123" s="42">
        <v>398814000</v>
      </c>
      <c r="K123" s="42">
        <v>4238975000</v>
      </c>
      <c r="L123" s="42">
        <v>0</v>
      </c>
      <c r="M123" s="42">
        <v>0</v>
      </c>
      <c r="N123" s="42">
        <v>0</v>
      </c>
      <c r="O123" s="5">
        <f>SUM(F123:N123)</f>
        <v>20023921000</v>
      </c>
    </row>
    <row r="124" spans="1:15" s="34" customFormat="1" ht="27" customHeight="1" thickBot="1">
      <c r="A124" s="38" t="s">
        <v>1</v>
      </c>
      <c r="B124" s="41" t="s">
        <v>258</v>
      </c>
      <c r="E124" s="3" t="s">
        <v>259</v>
      </c>
      <c r="F124" s="42">
        <v>5519983000</v>
      </c>
      <c r="G124" s="42">
        <v>978255000</v>
      </c>
      <c r="H124" s="42">
        <v>4217154000</v>
      </c>
      <c r="I124" s="42">
        <v>0</v>
      </c>
      <c r="J124" s="42">
        <v>3844931000</v>
      </c>
      <c r="K124" s="42">
        <v>18076480000</v>
      </c>
      <c r="L124" s="42">
        <v>1463082000</v>
      </c>
      <c r="M124" s="42">
        <v>4001377000</v>
      </c>
      <c r="N124" s="42">
        <v>0</v>
      </c>
      <c r="O124" s="5">
        <f>SUM(F124:N124)</f>
        <v>38101262000</v>
      </c>
    </row>
    <row r="125" spans="1:15" s="34" customFormat="1" ht="27" customHeight="1" thickBot="1">
      <c r="A125" s="38" t="s">
        <v>32</v>
      </c>
      <c r="B125" s="41" t="s">
        <v>1</v>
      </c>
      <c r="E125" s="3" t="s">
        <v>260</v>
      </c>
      <c r="F125" s="42">
        <f aca="true" t="shared" si="5" ref="F125:O125">F124+F123</f>
        <v>16377198000</v>
      </c>
      <c r="G125" s="42">
        <f t="shared" si="5"/>
        <v>2839669000</v>
      </c>
      <c r="H125" s="42">
        <f t="shared" si="5"/>
        <v>6884657000</v>
      </c>
      <c r="I125" s="42">
        <f t="shared" si="5"/>
        <v>0</v>
      </c>
      <c r="J125" s="42">
        <f t="shared" si="5"/>
        <v>4243745000</v>
      </c>
      <c r="K125" s="42">
        <f t="shared" si="5"/>
        <v>22315455000</v>
      </c>
      <c r="L125" s="42">
        <f t="shared" si="5"/>
        <v>1463082000</v>
      </c>
      <c r="M125" s="42">
        <f t="shared" si="5"/>
        <v>4001377000</v>
      </c>
      <c r="N125" s="42">
        <f t="shared" si="5"/>
        <v>0</v>
      </c>
      <c r="O125" s="42">
        <f t="shared" si="5"/>
        <v>58125183000</v>
      </c>
    </row>
    <row r="126" ht="12.75">
      <c r="O126" s="43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6"/>
  <sheetViews>
    <sheetView workbookViewId="0" topLeftCell="E9">
      <selection activeCell="H136" sqref="H136"/>
    </sheetView>
  </sheetViews>
  <sheetFormatPr defaultColWidth="9.00390625" defaultRowHeight="12.75"/>
  <cols>
    <col min="1" max="3" width="9.125" style="18" hidden="1" customWidth="1"/>
    <col min="4" max="4" width="12.00390625" style="18" hidden="1" customWidth="1"/>
    <col min="5" max="5" width="55.25390625" style="18" customWidth="1"/>
    <col min="6" max="6" width="21.75390625" style="18" customWidth="1"/>
    <col min="7" max="7" width="22.75390625" style="18" customWidth="1"/>
    <col min="8" max="8" width="20.875" style="18" bestFit="1" customWidth="1"/>
    <col min="9" max="9" width="17.875" style="18" bestFit="1" customWidth="1"/>
    <col min="10" max="10" width="20.875" style="18" bestFit="1" customWidth="1"/>
    <col min="11" max="11" width="23.875" style="18" customWidth="1"/>
    <col min="12" max="13" width="20.875" style="18" bestFit="1" customWidth="1"/>
    <col min="14" max="14" width="17.875" style="18" bestFit="1" customWidth="1"/>
    <col min="15" max="15" width="22.75390625" style="18" bestFit="1" customWidth="1"/>
    <col min="16" max="16384" width="9.125" style="18" customWidth="1"/>
  </cols>
  <sheetData>
    <row r="1" spans="1:15" ht="12.75" hidden="1">
      <c r="A1" s="12" t="s">
        <v>0</v>
      </c>
      <c r="B1" s="13" t="s">
        <v>33</v>
      </c>
      <c r="C1" s="14" t="s">
        <v>1</v>
      </c>
      <c r="D1" s="15" t="s">
        <v>2</v>
      </c>
      <c r="E1" s="16" t="s">
        <v>3</v>
      </c>
      <c r="F1" s="16" t="s">
        <v>4</v>
      </c>
      <c r="G1" s="16" t="s">
        <v>4</v>
      </c>
      <c r="H1" s="16" t="s">
        <v>4</v>
      </c>
      <c r="I1" s="16" t="s">
        <v>4</v>
      </c>
      <c r="J1" s="16" t="s">
        <v>4</v>
      </c>
      <c r="K1" s="16" t="s">
        <v>4</v>
      </c>
      <c r="L1" s="16" t="s">
        <v>4</v>
      </c>
      <c r="M1" s="16" t="s">
        <v>4</v>
      </c>
      <c r="N1" s="16" t="s">
        <v>4</v>
      </c>
      <c r="O1" s="17" t="s">
        <v>5</v>
      </c>
    </row>
    <row r="2" spans="1:15" ht="12.75" hidden="1">
      <c r="A2" s="19" t="s">
        <v>6</v>
      </c>
      <c r="B2" s="13" t="s">
        <v>39</v>
      </c>
      <c r="C2" s="14" t="s">
        <v>35</v>
      </c>
      <c r="D2" s="15" t="s">
        <v>7</v>
      </c>
      <c r="E2" s="20" t="str">
        <f aca="true" t="shared" si="0" ref="E2:N2">ButceYil</f>
        <v>2015</v>
      </c>
      <c r="F2" s="20" t="str">
        <f t="shared" si="0"/>
        <v>2015</v>
      </c>
      <c r="G2" s="20" t="str">
        <f t="shared" si="0"/>
        <v>2015</v>
      </c>
      <c r="H2" s="20" t="str">
        <f t="shared" si="0"/>
        <v>2015</v>
      </c>
      <c r="I2" s="20" t="str">
        <f t="shared" si="0"/>
        <v>2015</v>
      </c>
      <c r="J2" s="20" t="str">
        <f t="shared" si="0"/>
        <v>2015</v>
      </c>
      <c r="K2" s="20" t="str">
        <f t="shared" si="0"/>
        <v>2015</v>
      </c>
      <c r="L2" s="20" t="str">
        <f t="shared" si="0"/>
        <v>2015</v>
      </c>
      <c r="M2" s="20" t="str">
        <f t="shared" si="0"/>
        <v>2015</v>
      </c>
      <c r="N2" s="20" t="str">
        <f t="shared" si="0"/>
        <v>2015</v>
      </c>
      <c r="O2" s="21" t="s">
        <v>1</v>
      </c>
    </row>
    <row r="3" spans="1:15" ht="12.75" hidden="1">
      <c r="A3" s="19" t="s">
        <v>1</v>
      </c>
      <c r="B3" s="13" t="s">
        <v>1</v>
      </c>
      <c r="C3" s="14" t="s">
        <v>1</v>
      </c>
      <c r="D3" s="15" t="s">
        <v>8</v>
      </c>
      <c r="E3" s="20" t="s">
        <v>1</v>
      </c>
      <c r="F3" s="20" t="str">
        <f aca="true" t="shared" si="1" ref="F3:N3">ButceYil</f>
        <v>2015</v>
      </c>
      <c r="G3" s="20" t="str">
        <f t="shared" si="1"/>
        <v>2015</v>
      </c>
      <c r="H3" s="20" t="str">
        <f t="shared" si="1"/>
        <v>2015</v>
      </c>
      <c r="I3" s="20" t="str">
        <f t="shared" si="1"/>
        <v>2015</v>
      </c>
      <c r="J3" s="20" t="str">
        <f t="shared" si="1"/>
        <v>2015</v>
      </c>
      <c r="K3" s="20" t="str">
        <f t="shared" si="1"/>
        <v>2015</v>
      </c>
      <c r="L3" s="20" t="str">
        <f t="shared" si="1"/>
        <v>2015</v>
      </c>
      <c r="M3" s="20" t="str">
        <f t="shared" si="1"/>
        <v>2015</v>
      </c>
      <c r="N3" s="20" t="str">
        <f t="shared" si="1"/>
        <v>2015</v>
      </c>
      <c r="O3" s="21" t="s">
        <v>1</v>
      </c>
    </row>
    <row r="4" spans="1:15" ht="12.75" hidden="1">
      <c r="A4" s="19" t="s">
        <v>9</v>
      </c>
      <c r="B4" s="13" t="s">
        <v>34</v>
      </c>
      <c r="C4" s="14" t="s">
        <v>37</v>
      </c>
      <c r="D4" s="15" t="s">
        <v>10</v>
      </c>
      <c r="E4" s="20" t="s">
        <v>1</v>
      </c>
      <c r="F4" s="20" t="str">
        <f aca="true" t="shared" si="2" ref="F4:N4">Asama</f>
        <v>23</v>
      </c>
      <c r="G4" s="20" t="str">
        <f t="shared" si="2"/>
        <v>23</v>
      </c>
      <c r="H4" s="20" t="str">
        <f t="shared" si="2"/>
        <v>23</v>
      </c>
      <c r="I4" s="20" t="str">
        <f t="shared" si="2"/>
        <v>23</v>
      </c>
      <c r="J4" s="20" t="str">
        <f t="shared" si="2"/>
        <v>23</v>
      </c>
      <c r="K4" s="20" t="str">
        <f t="shared" si="2"/>
        <v>23</v>
      </c>
      <c r="L4" s="20" t="str">
        <f t="shared" si="2"/>
        <v>23</v>
      </c>
      <c r="M4" s="20" t="str">
        <f t="shared" si="2"/>
        <v>23</v>
      </c>
      <c r="N4" s="20" t="str">
        <f t="shared" si="2"/>
        <v>23</v>
      </c>
      <c r="O4" s="21" t="s">
        <v>1</v>
      </c>
    </row>
    <row r="5" spans="1:15" ht="12.75" hidden="1">
      <c r="A5" s="19" t="s">
        <v>11</v>
      </c>
      <c r="B5" s="22" t="s">
        <v>262</v>
      </c>
      <c r="C5" s="22" t="s">
        <v>1</v>
      </c>
      <c r="D5" s="15" t="s">
        <v>12</v>
      </c>
      <c r="E5" s="20" t="s">
        <v>1</v>
      </c>
      <c r="F5" s="23" t="s">
        <v>13</v>
      </c>
      <c r="G5" s="23" t="s">
        <v>14</v>
      </c>
      <c r="H5" s="23" t="s">
        <v>15</v>
      </c>
      <c r="I5" s="23" t="s">
        <v>16</v>
      </c>
      <c r="J5" s="23" t="s">
        <v>17</v>
      </c>
      <c r="K5" s="23" t="s">
        <v>18</v>
      </c>
      <c r="L5" s="23" t="s">
        <v>19</v>
      </c>
      <c r="M5" s="23" t="s">
        <v>20</v>
      </c>
      <c r="N5" s="23" t="s">
        <v>21</v>
      </c>
      <c r="O5" s="21" t="s">
        <v>1</v>
      </c>
    </row>
    <row r="6" spans="1:15" ht="12.75" hidden="1">
      <c r="A6" s="21" t="s">
        <v>1</v>
      </c>
      <c r="B6" s="21" t="s">
        <v>1</v>
      </c>
      <c r="C6" s="21" t="s">
        <v>1</v>
      </c>
      <c r="D6" s="24" t="s">
        <v>5</v>
      </c>
      <c r="E6" s="21" t="s">
        <v>1</v>
      </c>
      <c r="F6" s="21" t="s">
        <v>1</v>
      </c>
      <c r="G6" s="21" t="s">
        <v>1</v>
      </c>
      <c r="H6" s="21" t="s">
        <v>1</v>
      </c>
      <c r="I6" s="21" t="s">
        <v>1</v>
      </c>
      <c r="J6" s="21" t="s">
        <v>1</v>
      </c>
      <c r="K6" s="21" t="s">
        <v>1</v>
      </c>
      <c r="L6" s="21" t="s">
        <v>1</v>
      </c>
      <c r="M6" s="21" t="s">
        <v>1</v>
      </c>
      <c r="N6" s="21" t="s">
        <v>1</v>
      </c>
      <c r="O6" s="21" t="s">
        <v>1</v>
      </c>
    </row>
    <row r="7" spans="1:15" ht="12.75" hidden="1">
      <c r="A7" s="21" t="s">
        <v>22</v>
      </c>
      <c r="B7" s="21" t="s">
        <v>1</v>
      </c>
      <c r="C7" s="21" t="s">
        <v>1</v>
      </c>
      <c r="D7" s="21" t="s">
        <v>1</v>
      </c>
      <c r="E7" s="21" t="s">
        <v>1</v>
      </c>
      <c r="F7" s="21" t="s">
        <v>1</v>
      </c>
      <c r="G7" s="21" t="s">
        <v>1</v>
      </c>
      <c r="H7" s="21" t="s">
        <v>1</v>
      </c>
      <c r="I7" s="21" t="s">
        <v>1</v>
      </c>
      <c r="J7" s="21" t="s">
        <v>1</v>
      </c>
      <c r="K7" s="21" t="s">
        <v>1</v>
      </c>
      <c r="L7" s="21" t="s">
        <v>1</v>
      </c>
      <c r="M7" s="21" t="s">
        <v>1</v>
      </c>
      <c r="N7" s="21" t="s">
        <v>1</v>
      </c>
      <c r="O7" s="21" t="s">
        <v>1</v>
      </c>
    </row>
    <row r="8" spans="1:15" ht="12" customHeight="1" hidden="1">
      <c r="A8" s="22" t="s">
        <v>1</v>
      </c>
      <c r="B8" s="22" t="s">
        <v>1</v>
      </c>
      <c r="C8" s="22" t="s">
        <v>1</v>
      </c>
      <c r="D8" s="15" t="s">
        <v>1</v>
      </c>
      <c r="E8" s="15" t="s">
        <v>1</v>
      </c>
      <c r="F8" s="15" t="s">
        <v>1</v>
      </c>
      <c r="G8" s="15" t="s">
        <v>1</v>
      </c>
      <c r="H8" s="15" t="s">
        <v>1</v>
      </c>
      <c r="I8" s="15" t="s">
        <v>1</v>
      </c>
      <c r="J8" s="15" t="s">
        <v>1</v>
      </c>
      <c r="K8" s="15" t="s">
        <v>1</v>
      </c>
      <c r="L8" s="15" t="s">
        <v>1</v>
      </c>
      <c r="M8" s="15" t="s">
        <v>1</v>
      </c>
      <c r="N8" s="15" t="s">
        <v>1</v>
      </c>
      <c r="O8" s="21" t="s">
        <v>1</v>
      </c>
    </row>
    <row r="9" spans="1:15" ht="19.5" customHeight="1">
      <c r="A9" s="22" t="s">
        <v>1</v>
      </c>
      <c r="B9" s="22" t="s">
        <v>1</v>
      </c>
      <c r="C9" s="22" t="s">
        <v>1</v>
      </c>
      <c r="D9" s="1" t="s">
        <v>1</v>
      </c>
      <c r="E9" s="46" t="s">
        <v>263</v>
      </c>
      <c r="F9" s="46" t="s">
        <v>1</v>
      </c>
      <c r="G9" s="46" t="s">
        <v>1</v>
      </c>
      <c r="H9" s="46" t="s">
        <v>1</v>
      </c>
      <c r="I9" s="46" t="s">
        <v>1</v>
      </c>
      <c r="J9" s="46" t="s">
        <v>1</v>
      </c>
      <c r="K9" s="46" t="s">
        <v>1</v>
      </c>
      <c r="L9" s="46" t="s">
        <v>1</v>
      </c>
      <c r="M9" s="46" t="s">
        <v>1</v>
      </c>
      <c r="N9" s="46" t="s">
        <v>1</v>
      </c>
      <c r="O9" s="46" t="s">
        <v>1</v>
      </c>
    </row>
    <row r="10" spans="1:15" ht="19.5" customHeight="1">
      <c r="A10" s="22" t="s">
        <v>1</v>
      </c>
      <c r="B10" s="22" t="s">
        <v>1</v>
      </c>
      <c r="C10" s="22" t="s">
        <v>1</v>
      </c>
      <c r="E10" s="46" t="s">
        <v>265</v>
      </c>
      <c r="F10" s="46" t="s">
        <v>1</v>
      </c>
      <c r="G10" s="46" t="s">
        <v>1</v>
      </c>
      <c r="H10" s="46" t="s">
        <v>1</v>
      </c>
      <c r="I10" s="46" t="s">
        <v>1</v>
      </c>
      <c r="J10" s="46" t="s">
        <v>1</v>
      </c>
      <c r="K10" s="46" t="s">
        <v>1</v>
      </c>
      <c r="L10" s="46" t="s">
        <v>1</v>
      </c>
      <c r="M10" s="46" t="s">
        <v>1</v>
      </c>
      <c r="N10" s="46" t="s">
        <v>1</v>
      </c>
      <c r="O10" s="46" t="s">
        <v>1</v>
      </c>
    </row>
    <row r="11" spans="1:15" ht="19.5" customHeight="1">
      <c r="A11" s="22" t="s">
        <v>1</v>
      </c>
      <c r="B11" s="22" t="s">
        <v>1</v>
      </c>
      <c r="C11" s="22" t="s">
        <v>1</v>
      </c>
      <c r="D11" s="1" t="s">
        <v>1</v>
      </c>
      <c r="E11" s="47" t="s">
        <v>23</v>
      </c>
      <c r="F11" s="47" t="s">
        <v>1</v>
      </c>
      <c r="G11" s="47" t="s">
        <v>1</v>
      </c>
      <c r="H11" s="47" t="s">
        <v>1</v>
      </c>
      <c r="I11" s="47" t="s">
        <v>1</v>
      </c>
      <c r="J11" s="47" t="s">
        <v>1</v>
      </c>
      <c r="K11" s="47" t="s">
        <v>1</v>
      </c>
      <c r="L11" s="47" t="s">
        <v>1</v>
      </c>
      <c r="M11" s="47" t="s">
        <v>1</v>
      </c>
      <c r="N11" s="47" t="s">
        <v>1</v>
      </c>
      <c r="O11" s="47" t="s">
        <v>1</v>
      </c>
    </row>
    <row r="12" spans="1:15" ht="14.25" customHeight="1" thickBot="1">
      <c r="A12" s="22" t="s">
        <v>1</v>
      </c>
      <c r="B12" s="22" t="s">
        <v>1</v>
      </c>
      <c r="C12" s="22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25" t="str">
        <f>IF(ButceYil&gt;2008,"TL","YTL")</f>
        <v>TL</v>
      </c>
    </row>
    <row r="13" spans="1:15" s="28" customFormat="1" ht="22.5" customHeight="1">
      <c r="A13" s="26" t="s">
        <v>1</v>
      </c>
      <c r="B13" s="26" t="s">
        <v>1</v>
      </c>
      <c r="C13" s="26" t="s">
        <v>1</v>
      </c>
      <c r="D13" s="27" t="s">
        <v>1</v>
      </c>
      <c r="E13" s="48" t="s">
        <v>24</v>
      </c>
      <c r="F13" s="44" t="s">
        <v>41</v>
      </c>
      <c r="G13" s="44" t="s">
        <v>42</v>
      </c>
      <c r="H13" s="44" t="s">
        <v>43</v>
      </c>
      <c r="I13" s="44" t="s">
        <v>25</v>
      </c>
      <c r="J13" s="44" t="s">
        <v>26</v>
      </c>
      <c r="K13" s="44" t="s">
        <v>27</v>
      </c>
      <c r="L13" s="44" t="s">
        <v>44</v>
      </c>
      <c r="M13" s="44" t="s">
        <v>28</v>
      </c>
      <c r="N13" s="44" t="s">
        <v>29</v>
      </c>
      <c r="O13" s="44" t="s">
        <v>30</v>
      </c>
    </row>
    <row r="14" spans="4:15" s="28" customFormat="1" ht="22.5" customHeight="1" thickBot="1">
      <c r="D14" s="29" t="s">
        <v>1</v>
      </c>
      <c r="E14" s="49" t="s">
        <v>1</v>
      </c>
      <c r="F14" s="45" t="s">
        <v>1</v>
      </c>
      <c r="G14" s="45" t="s">
        <v>1</v>
      </c>
      <c r="H14" s="45" t="s">
        <v>1</v>
      </c>
      <c r="I14" s="45" t="s">
        <v>1</v>
      </c>
      <c r="J14" s="45" t="s">
        <v>1</v>
      </c>
      <c r="K14" s="45" t="s">
        <v>1</v>
      </c>
      <c r="L14" s="45" t="s">
        <v>1</v>
      </c>
      <c r="M14" s="45" t="s">
        <v>1</v>
      </c>
      <c r="N14" s="45" t="s">
        <v>1</v>
      </c>
      <c r="O14" s="45" t="s">
        <v>1</v>
      </c>
    </row>
    <row r="15" spans="1:15" s="28" customFormat="1" ht="18.75" customHeight="1" hidden="1">
      <c r="A15" s="29" t="s">
        <v>2</v>
      </c>
      <c r="B15" s="29" t="s">
        <v>31</v>
      </c>
      <c r="C15" s="29" t="s">
        <v>5</v>
      </c>
      <c r="E15" s="30" t="s">
        <v>1</v>
      </c>
      <c r="F15" s="31" t="s">
        <v>1</v>
      </c>
      <c r="G15" s="31" t="s">
        <v>1</v>
      </c>
      <c r="H15" s="31" t="s">
        <v>1</v>
      </c>
      <c r="I15" s="31" t="s">
        <v>1</v>
      </c>
      <c r="J15" s="31" t="s">
        <v>1</v>
      </c>
      <c r="K15" s="31" t="s">
        <v>1</v>
      </c>
      <c r="L15" s="31" t="s">
        <v>1</v>
      </c>
      <c r="M15" s="31" t="s">
        <v>1</v>
      </c>
      <c r="N15" s="31" t="s">
        <v>1</v>
      </c>
      <c r="O15" s="32" t="s">
        <v>1</v>
      </c>
    </row>
    <row r="16" spans="1:15" s="34" customFormat="1" ht="23.25" customHeight="1">
      <c r="A16" s="4" t="s">
        <v>1</v>
      </c>
      <c r="B16" s="33" t="s">
        <v>45</v>
      </c>
      <c r="C16" s="4" t="s">
        <v>1</v>
      </c>
      <c r="E16" s="35" t="s">
        <v>46</v>
      </c>
      <c r="F16" s="36">
        <v>33507000</v>
      </c>
      <c r="G16" s="36">
        <v>4643000</v>
      </c>
      <c r="H16" s="36">
        <v>3187000</v>
      </c>
      <c r="I16" s="36">
        <v>0</v>
      </c>
      <c r="J16" s="36">
        <v>2104000</v>
      </c>
      <c r="K16" s="36">
        <v>4044000</v>
      </c>
      <c r="L16" s="6">
        <v>0</v>
      </c>
      <c r="M16" s="37">
        <v>0</v>
      </c>
      <c r="N16" s="6">
        <v>0</v>
      </c>
      <c r="O16" s="7">
        <f aca="true" t="shared" si="3" ref="O16:O79">N16+M16+L16+K16+J16+I16+H16+G16+F16</f>
        <v>47485000</v>
      </c>
    </row>
    <row r="17" spans="2:15" ht="23.25" customHeight="1">
      <c r="B17" s="33" t="s">
        <v>47</v>
      </c>
      <c r="C17" s="4" t="s">
        <v>1</v>
      </c>
      <c r="E17" s="35" t="s">
        <v>48</v>
      </c>
      <c r="F17" s="36">
        <v>448959000</v>
      </c>
      <c r="G17" s="36">
        <v>82530000</v>
      </c>
      <c r="H17" s="36">
        <v>67681000</v>
      </c>
      <c r="I17" s="36">
        <v>0</v>
      </c>
      <c r="J17" s="36">
        <v>18271000</v>
      </c>
      <c r="K17" s="36">
        <v>124710000</v>
      </c>
      <c r="L17" s="6">
        <v>0</v>
      </c>
      <c r="M17" s="37">
        <v>0</v>
      </c>
      <c r="N17" s="6">
        <v>0</v>
      </c>
      <c r="O17" s="7">
        <f t="shared" si="3"/>
        <v>742151000</v>
      </c>
    </row>
    <row r="18" spans="2:15" ht="23.25" customHeight="1">
      <c r="B18" s="33" t="s">
        <v>49</v>
      </c>
      <c r="C18" s="4" t="s">
        <v>1</v>
      </c>
      <c r="E18" s="35" t="s">
        <v>50</v>
      </c>
      <c r="F18" s="36">
        <v>230013000</v>
      </c>
      <c r="G18" s="36">
        <v>39942000</v>
      </c>
      <c r="H18" s="36">
        <v>79899000</v>
      </c>
      <c r="I18" s="36">
        <v>0</v>
      </c>
      <c r="J18" s="36">
        <v>9283000</v>
      </c>
      <c r="K18" s="36">
        <v>81057000</v>
      </c>
      <c r="L18" s="6">
        <v>0</v>
      </c>
      <c r="M18" s="37">
        <v>0</v>
      </c>
      <c r="N18" s="6">
        <v>0</v>
      </c>
      <c r="O18" s="7">
        <f t="shared" si="3"/>
        <v>440194000</v>
      </c>
    </row>
    <row r="19" spans="2:15" ht="23.25" customHeight="1">
      <c r="B19" s="33" t="s">
        <v>51</v>
      </c>
      <c r="C19" s="4" t="s">
        <v>1</v>
      </c>
      <c r="E19" s="35" t="s">
        <v>52</v>
      </c>
      <c r="F19" s="36">
        <v>405788000</v>
      </c>
      <c r="G19" s="36">
        <v>77617000</v>
      </c>
      <c r="H19" s="36">
        <v>85104000</v>
      </c>
      <c r="I19" s="36">
        <v>0</v>
      </c>
      <c r="J19" s="36">
        <v>19897000</v>
      </c>
      <c r="K19" s="36">
        <v>124893000</v>
      </c>
      <c r="L19" s="6">
        <v>0</v>
      </c>
      <c r="M19" s="37">
        <v>0</v>
      </c>
      <c r="N19" s="6">
        <v>0</v>
      </c>
      <c r="O19" s="7">
        <f t="shared" si="3"/>
        <v>713299000</v>
      </c>
    </row>
    <row r="20" spans="2:15" ht="23.25" customHeight="1">
      <c r="B20" s="33" t="s">
        <v>53</v>
      </c>
      <c r="C20" s="4" t="s">
        <v>1</v>
      </c>
      <c r="E20" s="35" t="s">
        <v>54</v>
      </c>
      <c r="F20" s="36">
        <v>405700000</v>
      </c>
      <c r="G20" s="36">
        <v>71888000</v>
      </c>
      <c r="H20" s="36">
        <v>82097000</v>
      </c>
      <c r="I20" s="36">
        <v>0</v>
      </c>
      <c r="J20" s="36">
        <v>13628000</v>
      </c>
      <c r="K20" s="36">
        <v>111839000</v>
      </c>
      <c r="L20" s="6">
        <v>0</v>
      </c>
      <c r="M20" s="37">
        <v>0</v>
      </c>
      <c r="N20" s="6">
        <v>0</v>
      </c>
      <c r="O20" s="7">
        <f t="shared" si="3"/>
        <v>685152000</v>
      </c>
    </row>
    <row r="21" spans="2:15" ht="23.25" customHeight="1">
      <c r="B21" s="33" t="s">
        <v>55</v>
      </c>
      <c r="C21" s="4" t="s">
        <v>1</v>
      </c>
      <c r="E21" s="35" t="s">
        <v>56</v>
      </c>
      <c r="F21" s="36">
        <v>602213000</v>
      </c>
      <c r="G21" s="36">
        <v>118347000</v>
      </c>
      <c r="H21" s="36">
        <v>152483000</v>
      </c>
      <c r="I21" s="36">
        <v>0</v>
      </c>
      <c r="J21" s="36">
        <v>25251000</v>
      </c>
      <c r="K21" s="36">
        <v>93052000</v>
      </c>
      <c r="L21" s="6">
        <v>0</v>
      </c>
      <c r="M21" s="37">
        <v>0</v>
      </c>
      <c r="N21" s="6">
        <v>0</v>
      </c>
      <c r="O21" s="7">
        <f t="shared" si="3"/>
        <v>991346000</v>
      </c>
    </row>
    <row r="22" spans="2:15" ht="23.25" customHeight="1">
      <c r="B22" s="33" t="s">
        <v>57</v>
      </c>
      <c r="C22" s="4" t="s">
        <v>1</v>
      </c>
      <c r="E22" s="35" t="s">
        <v>58</v>
      </c>
      <c r="F22" s="36">
        <v>218461000</v>
      </c>
      <c r="G22" s="36">
        <v>38136000</v>
      </c>
      <c r="H22" s="36">
        <v>67424000</v>
      </c>
      <c r="I22" s="36">
        <v>0</v>
      </c>
      <c r="J22" s="36">
        <v>7143000</v>
      </c>
      <c r="K22" s="36">
        <v>54726000</v>
      </c>
      <c r="L22" s="6">
        <v>0</v>
      </c>
      <c r="M22" s="37">
        <v>0</v>
      </c>
      <c r="N22" s="6">
        <v>0</v>
      </c>
      <c r="O22" s="7">
        <f t="shared" si="3"/>
        <v>385890000</v>
      </c>
    </row>
    <row r="23" spans="2:15" ht="23.25" customHeight="1">
      <c r="B23" s="33" t="s">
        <v>59</v>
      </c>
      <c r="C23" s="4" t="s">
        <v>1</v>
      </c>
      <c r="E23" s="35" t="s">
        <v>60</v>
      </c>
      <c r="F23" s="36">
        <v>111421000</v>
      </c>
      <c r="G23" s="36">
        <v>19006000</v>
      </c>
      <c r="H23" s="36">
        <v>40421000</v>
      </c>
      <c r="I23" s="36">
        <v>0</v>
      </c>
      <c r="J23" s="36">
        <v>4612000</v>
      </c>
      <c r="K23" s="36">
        <v>53174000</v>
      </c>
      <c r="L23" s="6">
        <v>0</v>
      </c>
      <c r="M23" s="37">
        <v>0</v>
      </c>
      <c r="N23" s="6">
        <v>0</v>
      </c>
      <c r="O23" s="7">
        <f t="shared" si="3"/>
        <v>228634000</v>
      </c>
    </row>
    <row r="24" spans="2:15" ht="23.25" customHeight="1">
      <c r="B24" s="33" t="s">
        <v>61</v>
      </c>
      <c r="C24" s="4" t="s">
        <v>1</v>
      </c>
      <c r="E24" s="35" t="s">
        <v>62</v>
      </c>
      <c r="F24" s="36">
        <v>272899000</v>
      </c>
      <c r="G24" s="36">
        <v>48010000</v>
      </c>
      <c r="H24" s="36">
        <v>62765000</v>
      </c>
      <c r="I24" s="36">
        <v>0</v>
      </c>
      <c r="J24" s="36">
        <v>8875000</v>
      </c>
      <c r="K24" s="36">
        <v>76634000</v>
      </c>
      <c r="L24" s="6">
        <v>0</v>
      </c>
      <c r="M24" s="37">
        <v>0</v>
      </c>
      <c r="N24" s="6">
        <v>0</v>
      </c>
      <c r="O24" s="7">
        <f t="shared" si="3"/>
        <v>469183000</v>
      </c>
    </row>
    <row r="25" spans="2:15" ht="23.25" customHeight="1">
      <c r="B25" s="33" t="s">
        <v>63</v>
      </c>
      <c r="C25" s="4" t="s">
        <v>1</v>
      </c>
      <c r="E25" s="35" t="s">
        <v>64</v>
      </c>
      <c r="F25" s="36">
        <v>149532000</v>
      </c>
      <c r="G25" s="36">
        <v>25351000</v>
      </c>
      <c r="H25" s="36">
        <v>37730000</v>
      </c>
      <c r="I25" s="36">
        <v>0</v>
      </c>
      <c r="J25" s="36">
        <v>6599000</v>
      </c>
      <c r="K25" s="36">
        <v>44084000</v>
      </c>
      <c r="L25" s="6">
        <v>0</v>
      </c>
      <c r="M25" s="37">
        <v>0</v>
      </c>
      <c r="N25" s="6">
        <v>0</v>
      </c>
      <c r="O25" s="7">
        <f t="shared" si="3"/>
        <v>263296000</v>
      </c>
    </row>
    <row r="26" spans="2:15" ht="23.25" customHeight="1">
      <c r="B26" s="33" t="s">
        <v>65</v>
      </c>
      <c r="C26" s="4" t="s">
        <v>1</v>
      </c>
      <c r="E26" s="35" t="s">
        <v>66</v>
      </c>
      <c r="F26" s="36">
        <v>59781000</v>
      </c>
      <c r="G26" s="36">
        <v>11013000</v>
      </c>
      <c r="H26" s="36">
        <v>12478000</v>
      </c>
      <c r="I26" s="36">
        <v>0</v>
      </c>
      <c r="J26" s="36">
        <v>3436000</v>
      </c>
      <c r="K26" s="36">
        <v>44594000</v>
      </c>
      <c r="L26" s="6">
        <v>0</v>
      </c>
      <c r="M26" s="37">
        <v>0</v>
      </c>
      <c r="N26" s="6">
        <v>0</v>
      </c>
      <c r="O26" s="7">
        <f t="shared" si="3"/>
        <v>131302000</v>
      </c>
    </row>
    <row r="27" spans="2:15" ht="23.25" customHeight="1">
      <c r="B27" s="33" t="s">
        <v>67</v>
      </c>
      <c r="C27" s="4" t="s">
        <v>1</v>
      </c>
      <c r="E27" s="35" t="s">
        <v>68</v>
      </c>
      <c r="F27" s="36">
        <v>351982000</v>
      </c>
      <c r="G27" s="36">
        <v>68865000</v>
      </c>
      <c r="H27" s="36">
        <v>69140000</v>
      </c>
      <c r="I27" s="36">
        <v>0</v>
      </c>
      <c r="J27" s="36">
        <v>15017000</v>
      </c>
      <c r="K27" s="36">
        <v>100378000</v>
      </c>
      <c r="L27" s="6">
        <v>0</v>
      </c>
      <c r="M27" s="37">
        <v>0</v>
      </c>
      <c r="N27" s="6">
        <v>0</v>
      </c>
      <c r="O27" s="7">
        <f t="shared" si="3"/>
        <v>605382000</v>
      </c>
    </row>
    <row r="28" spans="2:15" ht="23.25" customHeight="1">
      <c r="B28" s="33" t="s">
        <v>69</v>
      </c>
      <c r="C28" s="4" t="s">
        <v>1</v>
      </c>
      <c r="E28" s="35" t="s">
        <v>70</v>
      </c>
      <c r="F28" s="36">
        <v>324343000</v>
      </c>
      <c r="G28" s="36">
        <v>59892000</v>
      </c>
      <c r="H28" s="36">
        <v>43359000</v>
      </c>
      <c r="I28" s="36">
        <v>0</v>
      </c>
      <c r="J28" s="36">
        <v>11427000</v>
      </c>
      <c r="K28" s="36">
        <v>92480000</v>
      </c>
      <c r="L28" s="6">
        <v>0</v>
      </c>
      <c r="M28" s="37">
        <v>0</v>
      </c>
      <c r="N28" s="6">
        <v>0</v>
      </c>
      <c r="O28" s="7">
        <f t="shared" si="3"/>
        <v>531501000</v>
      </c>
    </row>
    <row r="29" spans="2:15" ht="23.25" customHeight="1">
      <c r="B29" s="33" t="s">
        <v>71</v>
      </c>
      <c r="C29" s="4" t="s">
        <v>1</v>
      </c>
      <c r="E29" s="35" t="s">
        <v>72</v>
      </c>
      <c r="F29" s="36">
        <v>139398000</v>
      </c>
      <c r="G29" s="36">
        <v>25509000</v>
      </c>
      <c r="H29" s="36">
        <v>28957000</v>
      </c>
      <c r="I29" s="36">
        <v>0</v>
      </c>
      <c r="J29" s="36">
        <v>5735000</v>
      </c>
      <c r="K29" s="36">
        <v>61800000</v>
      </c>
      <c r="L29" s="6">
        <v>0</v>
      </c>
      <c r="M29" s="37">
        <v>0</v>
      </c>
      <c r="N29" s="6">
        <v>0</v>
      </c>
      <c r="O29" s="7">
        <f t="shared" si="3"/>
        <v>261399000</v>
      </c>
    </row>
    <row r="30" spans="2:15" ht="23.25" customHeight="1">
      <c r="B30" s="33" t="s">
        <v>73</v>
      </c>
      <c r="C30" s="4" t="s">
        <v>1</v>
      </c>
      <c r="E30" s="35" t="s">
        <v>74</v>
      </c>
      <c r="F30" s="36">
        <v>230795000</v>
      </c>
      <c r="G30" s="36">
        <v>41517000</v>
      </c>
      <c r="H30" s="36">
        <v>65504000</v>
      </c>
      <c r="I30" s="36">
        <v>0</v>
      </c>
      <c r="J30" s="36">
        <v>10747000</v>
      </c>
      <c r="K30" s="36">
        <v>45241000</v>
      </c>
      <c r="L30" s="6">
        <v>0</v>
      </c>
      <c r="M30" s="37">
        <v>0</v>
      </c>
      <c r="N30" s="6">
        <v>0</v>
      </c>
      <c r="O30" s="7">
        <f t="shared" si="3"/>
        <v>393804000</v>
      </c>
    </row>
    <row r="31" spans="2:15" ht="23.25" customHeight="1">
      <c r="B31" s="33" t="s">
        <v>75</v>
      </c>
      <c r="C31" s="4" t="s">
        <v>1</v>
      </c>
      <c r="E31" s="35" t="s">
        <v>76</v>
      </c>
      <c r="F31" s="36">
        <v>248766000</v>
      </c>
      <c r="G31" s="36">
        <v>45349000</v>
      </c>
      <c r="H31" s="36">
        <v>78854000</v>
      </c>
      <c r="I31" s="36">
        <v>0</v>
      </c>
      <c r="J31" s="36">
        <v>6441000</v>
      </c>
      <c r="K31" s="36">
        <v>100174000</v>
      </c>
      <c r="L31" s="6">
        <v>0</v>
      </c>
      <c r="M31" s="37">
        <v>0</v>
      </c>
      <c r="N31" s="6">
        <v>0</v>
      </c>
      <c r="O31" s="7">
        <f t="shared" si="3"/>
        <v>479584000</v>
      </c>
    </row>
    <row r="32" spans="2:15" ht="23.25" customHeight="1">
      <c r="B32" s="33" t="s">
        <v>77</v>
      </c>
      <c r="C32" s="4" t="s">
        <v>1</v>
      </c>
      <c r="E32" s="35" t="s">
        <v>78</v>
      </c>
      <c r="F32" s="36">
        <v>238222000</v>
      </c>
      <c r="G32" s="36">
        <v>39222000</v>
      </c>
      <c r="H32" s="36">
        <v>72267000</v>
      </c>
      <c r="I32" s="36">
        <v>0</v>
      </c>
      <c r="J32" s="36">
        <v>8740000</v>
      </c>
      <c r="K32" s="36">
        <v>63509000</v>
      </c>
      <c r="L32" s="6">
        <v>0</v>
      </c>
      <c r="M32" s="37">
        <v>0</v>
      </c>
      <c r="N32" s="6">
        <v>0</v>
      </c>
      <c r="O32" s="7">
        <f t="shared" si="3"/>
        <v>421960000</v>
      </c>
    </row>
    <row r="33" spans="2:15" ht="23.25" customHeight="1">
      <c r="B33" s="33" t="s">
        <v>79</v>
      </c>
      <c r="C33" s="4" t="s">
        <v>1</v>
      </c>
      <c r="E33" s="35" t="s">
        <v>80</v>
      </c>
      <c r="F33" s="36">
        <v>216262000</v>
      </c>
      <c r="G33" s="36">
        <v>39594000</v>
      </c>
      <c r="H33" s="36">
        <v>45179000</v>
      </c>
      <c r="I33" s="36">
        <v>0</v>
      </c>
      <c r="J33" s="36">
        <v>8684000</v>
      </c>
      <c r="K33" s="36">
        <v>87875000</v>
      </c>
      <c r="L33" s="6">
        <v>0</v>
      </c>
      <c r="M33" s="37">
        <v>0</v>
      </c>
      <c r="N33" s="6">
        <v>0</v>
      </c>
      <c r="O33" s="7">
        <f t="shared" si="3"/>
        <v>397594000</v>
      </c>
    </row>
    <row r="34" spans="2:15" ht="23.25" customHeight="1">
      <c r="B34" s="33" t="s">
        <v>81</v>
      </c>
      <c r="C34" s="4" t="s">
        <v>1</v>
      </c>
      <c r="E34" s="35" t="s">
        <v>82</v>
      </c>
      <c r="F34" s="36">
        <v>219984000</v>
      </c>
      <c r="G34" s="36">
        <v>37703000</v>
      </c>
      <c r="H34" s="36">
        <v>41079000</v>
      </c>
      <c r="I34" s="36">
        <v>0</v>
      </c>
      <c r="J34" s="36">
        <v>9321000</v>
      </c>
      <c r="K34" s="36">
        <v>64016000</v>
      </c>
      <c r="L34" s="6">
        <v>0</v>
      </c>
      <c r="M34" s="37">
        <v>0</v>
      </c>
      <c r="N34" s="6">
        <v>0</v>
      </c>
      <c r="O34" s="7">
        <f t="shared" si="3"/>
        <v>372103000</v>
      </c>
    </row>
    <row r="35" spans="2:15" ht="23.25" customHeight="1">
      <c r="B35" s="33" t="s">
        <v>83</v>
      </c>
      <c r="C35" s="4" t="s">
        <v>1</v>
      </c>
      <c r="E35" s="35" t="s">
        <v>84</v>
      </c>
      <c r="F35" s="36">
        <v>167459000</v>
      </c>
      <c r="G35" s="36">
        <v>27287000</v>
      </c>
      <c r="H35" s="36">
        <v>34161000</v>
      </c>
      <c r="I35" s="36">
        <v>0</v>
      </c>
      <c r="J35" s="36">
        <v>5841000</v>
      </c>
      <c r="K35" s="36">
        <v>51144000</v>
      </c>
      <c r="L35" s="6">
        <v>0</v>
      </c>
      <c r="M35" s="37">
        <v>0</v>
      </c>
      <c r="N35" s="6">
        <v>0</v>
      </c>
      <c r="O35" s="7">
        <f t="shared" si="3"/>
        <v>285892000</v>
      </c>
    </row>
    <row r="36" spans="2:15" ht="23.25" customHeight="1">
      <c r="B36" s="33" t="s">
        <v>85</v>
      </c>
      <c r="C36" s="4" t="s">
        <v>1</v>
      </c>
      <c r="E36" s="35" t="s">
        <v>86</v>
      </c>
      <c r="F36" s="36">
        <v>255476000</v>
      </c>
      <c r="G36" s="36">
        <v>45822000</v>
      </c>
      <c r="H36" s="36">
        <v>47660000</v>
      </c>
      <c r="I36" s="36">
        <v>0</v>
      </c>
      <c r="J36" s="36">
        <v>8600000</v>
      </c>
      <c r="K36" s="36">
        <v>76301000</v>
      </c>
      <c r="L36" s="6">
        <v>0</v>
      </c>
      <c r="M36" s="37">
        <v>0</v>
      </c>
      <c r="N36" s="6">
        <v>0</v>
      </c>
      <c r="O36" s="7">
        <f t="shared" si="3"/>
        <v>433859000</v>
      </c>
    </row>
    <row r="37" spans="2:15" ht="23.25" customHeight="1">
      <c r="B37" s="33" t="s">
        <v>87</v>
      </c>
      <c r="C37" s="4" t="s">
        <v>1</v>
      </c>
      <c r="E37" s="35" t="s">
        <v>88</v>
      </c>
      <c r="F37" s="36">
        <v>212555000</v>
      </c>
      <c r="G37" s="36">
        <v>38922000</v>
      </c>
      <c r="H37" s="36">
        <v>36235000</v>
      </c>
      <c r="I37" s="36">
        <v>0</v>
      </c>
      <c r="J37" s="36">
        <v>7784000</v>
      </c>
      <c r="K37" s="36">
        <v>58203000</v>
      </c>
      <c r="L37" s="6">
        <v>0</v>
      </c>
      <c r="M37" s="37">
        <v>0</v>
      </c>
      <c r="N37" s="6">
        <v>0</v>
      </c>
      <c r="O37" s="7">
        <f t="shared" si="3"/>
        <v>353699000</v>
      </c>
    </row>
    <row r="38" spans="2:15" ht="23.25" customHeight="1">
      <c r="B38" s="33" t="s">
        <v>89</v>
      </c>
      <c r="C38" s="4" t="s">
        <v>1</v>
      </c>
      <c r="E38" s="35" t="s">
        <v>90</v>
      </c>
      <c r="F38" s="36">
        <v>206767000</v>
      </c>
      <c r="G38" s="36">
        <v>37236000</v>
      </c>
      <c r="H38" s="36">
        <v>44079000</v>
      </c>
      <c r="I38" s="36">
        <v>0</v>
      </c>
      <c r="J38" s="36">
        <v>7358000</v>
      </c>
      <c r="K38" s="36">
        <v>65078000</v>
      </c>
      <c r="L38" s="6">
        <v>0</v>
      </c>
      <c r="M38" s="37">
        <v>0</v>
      </c>
      <c r="N38" s="6">
        <v>0</v>
      </c>
      <c r="O38" s="7">
        <f t="shared" si="3"/>
        <v>360518000</v>
      </c>
    </row>
    <row r="39" spans="2:15" ht="23.25" customHeight="1">
      <c r="B39" s="33" t="s">
        <v>91</v>
      </c>
      <c r="C39" s="4" t="s">
        <v>1</v>
      </c>
      <c r="E39" s="35" t="s">
        <v>92</v>
      </c>
      <c r="F39" s="36">
        <v>290809000</v>
      </c>
      <c r="G39" s="36">
        <v>45294000</v>
      </c>
      <c r="H39" s="36">
        <v>73106000</v>
      </c>
      <c r="I39" s="36">
        <v>0</v>
      </c>
      <c r="J39" s="36">
        <v>8158000</v>
      </c>
      <c r="K39" s="36">
        <v>66219000</v>
      </c>
      <c r="L39" s="6">
        <v>0</v>
      </c>
      <c r="M39" s="37">
        <v>0</v>
      </c>
      <c r="N39" s="6">
        <v>0</v>
      </c>
      <c r="O39" s="7">
        <f t="shared" si="3"/>
        <v>483586000</v>
      </c>
    </row>
    <row r="40" spans="2:15" ht="23.25" customHeight="1">
      <c r="B40" s="33" t="s">
        <v>93</v>
      </c>
      <c r="C40" s="4" t="s">
        <v>1</v>
      </c>
      <c r="E40" s="35" t="s">
        <v>94</v>
      </c>
      <c r="F40" s="36">
        <v>180117000</v>
      </c>
      <c r="G40" s="36">
        <v>29829000</v>
      </c>
      <c r="H40" s="36">
        <v>36826000</v>
      </c>
      <c r="I40" s="36">
        <v>0</v>
      </c>
      <c r="J40" s="36">
        <v>5895000</v>
      </c>
      <c r="K40" s="36">
        <v>61969000</v>
      </c>
      <c r="L40" s="6">
        <v>0</v>
      </c>
      <c r="M40" s="37">
        <v>0</v>
      </c>
      <c r="N40" s="6">
        <v>0</v>
      </c>
      <c r="O40" s="7">
        <f t="shared" si="3"/>
        <v>314636000</v>
      </c>
    </row>
    <row r="41" spans="2:15" ht="23.25" customHeight="1">
      <c r="B41" s="33" t="s">
        <v>95</v>
      </c>
      <c r="C41" s="4" t="s">
        <v>1</v>
      </c>
      <c r="E41" s="35" t="s">
        <v>96</v>
      </c>
      <c r="F41" s="36">
        <v>179880000</v>
      </c>
      <c r="G41" s="36">
        <v>28588000</v>
      </c>
      <c r="H41" s="36">
        <v>37418000</v>
      </c>
      <c r="I41" s="36">
        <v>0</v>
      </c>
      <c r="J41" s="36">
        <v>5333000</v>
      </c>
      <c r="K41" s="36">
        <v>60201000</v>
      </c>
      <c r="L41" s="6">
        <v>0</v>
      </c>
      <c r="M41" s="37">
        <v>0</v>
      </c>
      <c r="N41" s="6">
        <v>0</v>
      </c>
      <c r="O41" s="7">
        <f t="shared" si="3"/>
        <v>311420000</v>
      </c>
    </row>
    <row r="42" spans="2:15" ht="23.25" customHeight="1">
      <c r="B42" s="33" t="s">
        <v>97</v>
      </c>
      <c r="C42" s="4" t="s">
        <v>1</v>
      </c>
      <c r="E42" s="35" t="s">
        <v>98</v>
      </c>
      <c r="F42" s="36">
        <v>193228000</v>
      </c>
      <c r="G42" s="36">
        <v>32691000</v>
      </c>
      <c r="H42" s="36">
        <v>39459000</v>
      </c>
      <c r="I42" s="36">
        <v>0</v>
      </c>
      <c r="J42" s="36">
        <v>5915000</v>
      </c>
      <c r="K42" s="36">
        <v>47097000</v>
      </c>
      <c r="L42" s="6">
        <v>0</v>
      </c>
      <c r="M42" s="37">
        <v>0</v>
      </c>
      <c r="N42" s="6">
        <v>0</v>
      </c>
      <c r="O42" s="7">
        <f t="shared" si="3"/>
        <v>318390000</v>
      </c>
    </row>
    <row r="43" spans="2:15" ht="23.25" customHeight="1">
      <c r="B43" s="33" t="s">
        <v>99</v>
      </c>
      <c r="C43" s="4" t="s">
        <v>1</v>
      </c>
      <c r="E43" s="35" t="s">
        <v>100</v>
      </c>
      <c r="F43" s="36">
        <v>175537000</v>
      </c>
      <c r="G43" s="36">
        <v>25713000</v>
      </c>
      <c r="H43" s="36">
        <v>35036000</v>
      </c>
      <c r="I43" s="36">
        <v>0</v>
      </c>
      <c r="J43" s="36">
        <v>4460000</v>
      </c>
      <c r="K43" s="36">
        <v>56515000</v>
      </c>
      <c r="L43" s="6">
        <v>0</v>
      </c>
      <c r="M43" s="37">
        <v>0</v>
      </c>
      <c r="N43" s="6">
        <v>0</v>
      </c>
      <c r="O43" s="7">
        <f t="shared" si="3"/>
        <v>297261000</v>
      </c>
    </row>
    <row r="44" spans="2:15" ht="23.25" customHeight="1">
      <c r="B44" s="33" t="s">
        <v>101</v>
      </c>
      <c r="C44" s="4" t="s">
        <v>1</v>
      </c>
      <c r="E44" s="35" t="s">
        <v>102</v>
      </c>
      <c r="F44" s="36">
        <v>141870000</v>
      </c>
      <c r="G44" s="36">
        <v>24477000</v>
      </c>
      <c r="H44" s="36">
        <v>32324000</v>
      </c>
      <c r="I44" s="36">
        <v>0</v>
      </c>
      <c r="J44" s="36">
        <v>5348000</v>
      </c>
      <c r="K44" s="36">
        <v>49824000</v>
      </c>
      <c r="L44" s="6">
        <v>0</v>
      </c>
      <c r="M44" s="37">
        <v>0</v>
      </c>
      <c r="N44" s="6">
        <v>0</v>
      </c>
      <c r="O44" s="7">
        <f t="shared" si="3"/>
        <v>253843000</v>
      </c>
    </row>
    <row r="45" spans="2:15" ht="23.25" customHeight="1">
      <c r="B45" s="33" t="s">
        <v>103</v>
      </c>
      <c r="C45" s="4" t="s">
        <v>1</v>
      </c>
      <c r="E45" s="35" t="s">
        <v>104</v>
      </c>
      <c r="F45" s="36">
        <v>47243000</v>
      </c>
      <c r="G45" s="36">
        <v>8060000</v>
      </c>
      <c r="H45" s="36">
        <v>10694000</v>
      </c>
      <c r="I45" s="36">
        <v>0</v>
      </c>
      <c r="J45" s="36">
        <v>1456000</v>
      </c>
      <c r="K45" s="36">
        <v>28054000</v>
      </c>
      <c r="L45" s="6">
        <v>0</v>
      </c>
      <c r="M45" s="37">
        <v>0</v>
      </c>
      <c r="N45" s="6">
        <v>0</v>
      </c>
      <c r="O45" s="7">
        <f t="shared" si="3"/>
        <v>95507000</v>
      </c>
    </row>
    <row r="46" spans="2:15" ht="23.25" customHeight="1">
      <c r="B46" s="33" t="s">
        <v>105</v>
      </c>
      <c r="C46" s="4" t="s">
        <v>1</v>
      </c>
      <c r="E46" s="35" t="s">
        <v>106</v>
      </c>
      <c r="F46" s="36">
        <v>42098000</v>
      </c>
      <c r="G46" s="36">
        <v>7061000</v>
      </c>
      <c r="H46" s="36">
        <v>10030000</v>
      </c>
      <c r="I46" s="36">
        <v>0</v>
      </c>
      <c r="J46" s="36">
        <v>1455000</v>
      </c>
      <c r="K46" s="36">
        <v>32683000</v>
      </c>
      <c r="L46" s="6">
        <v>0</v>
      </c>
      <c r="M46" s="37">
        <v>0</v>
      </c>
      <c r="N46" s="6">
        <v>0</v>
      </c>
      <c r="O46" s="7">
        <f t="shared" si="3"/>
        <v>93327000</v>
      </c>
    </row>
    <row r="47" spans="2:15" ht="23.25" customHeight="1">
      <c r="B47" s="33" t="s">
        <v>107</v>
      </c>
      <c r="C47" s="4" t="s">
        <v>1</v>
      </c>
      <c r="E47" s="35" t="s">
        <v>108</v>
      </c>
      <c r="F47" s="36">
        <v>101852000</v>
      </c>
      <c r="G47" s="36">
        <v>16498000</v>
      </c>
      <c r="H47" s="36">
        <v>22679000</v>
      </c>
      <c r="I47" s="36">
        <v>0</v>
      </c>
      <c r="J47" s="36">
        <v>3625000</v>
      </c>
      <c r="K47" s="36">
        <v>82791000</v>
      </c>
      <c r="L47" s="6">
        <v>0</v>
      </c>
      <c r="M47" s="37">
        <v>0</v>
      </c>
      <c r="N47" s="6">
        <v>0</v>
      </c>
      <c r="O47" s="7">
        <f t="shared" si="3"/>
        <v>227445000</v>
      </c>
    </row>
    <row r="48" spans="2:15" ht="23.25" customHeight="1">
      <c r="B48" s="33" t="s">
        <v>109</v>
      </c>
      <c r="C48" s="4" t="s">
        <v>1</v>
      </c>
      <c r="E48" s="35" t="s">
        <v>110</v>
      </c>
      <c r="F48" s="36">
        <v>203065000</v>
      </c>
      <c r="G48" s="36">
        <v>34539000</v>
      </c>
      <c r="H48" s="36">
        <v>40088000</v>
      </c>
      <c r="I48" s="36">
        <v>0</v>
      </c>
      <c r="J48" s="36">
        <v>5961000</v>
      </c>
      <c r="K48" s="36">
        <v>43161000</v>
      </c>
      <c r="L48" s="6">
        <v>0</v>
      </c>
      <c r="M48" s="37">
        <v>0</v>
      </c>
      <c r="N48" s="6">
        <v>0</v>
      </c>
      <c r="O48" s="7">
        <f t="shared" si="3"/>
        <v>326814000</v>
      </c>
    </row>
    <row r="49" spans="2:15" ht="23.25" customHeight="1">
      <c r="B49" s="33" t="s">
        <v>111</v>
      </c>
      <c r="C49" s="4" t="s">
        <v>1</v>
      </c>
      <c r="E49" s="35" t="s">
        <v>112</v>
      </c>
      <c r="F49" s="36">
        <v>135595000</v>
      </c>
      <c r="G49" s="36">
        <v>24630000</v>
      </c>
      <c r="H49" s="36">
        <v>23771000</v>
      </c>
      <c r="I49" s="36">
        <v>0</v>
      </c>
      <c r="J49" s="36">
        <v>4694000</v>
      </c>
      <c r="K49" s="36">
        <v>44455000</v>
      </c>
      <c r="L49" s="6">
        <v>0</v>
      </c>
      <c r="M49" s="37">
        <v>0</v>
      </c>
      <c r="N49" s="6">
        <v>0</v>
      </c>
      <c r="O49" s="7">
        <f t="shared" si="3"/>
        <v>233145000</v>
      </c>
    </row>
    <row r="50" spans="2:15" ht="23.25" customHeight="1">
      <c r="B50" s="33" t="s">
        <v>113</v>
      </c>
      <c r="C50" s="4" t="s">
        <v>1</v>
      </c>
      <c r="E50" s="35" t="s">
        <v>114</v>
      </c>
      <c r="F50" s="36">
        <v>103958000</v>
      </c>
      <c r="G50" s="36">
        <v>18145000</v>
      </c>
      <c r="H50" s="36">
        <v>27971000</v>
      </c>
      <c r="I50" s="36">
        <v>0</v>
      </c>
      <c r="J50" s="36">
        <v>3865000</v>
      </c>
      <c r="K50" s="36">
        <v>44136000</v>
      </c>
      <c r="L50" s="6">
        <v>0</v>
      </c>
      <c r="M50" s="37">
        <v>0</v>
      </c>
      <c r="N50" s="6">
        <v>0</v>
      </c>
      <c r="O50" s="7">
        <f t="shared" si="3"/>
        <v>198075000</v>
      </c>
    </row>
    <row r="51" spans="2:15" ht="23.25" customHeight="1">
      <c r="B51" s="33" t="s">
        <v>115</v>
      </c>
      <c r="C51" s="4" t="s">
        <v>1</v>
      </c>
      <c r="E51" s="35" t="s">
        <v>116</v>
      </c>
      <c r="F51" s="36">
        <v>139270000</v>
      </c>
      <c r="G51" s="36">
        <v>24548000</v>
      </c>
      <c r="H51" s="36">
        <v>26153000</v>
      </c>
      <c r="I51" s="36">
        <v>0</v>
      </c>
      <c r="J51" s="36">
        <v>5268000</v>
      </c>
      <c r="K51" s="36">
        <v>77248000</v>
      </c>
      <c r="L51" s="6">
        <v>0</v>
      </c>
      <c r="M51" s="37">
        <v>0</v>
      </c>
      <c r="N51" s="6">
        <v>0</v>
      </c>
      <c r="O51" s="7">
        <f t="shared" si="3"/>
        <v>272487000</v>
      </c>
    </row>
    <row r="52" spans="2:15" ht="23.25" customHeight="1">
      <c r="B52" s="33" t="s">
        <v>117</v>
      </c>
      <c r="C52" s="4" t="s">
        <v>1</v>
      </c>
      <c r="E52" s="35" t="s">
        <v>118</v>
      </c>
      <c r="F52" s="36">
        <v>174077000</v>
      </c>
      <c r="G52" s="36">
        <v>31079000</v>
      </c>
      <c r="H52" s="36">
        <v>26743000</v>
      </c>
      <c r="I52" s="36">
        <v>0</v>
      </c>
      <c r="J52" s="36">
        <v>5343000</v>
      </c>
      <c r="K52" s="36">
        <v>38068000</v>
      </c>
      <c r="L52" s="6">
        <v>0</v>
      </c>
      <c r="M52" s="37">
        <v>0</v>
      </c>
      <c r="N52" s="6">
        <v>0</v>
      </c>
      <c r="O52" s="7">
        <f t="shared" si="3"/>
        <v>275310000</v>
      </c>
    </row>
    <row r="53" spans="2:15" ht="23.25" customHeight="1">
      <c r="B53" s="33" t="s">
        <v>119</v>
      </c>
      <c r="C53" s="4" t="s">
        <v>1</v>
      </c>
      <c r="E53" s="35" t="s">
        <v>120</v>
      </c>
      <c r="F53" s="36">
        <v>98420000</v>
      </c>
      <c r="G53" s="36">
        <v>16166000</v>
      </c>
      <c r="H53" s="36">
        <v>24252000</v>
      </c>
      <c r="I53" s="36">
        <v>0</v>
      </c>
      <c r="J53" s="36">
        <v>3038000</v>
      </c>
      <c r="K53" s="36">
        <v>39310000</v>
      </c>
      <c r="L53" s="6">
        <v>0</v>
      </c>
      <c r="M53" s="37">
        <v>0</v>
      </c>
      <c r="N53" s="6">
        <v>0</v>
      </c>
      <c r="O53" s="7">
        <f t="shared" si="3"/>
        <v>181186000</v>
      </c>
    </row>
    <row r="54" spans="2:15" ht="23.25" customHeight="1">
      <c r="B54" s="33" t="s">
        <v>121</v>
      </c>
      <c r="C54" s="4" t="s">
        <v>1</v>
      </c>
      <c r="E54" s="35" t="s">
        <v>122</v>
      </c>
      <c r="F54" s="36">
        <v>175427000</v>
      </c>
      <c r="G54" s="36">
        <v>31254000</v>
      </c>
      <c r="H54" s="36">
        <v>47370000</v>
      </c>
      <c r="I54" s="36">
        <v>0</v>
      </c>
      <c r="J54" s="36">
        <v>6258000</v>
      </c>
      <c r="K54" s="36">
        <v>39060000</v>
      </c>
      <c r="L54" s="6">
        <v>0</v>
      </c>
      <c r="M54" s="37">
        <v>0</v>
      </c>
      <c r="N54" s="6">
        <v>0</v>
      </c>
      <c r="O54" s="7">
        <f t="shared" si="3"/>
        <v>299369000</v>
      </c>
    </row>
    <row r="55" spans="2:15" ht="23.25" customHeight="1">
      <c r="B55" s="33" t="s">
        <v>123</v>
      </c>
      <c r="C55" s="4" t="s">
        <v>1</v>
      </c>
      <c r="E55" s="35" t="s">
        <v>124</v>
      </c>
      <c r="F55" s="36">
        <v>167934000</v>
      </c>
      <c r="G55" s="36">
        <v>25628000</v>
      </c>
      <c r="H55" s="36">
        <v>46509000</v>
      </c>
      <c r="I55" s="36">
        <v>0</v>
      </c>
      <c r="J55" s="36">
        <v>4307000</v>
      </c>
      <c r="K55" s="36">
        <v>34652000</v>
      </c>
      <c r="L55" s="6">
        <v>0</v>
      </c>
      <c r="M55" s="37">
        <v>0</v>
      </c>
      <c r="N55" s="6">
        <v>0</v>
      </c>
      <c r="O55" s="7">
        <f t="shared" si="3"/>
        <v>279030000</v>
      </c>
    </row>
    <row r="56" spans="2:15" ht="23.25" customHeight="1">
      <c r="B56" s="33" t="s">
        <v>125</v>
      </c>
      <c r="C56" s="4" t="s">
        <v>1</v>
      </c>
      <c r="E56" s="35" t="s">
        <v>126</v>
      </c>
      <c r="F56" s="36">
        <v>143368000</v>
      </c>
      <c r="G56" s="36">
        <v>24390000</v>
      </c>
      <c r="H56" s="36">
        <v>31222000</v>
      </c>
      <c r="I56" s="36">
        <v>0</v>
      </c>
      <c r="J56" s="36">
        <v>4931000</v>
      </c>
      <c r="K56" s="36">
        <v>43719000</v>
      </c>
      <c r="L56" s="6">
        <v>0</v>
      </c>
      <c r="M56" s="37">
        <v>0</v>
      </c>
      <c r="N56" s="6">
        <v>0</v>
      </c>
      <c r="O56" s="7">
        <f t="shared" si="3"/>
        <v>247630000</v>
      </c>
    </row>
    <row r="57" spans="2:15" ht="23.25" customHeight="1">
      <c r="B57" s="33" t="s">
        <v>127</v>
      </c>
      <c r="C57" s="4" t="s">
        <v>1</v>
      </c>
      <c r="E57" s="35" t="s">
        <v>128</v>
      </c>
      <c r="F57" s="36">
        <v>100663000</v>
      </c>
      <c r="G57" s="36">
        <v>17703000</v>
      </c>
      <c r="H57" s="36">
        <v>22989000</v>
      </c>
      <c r="I57" s="36">
        <v>0</v>
      </c>
      <c r="J57" s="36">
        <v>3239000</v>
      </c>
      <c r="K57" s="36">
        <v>34582000</v>
      </c>
      <c r="L57" s="6">
        <v>0</v>
      </c>
      <c r="M57" s="37">
        <v>0</v>
      </c>
      <c r="N57" s="6">
        <v>0</v>
      </c>
      <c r="O57" s="7">
        <f t="shared" si="3"/>
        <v>179176000</v>
      </c>
    </row>
    <row r="58" spans="2:15" ht="23.25" customHeight="1">
      <c r="B58" s="33" t="s">
        <v>129</v>
      </c>
      <c r="C58" s="4" t="s">
        <v>1</v>
      </c>
      <c r="E58" s="35" t="s">
        <v>130</v>
      </c>
      <c r="F58" s="36">
        <v>107290000</v>
      </c>
      <c r="G58" s="36">
        <v>18095000</v>
      </c>
      <c r="H58" s="36">
        <v>26483000</v>
      </c>
      <c r="I58" s="36">
        <v>0</v>
      </c>
      <c r="J58" s="36">
        <v>3900000</v>
      </c>
      <c r="K58" s="36">
        <v>64223000</v>
      </c>
      <c r="L58" s="6">
        <v>0</v>
      </c>
      <c r="M58" s="37">
        <v>0</v>
      </c>
      <c r="N58" s="6">
        <v>0</v>
      </c>
      <c r="O58" s="7">
        <f t="shared" si="3"/>
        <v>219991000</v>
      </c>
    </row>
    <row r="59" spans="2:15" ht="23.25" customHeight="1">
      <c r="B59" s="33" t="s">
        <v>131</v>
      </c>
      <c r="C59" s="4" t="s">
        <v>1</v>
      </c>
      <c r="E59" s="35" t="s">
        <v>132</v>
      </c>
      <c r="F59" s="36">
        <v>115018000</v>
      </c>
      <c r="G59" s="36">
        <v>19353000</v>
      </c>
      <c r="H59" s="36">
        <v>26963000</v>
      </c>
      <c r="I59" s="36">
        <v>0</v>
      </c>
      <c r="J59" s="36">
        <v>3876000</v>
      </c>
      <c r="K59" s="36">
        <v>58089000</v>
      </c>
      <c r="L59" s="6">
        <v>0</v>
      </c>
      <c r="M59" s="37">
        <v>0</v>
      </c>
      <c r="N59" s="6">
        <v>0</v>
      </c>
      <c r="O59" s="7">
        <f t="shared" si="3"/>
        <v>223299000</v>
      </c>
    </row>
    <row r="60" spans="2:15" ht="23.25" customHeight="1">
      <c r="B60" s="33" t="s">
        <v>133</v>
      </c>
      <c r="C60" s="4" t="s">
        <v>1</v>
      </c>
      <c r="E60" s="35" t="s">
        <v>134</v>
      </c>
      <c r="F60" s="36">
        <v>77488000</v>
      </c>
      <c r="G60" s="36">
        <v>11536000</v>
      </c>
      <c r="H60" s="36">
        <v>23146000</v>
      </c>
      <c r="I60" s="36">
        <v>0</v>
      </c>
      <c r="J60" s="36">
        <v>2345000</v>
      </c>
      <c r="K60" s="36">
        <v>52470000</v>
      </c>
      <c r="L60" s="6">
        <v>0</v>
      </c>
      <c r="M60" s="37">
        <v>0</v>
      </c>
      <c r="N60" s="6">
        <v>0</v>
      </c>
      <c r="O60" s="7">
        <f t="shared" si="3"/>
        <v>166985000</v>
      </c>
    </row>
    <row r="61" spans="2:15" ht="23.25" customHeight="1">
      <c r="B61" s="33" t="s">
        <v>135</v>
      </c>
      <c r="C61" s="4" t="s">
        <v>1</v>
      </c>
      <c r="E61" s="35" t="s">
        <v>136</v>
      </c>
      <c r="F61" s="36">
        <v>130971000</v>
      </c>
      <c r="G61" s="36">
        <v>22453000</v>
      </c>
      <c r="H61" s="36">
        <v>29337000</v>
      </c>
      <c r="I61" s="36">
        <v>0</v>
      </c>
      <c r="J61" s="36">
        <v>4114000</v>
      </c>
      <c r="K61" s="36">
        <v>77242000</v>
      </c>
      <c r="L61" s="6">
        <v>0</v>
      </c>
      <c r="M61" s="37">
        <v>0</v>
      </c>
      <c r="N61" s="6">
        <v>0</v>
      </c>
      <c r="O61" s="7">
        <f t="shared" si="3"/>
        <v>264117000</v>
      </c>
    </row>
    <row r="62" spans="2:15" ht="23.25" customHeight="1">
      <c r="B62" s="33" t="s">
        <v>137</v>
      </c>
      <c r="C62" s="4" t="s">
        <v>1</v>
      </c>
      <c r="E62" s="35" t="s">
        <v>138</v>
      </c>
      <c r="F62" s="36">
        <v>66037000</v>
      </c>
      <c r="G62" s="36">
        <v>11108000</v>
      </c>
      <c r="H62" s="36">
        <v>16459000</v>
      </c>
      <c r="I62" s="36">
        <v>0</v>
      </c>
      <c r="J62" s="36">
        <v>1840000</v>
      </c>
      <c r="K62" s="36">
        <v>36688000</v>
      </c>
      <c r="L62" s="6">
        <v>0</v>
      </c>
      <c r="M62" s="37">
        <v>0</v>
      </c>
      <c r="N62" s="6">
        <v>0</v>
      </c>
      <c r="O62" s="7">
        <f t="shared" si="3"/>
        <v>132132000</v>
      </c>
    </row>
    <row r="63" spans="2:15" ht="23.25" customHeight="1">
      <c r="B63" s="33" t="s">
        <v>139</v>
      </c>
      <c r="C63" s="4" t="s">
        <v>1</v>
      </c>
      <c r="E63" s="35" t="s">
        <v>140</v>
      </c>
      <c r="F63" s="36">
        <v>105569000</v>
      </c>
      <c r="G63" s="36">
        <v>16891000</v>
      </c>
      <c r="H63" s="36">
        <v>28011000</v>
      </c>
      <c r="I63" s="36">
        <v>0</v>
      </c>
      <c r="J63" s="36">
        <v>2695000</v>
      </c>
      <c r="K63" s="36">
        <v>33211000</v>
      </c>
      <c r="L63" s="6">
        <v>0</v>
      </c>
      <c r="M63" s="37">
        <v>0</v>
      </c>
      <c r="N63" s="6">
        <v>0</v>
      </c>
      <c r="O63" s="7">
        <f t="shared" si="3"/>
        <v>186377000</v>
      </c>
    </row>
    <row r="64" spans="2:15" ht="23.25" customHeight="1">
      <c r="B64" s="33" t="s">
        <v>141</v>
      </c>
      <c r="C64" s="4" t="s">
        <v>1</v>
      </c>
      <c r="E64" s="35" t="s">
        <v>142</v>
      </c>
      <c r="F64" s="36">
        <v>103874000</v>
      </c>
      <c r="G64" s="36">
        <v>17393000</v>
      </c>
      <c r="H64" s="36">
        <v>22713000</v>
      </c>
      <c r="I64" s="36">
        <v>0</v>
      </c>
      <c r="J64" s="36">
        <v>3205000</v>
      </c>
      <c r="K64" s="36">
        <v>62080000</v>
      </c>
      <c r="L64" s="6">
        <v>0</v>
      </c>
      <c r="M64" s="37">
        <v>0</v>
      </c>
      <c r="N64" s="6">
        <v>0</v>
      </c>
      <c r="O64" s="7">
        <f t="shared" si="3"/>
        <v>209265000</v>
      </c>
    </row>
    <row r="65" spans="2:15" ht="23.25" customHeight="1">
      <c r="B65" s="33" t="s">
        <v>143</v>
      </c>
      <c r="C65" s="4" t="s">
        <v>1</v>
      </c>
      <c r="E65" s="35" t="s">
        <v>144</v>
      </c>
      <c r="F65" s="36">
        <v>112065000</v>
      </c>
      <c r="G65" s="36">
        <v>19183000</v>
      </c>
      <c r="H65" s="36">
        <v>27717000</v>
      </c>
      <c r="I65" s="36">
        <v>0</v>
      </c>
      <c r="J65" s="36">
        <v>2819000</v>
      </c>
      <c r="K65" s="36">
        <v>28985000</v>
      </c>
      <c r="L65" s="6">
        <v>0</v>
      </c>
      <c r="M65" s="37">
        <v>0</v>
      </c>
      <c r="N65" s="6">
        <v>0</v>
      </c>
      <c r="O65" s="7">
        <f t="shared" si="3"/>
        <v>190769000</v>
      </c>
    </row>
    <row r="66" spans="2:15" ht="23.25" customHeight="1">
      <c r="B66" s="33" t="s">
        <v>145</v>
      </c>
      <c r="C66" s="4" t="s">
        <v>1</v>
      </c>
      <c r="E66" s="35" t="s">
        <v>146</v>
      </c>
      <c r="F66" s="36">
        <v>109887000</v>
      </c>
      <c r="G66" s="36">
        <v>18122000</v>
      </c>
      <c r="H66" s="36">
        <v>22952000</v>
      </c>
      <c r="I66" s="36">
        <v>0</v>
      </c>
      <c r="J66" s="36">
        <v>3588000</v>
      </c>
      <c r="K66" s="36">
        <v>62690000</v>
      </c>
      <c r="L66" s="6">
        <v>0</v>
      </c>
      <c r="M66" s="37">
        <v>0</v>
      </c>
      <c r="N66" s="6">
        <v>0</v>
      </c>
      <c r="O66" s="7">
        <f t="shared" si="3"/>
        <v>217239000</v>
      </c>
    </row>
    <row r="67" spans="2:15" ht="23.25" customHeight="1">
      <c r="B67" s="33" t="s">
        <v>147</v>
      </c>
      <c r="C67" s="4" t="s">
        <v>1</v>
      </c>
      <c r="E67" s="35" t="s">
        <v>148</v>
      </c>
      <c r="F67" s="36">
        <v>97680000</v>
      </c>
      <c r="G67" s="36">
        <v>16668000</v>
      </c>
      <c r="H67" s="36">
        <v>19989000</v>
      </c>
      <c r="I67" s="36">
        <v>0</v>
      </c>
      <c r="J67" s="36">
        <v>3886000</v>
      </c>
      <c r="K67" s="36">
        <v>49098000</v>
      </c>
      <c r="L67" s="6">
        <v>0</v>
      </c>
      <c r="M67" s="37">
        <v>0</v>
      </c>
      <c r="N67" s="6">
        <v>0</v>
      </c>
      <c r="O67" s="7">
        <f t="shared" si="3"/>
        <v>187321000</v>
      </c>
    </row>
    <row r="68" spans="2:15" ht="23.25" customHeight="1">
      <c r="B68" s="33" t="s">
        <v>149</v>
      </c>
      <c r="C68" s="4" t="s">
        <v>1</v>
      </c>
      <c r="E68" s="35" t="s">
        <v>150</v>
      </c>
      <c r="F68" s="36">
        <v>152328000</v>
      </c>
      <c r="G68" s="36">
        <v>27539000</v>
      </c>
      <c r="H68" s="36">
        <v>29780000</v>
      </c>
      <c r="I68" s="36">
        <v>0</v>
      </c>
      <c r="J68" s="36">
        <v>5608000</v>
      </c>
      <c r="K68" s="36">
        <v>66627000</v>
      </c>
      <c r="L68" s="6">
        <v>0</v>
      </c>
      <c r="M68" s="37">
        <v>0</v>
      </c>
      <c r="N68" s="6">
        <v>0</v>
      </c>
      <c r="O68" s="7">
        <f t="shared" si="3"/>
        <v>281882000</v>
      </c>
    </row>
    <row r="69" spans="2:15" ht="23.25" customHeight="1">
      <c r="B69" s="33" t="s">
        <v>151</v>
      </c>
      <c r="C69" s="4" t="s">
        <v>1</v>
      </c>
      <c r="E69" s="35" t="s">
        <v>152</v>
      </c>
      <c r="F69" s="36">
        <v>34075000</v>
      </c>
      <c r="G69" s="36">
        <v>5534000</v>
      </c>
      <c r="H69" s="36">
        <v>15431000</v>
      </c>
      <c r="I69" s="36">
        <v>0</v>
      </c>
      <c r="J69" s="36">
        <v>2374000</v>
      </c>
      <c r="K69" s="36">
        <v>14830000</v>
      </c>
      <c r="L69" s="6">
        <v>0</v>
      </c>
      <c r="M69" s="37">
        <v>0</v>
      </c>
      <c r="N69" s="6">
        <v>0</v>
      </c>
      <c r="O69" s="7">
        <f t="shared" si="3"/>
        <v>72244000</v>
      </c>
    </row>
    <row r="70" spans="2:15" ht="23.25" customHeight="1">
      <c r="B70" s="33" t="s">
        <v>153</v>
      </c>
      <c r="C70" s="4" t="s">
        <v>1</v>
      </c>
      <c r="E70" s="35" t="s">
        <v>154</v>
      </c>
      <c r="F70" s="36">
        <v>47840000</v>
      </c>
      <c r="G70" s="36">
        <v>7530000</v>
      </c>
      <c r="H70" s="36">
        <v>15924000</v>
      </c>
      <c r="I70" s="36">
        <v>0</v>
      </c>
      <c r="J70" s="36">
        <v>1667000</v>
      </c>
      <c r="K70" s="36">
        <v>37878000</v>
      </c>
      <c r="L70" s="6">
        <v>0</v>
      </c>
      <c r="M70" s="37">
        <v>0</v>
      </c>
      <c r="N70" s="6">
        <v>0</v>
      </c>
      <c r="O70" s="7">
        <f t="shared" si="3"/>
        <v>110839000</v>
      </c>
    </row>
    <row r="71" spans="2:15" ht="23.25" customHeight="1">
      <c r="B71" s="33" t="s">
        <v>155</v>
      </c>
      <c r="C71" s="4" t="s">
        <v>1</v>
      </c>
      <c r="E71" s="35" t="s">
        <v>156</v>
      </c>
      <c r="F71" s="36">
        <v>49210000</v>
      </c>
      <c r="G71" s="36">
        <v>7273000</v>
      </c>
      <c r="H71" s="36">
        <v>14709000</v>
      </c>
      <c r="I71" s="36">
        <v>0</v>
      </c>
      <c r="J71" s="36">
        <v>1636000</v>
      </c>
      <c r="K71" s="36">
        <v>37969000</v>
      </c>
      <c r="L71" s="6">
        <v>0</v>
      </c>
      <c r="M71" s="37">
        <v>0</v>
      </c>
      <c r="N71" s="6">
        <v>0</v>
      </c>
      <c r="O71" s="7">
        <f t="shared" si="3"/>
        <v>110797000</v>
      </c>
    </row>
    <row r="72" spans="2:15" ht="23.25" customHeight="1">
      <c r="B72" s="33" t="s">
        <v>157</v>
      </c>
      <c r="C72" s="4" t="s">
        <v>1</v>
      </c>
      <c r="E72" s="35" t="s">
        <v>158</v>
      </c>
      <c r="F72" s="36">
        <v>73544000</v>
      </c>
      <c r="G72" s="36">
        <v>12602000</v>
      </c>
      <c r="H72" s="36">
        <v>16876000</v>
      </c>
      <c r="I72" s="36">
        <v>0</v>
      </c>
      <c r="J72" s="36">
        <v>3106000</v>
      </c>
      <c r="K72" s="36">
        <v>39321000</v>
      </c>
      <c r="L72" s="6">
        <v>0</v>
      </c>
      <c r="M72" s="37">
        <v>0</v>
      </c>
      <c r="N72" s="6">
        <v>0</v>
      </c>
      <c r="O72" s="7">
        <f t="shared" si="3"/>
        <v>145449000</v>
      </c>
    </row>
    <row r="73" spans="2:15" ht="23.25" customHeight="1">
      <c r="B73" s="33" t="s">
        <v>159</v>
      </c>
      <c r="C73" s="4" t="s">
        <v>1</v>
      </c>
      <c r="E73" s="35" t="s">
        <v>160</v>
      </c>
      <c r="F73" s="36">
        <v>51975000</v>
      </c>
      <c r="G73" s="36">
        <v>8042000</v>
      </c>
      <c r="H73" s="36">
        <v>19717000</v>
      </c>
      <c r="I73" s="36">
        <v>0</v>
      </c>
      <c r="J73" s="36">
        <v>2079000</v>
      </c>
      <c r="K73" s="36">
        <v>33317000</v>
      </c>
      <c r="L73" s="6">
        <v>0</v>
      </c>
      <c r="M73" s="37">
        <v>0</v>
      </c>
      <c r="N73" s="6">
        <v>0</v>
      </c>
      <c r="O73" s="7">
        <f t="shared" si="3"/>
        <v>115130000</v>
      </c>
    </row>
    <row r="74" spans="2:15" ht="23.25" customHeight="1">
      <c r="B74" s="33" t="s">
        <v>161</v>
      </c>
      <c r="C74" s="4" t="s">
        <v>1</v>
      </c>
      <c r="E74" s="35" t="s">
        <v>162</v>
      </c>
      <c r="F74" s="36">
        <v>44887000</v>
      </c>
      <c r="G74" s="36">
        <v>6873000</v>
      </c>
      <c r="H74" s="36">
        <v>16017000</v>
      </c>
      <c r="I74" s="36">
        <v>0</v>
      </c>
      <c r="J74" s="36">
        <v>1303000</v>
      </c>
      <c r="K74" s="36">
        <v>39389000</v>
      </c>
      <c r="L74" s="6">
        <v>0</v>
      </c>
      <c r="M74" s="37">
        <v>0</v>
      </c>
      <c r="N74" s="6">
        <v>0</v>
      </c>
      <c r="O74" s="7">
        <f t="shared" si="3"/>
        <v>108469000</v>
      </c>
    </row>
    <row r="75" spans="2:15" ht="23.25" customHeight="1">
      <c r="B75" s="33" t="s">
        <v>163</v>
      </c>
      <c r="C75" s="4" t="s">
        <v>1</v>
      </c>
      <c r="E75" s="35" t="s">
        <v>164</v>
      </c>
      <c r="F75" s="36">
        <v>60982000</v>
      </c>
      <c r="G75" s="36">
        <v>9650000</v>
      </c>
      <c r="H75" s="36">
        <v>17644000</v>
      </c>
      <c r="I75" s="36">
        <v>0</v>
      </c>
      <c r="J75" s="36">
        <v>1658000</v>
      </c>
      <c r="K75" s="36">
        <v>36873000</v>
      </c>
      <c r="L75" s="6">
        <v>0</v>
      </c>
      <c r="M75" s="37">
        <v>0</v>
      </c>
      <c r="N75" s="6">
        <v>0</v>
      </c>
      <c r="O75" s="7">
        <f t="shared" si="3"/>
        <v>126807000</v>
      </c>
    </row>
    <row r="76" spans="2:15" ht="23.25" customHeight="1">
      <c r="B76" s="33" t="s">
        <v>165</v>
      </c>
      <c r="C76" s="4" t="s">
        <v>1</v>
      </c>
      <c r="E76" s="35" t="s">
        <v>166</v>
      </c>
      <c r="F76" s="36">
        <v>72845000</v>
      </c>
      <c r="G76" s="36">
        <v>12166000</v>
      </c>
      <c r="H76" s="36">
        <v>20012000</v>
      </c>
      <c r="I76" s="36">
        <v>0</v>
      </c>
      <c r="J76" s="36">
        <v>2583000</v>
      </c>
      <c r="K76" s="36">
        <v>63087000</v>
      </c>
      <c r="L76" s="6">
        <v>0</v>
      </c>
      <c r="M76" s="37">
        <v>0</v>
      </c>
      <c r="N76" s="6">
        <v>0</v>
      </c>
      <c r="O76" s="7">
        <f t="shared" si="3"/>
        <v>170693000</v>
      </c>
    </row>
    <row r="77" spans="2:15" ht="23.25" customHeight="1">
      <c r="B77" s="33" t="s">
        <v>167</v>
      </c>
      <c r="C77" s="4" t="s">
        <v>1</v>
      </c>
      <c r="E77" s="35" t="s">
        <v>168</v>
      </c>
      <c r="F77" s="36">
        <v>62307000</v>
      </c>
      <c r="G77" s="36">
        <v>8797000</v>
      </c>
      <c r="H77" s="36">
        <v>13925000</v>
      </c>
      <c r="I77" s="36">
        <v>0</v>
      </c>
      <c r="J77" s="36">
        <v>1563000</v>
      </c>
      <c r="K77" s="36">
        <v>28801000</v>
      </c>
      <c r="L77" s="6">
        <v>0</v>
      </c>
      <c r="M77" s="37">
        <v>0</v>
      </c>
      <c r="N77" s="6">
        <v>0</v>
      </c>
      <c r="O77" s="7">
        <f t="shared" si="3"/>
        <v>115393000</v>
      </c>
    </row>
    <row r="78" spans="2:15" ht="23.25" customHeight="1">
      <c r="B78" s="33" t="s">
        <v>169</v>
      </c>
      <c r="C78" s="4" t="s">
        <v>1</v>
      </c>
      <c r="E78" s="35" t="s">
        <v>170</v>
      </c>
      <c r="F78" s="36">
        <v>51278000</v>
      </c>
      <c r="G78" s="36">
        <v>7867000</v>
      </c>
      <c r="H78" s="36">
        <v>12266000</v>
      </c>
      <c r="I78" s="36">
        <v>0</v>
      </c>
      <c r="J78" s="36">
        <v>1461000</v>
      </c>
      <c r="K78" s="36">
        <v>31359000</v>
      </c>
      <c r="L78" s="6">
        <v>0</v>
      </c>
      <c r="M78" s="37">
        <v>0</v>
      </c>
      <c r="N78" s="6">
        <v>0</v>
      </c>
      <c r="O78" s="7">
        <f t="shared" si="3"/>
        <v>104231000</v>
      </c>
    </row>
    <row r="79" spans="2:15" ht="23.25" customHeight="1">
      <c r="B79" s="33" t="s">
        <v>171</v>
      </c>
      <c r="C79" s="4" t="s">
        <v>1</v>
      </c>
      <c r="E79" s="35" t="s">
        <v>172</v>
      </c>
      <c r="F79" s="36">
        <v>52667000</v>
      </c>
      <c r="G79" s="36">
        <v>8092000</v>
      </c>
      <c r="H79" s="36">
        <v>20129000</v>
      </c>
      <c r="I79" s="36">
        <v>0</v>
      </c>
      <c r="J79" s="36">
        <v>1882000</v>
      </c>
      <c r="K79" s="36">
        <v>41277000</v>
      </c>
      <c r="L79" s="6">
        <v>0</v>
      </c>
      <c r="M79" s="37">
        <v>0</v>
      </c>
      <c r="N79" s="6">
        <v>0</v>
      </c>
      <c r="O79" s="7">
        <f t="shared" si="3"/>
        <v>124047000</v>
      </c>
    </row>
    <row r="80" spans="2:15" ht="23.25" customHeight="1">
      <c r="B80" s="33" t="s">
        <v>173</v>
      </c>
      <c r="C80" s="4" t="s">
        <v>1</v>
      </c>
      <c r="E80" s="35" t="s">
        <v>174</v>
      </c>
      <c r="F80" s="36">
        <v>44248000</v>
      </c>
      <c r="G80" s="36">
        <v>6802000</v>
      </c>
      <c r="H80" s="36">
        <v>12288000</v>
      </c>
      <c r="I80" s="36">
        <v>0</v>
      </c>
      <c r="J80" s="36">
        <v>1412000</v>
      </c>
      <c r="K80" s="36">
        <v>51450000</v>
      </c>
      <c r="L80" s="6">
        <v>0</v>
      </c>
      <c r="M80" s="37">
        <v>0</v>
      </c>
      <c r="N80" s="6">
        <v>0</v>
      </c>
      <c r="O80" s="7">
        <f aca="true" t="shared" si="4" ref="O80:O120">N80+M80+L80+K80+J80+I80+H80+G80+F80</f>
        <v>116200000</v>
      </c>
    </row>
    <row r="81" spans="2:15" ht="23.25" customHeight="1">
      <c r="B81" s="33" t="s">
        <v>175</v>
      </c>
      <c r="C81" s="4" t="s">
        <v>1</v>
      </c>
      <c r="E81" s="35" t="s">
        <v>176</v>
      </c>
      <c r="F81" s="36">
        <v>50922000</v>
      </c>
      <c r="G81" s="36">
        <v>8047000</v>
      </c>
      <c r="H81" s="36">
        <v>15130000</v>
      </c>
      <c r="I81" s="36">
        <v>0</v>
      </c>
      <c r="J81" s="36">
        <v>1832000</v>
      </c>
      <c r="K81" s="36">
        <v>50151000</v>
      </c>
      <c r="L81" s="6">
        <v>0</v>
      </c>
      <c r="M81" s="37">
        <v>0</v>
      </c>
      <c r="N81" s="6">
        <v>0</v>
      </c>
      <c r="O81" s="7">
        <f t="shared" si="4"/>
        <v>126082000</v>
      </c>
    </row>
    <row r="82" spans="2:15" ht="23.25" customHeight="1">
      <c r="B82" s="33" t="s">
        <v>177</v>
      </c>
      <c r="C82" s="4" t="s">
        <v>1</v>
      </c>
      <c r="E82" s="35" t="s">
        <v>178</v>
      </c>
      <c r="F82" s="36">
        <v>63841000</v>
      </c>
      <c r="G82" s="36">
        <v>9484000</v>
      </c>
      <c r="H82" s="36">
        <v>14783000</v>
      </c>
      <c r="I82" s="36">
        <v>0</v>
      </c>
      <c r="J82" s="36">
        <v>1458000</v>
      </c>
      <c r="K82" s="36">
        <v>34113000</v>
      </c>
      <c r="L82" s="6">
        <v>0</v>
      </c>
      <c r="M82" s="37">
        <v>0</v>
      </c>
      <c r="N82" s="6">
        <v>0</v>
      </c>
      <c r="O82" s="7">
        <f t="shared" si="4"/>
        <v>123679000</v>
      </c>
    </row>
    <row r="83" spans="2:15" ht="23.25" customHeight="1">
      <c r="B83" s="33" t="s">
        <v>179</v>
      </c>
      <c r="C83" s="4" t="s">
        <v>1</v>
      </c>
      <c r="E83" s="35" t="s">
        <v>180</v>
      </c>
      <c r="F83" s="36">
        <v>45028000</v>
      </c>
      <c r="G83" s="36">
        <v>7146000</v>
      </c>
      <c r="H83" s="36">
        <v>13860000</v>
      </c>
      <c r="I83" s="36">
        <v>0</v>
      </c>
      <c r="J83" s="36">
        <v>1522000</v>
      </c>
      <c r="K83" s="36">
        <v>35810000</v>
      </c>
      <c r="L83" s="6">
        <v>0</v>
      </c>
      <c r="M83" s="37">
        <v>0</v>
      </c>
      <c r="N83" s="6">
        <v>0</v>
      </c>
      <c r="O83" s="7">
        <f t="shared" si="4"/>
        <v>103366000</v>
      </c>
    </row>
    <row r="84" spans="2:15" ht="23.25" customHeight="1">
      <c r="B84" s="33" t="s">
        <v>181</v>
      </c>
      <c r="C84" s="4" t="s">
        <v>1</v>
      </c>
      <c r="E84" s="35" t="s">
        <v>182</v>
      </c>
      <c r="F84" s="36">
        <v>33552000</v>
      </c>
      <c r="G84" s="36">
        <v>5256000</v>
      </c>
      <c r="H84" s="36">
        <v>11531000</v>
      </c>
      <c r="I84" s="36">
        <v>0</v>
      </c>
      <c r="J84" s="36">
        <v>1525000</v>
      </c>
      <c r="K84" s="36">
        <v>26447000</v>
      </c>
      <c r="L84" s="6">
        <v>0</v>
      </c>
      <c r="M84" s="37">
        <v>0</v>
      </c>
      <c r="N84" s="6">
        <v>0</v>
      </c>
      <c r="O84" s="7">
        <f t="shared" si="4"/>
        <v>78311000</v>
      </c>
    </row>
    <row r="85" spans="2:15" ht="23.25" customHeight="1">
      <c r="B85" s="33" t="s">
        <v>183</v>
      </c>
      <c r="C85" s="4" t="s">
        <v>1</v>
      </c>
      <c r="E85" s="35" t="s">
        <v>184</v>
      </c>
      <c r="F85" s="36">
        <v>27726000</v>
      </c>
      <c r="G85" s="36">
        <v>4098000</v>
      </c>
      <c r="H85" s="36">
        <v>10905000</v>
      </c>
      <c r="I85" s="36">
        <v>0</v>
      </c>
      <c r="J85" s="36">
        <v>1437000</v>
      </c>
      <c r="K85" s="36">
        <v>36014000</v>
      </c>
      <c r="L85" s="6">
        <v>0</v>
      </c>
      <c r="M85" s="37">
        <v>0</v>
      </c>
      <c r="N85" s="6">
        <v>0</v>
      </c>
      <c r="O85" s="7">
        <f t="shared" si="4"/>
        <v>80180000</v>
      </c>
    </row>
    <row r="86" spans="2:15" ht="23.25" customHeight="1">
      <c r="B86" s="33" t="s">
        <v>185</v>
      </c>
      <c r="C86" s="4" t="s">
        <v>1</v>
      </c>
      <c r="E86" s="35" t="s">
        <v>186</v>
      </c>
      <c r="F86" s="36">
        <v>33249000</v>
      </c>
      <c r="G86" s="36">
        <v>4109000</v>
      </c>
      <c r="H86" s="36">
        <v>12812000</v>
      </c>
      <c r="I86" s="36">
        <v>0</v>
      </c>
      <c r="J86" s="36">
        <v>1291000</v>
      </c>
      <c r="K86" s="36">
        <v>31664000</v>
      </c>
      <c r="L86" s="6">
        <v>0</v>
      </c>
      <c r="M86" s="37">
        <v>0</v>
      </c>
      <c r="N86" s="6">
        <v>0</v>
      </c>
      <c r="O86" s="7">
        <f t="shared" si="4"/>
        <v>83125000</v>
      </c>
    </row>
    <row r="87" spans="2:15" ht="23.25" customHeight="1">
      <c r="B87" s="33" t="s">
        <v>187</v>
      </c>
      <c r="C87" s="4" t="s">
        <v>1</v>
      </c>
      <c r="E87" s="35" t="s">
        <v>188</v>
      </c>
      <c r="F87" s="36">
        <v>30919000</v>
      </c>
      <c r="G87" s="36">
        <v>4949000</v>
      </c>
      <c r="H87" s="36">
        <v>9459000</v>
      </c>
      <c r="I87" s="36">
        <v>0</v>
      </c>
      <c r="J87" s="36">
        <v>1357000</v>
      </c>
      <c r="K87" s="36">
        <v>24680000</v>
      </c>
      <c r="L87" s="6">
        <v>0</v>
      </c>
      <c r="M87" s="37">
        <v>0</v>
      </c>
      <c r="N87" s="6">
        <v>0</v>
      </c>
      <c r="O87" s="7">
        <f t="shared" si="4"/>
        <v>71364000</v>
      </c>
    </row>
    <row r="88" spans="2:15" ht="23.25" customHeight="1">
      <c r="B88" s="33" t="s">
        <v>189</v>
      </c>
      <c r="C88" s="4" t="s">
        <v>1</v>
      </c>
      <c r="E88" s="35" t="s">
        <v>190</v>
      </c>
      <c r="F88" s="36">
        <v>30373000</v>
      </c>
      <c r="G88" s="36">
        <v>4063000</v>
      </c>
      <c r="H88" s="36">
        <v>11706000</v>
      </c>
      <c r="I88" s="36">
        <v>0</v>
      </c>
      <c r="J88" s="36">
        <v>1358000</v>
      </c>
      <c r="K88" s="36">
        <v>30879000</v>
      </c>
      <c r="L88" s="6">
        <v>0</v>
      </c>
      <c r="M88" s="37">
        <v>0</v>
      </c>
      <c r="N88" s="6">
        <v>0</v>
      </c>
      <c r="O88" s="7">
        <f t="shared" si="4"/>
        <v>78379000</v>
      </c>
    </row>
    <row r="89" spans="2:15" ht="23.25" customHeight="1">
      <c r="B89" s="33" t="s">
        <v>191</v>
      </c>
      <c r="C89" s="4" t="s">
        <v>1</v>
      </c>
      <c r="E89" s="35" t="s">
        <v>192</v>
      </c>
      <c r="F89" s="36">
        <v>40302000</v>
      </c>
      <c r="G89" s="36">
        <v>5986000</v>
      </c>
      <c r="H89" s="36">
        <v>10482000</v>
      </c>
      <c r="I89" s="36">
        <v>0</v>
      </c>
      <c r="J89" s="36">
        <v>1370000</v>
      </c>
      <c r="K89" s="36">
        <v>38578000</v>
      </c>
      <c r="L89" s="6">
        <v>0</v>
      </c>
      <c r="M89" s="37">
        <v>0</v>
      </c>
      <c r="N89" s="6">
        <v>0</v>
      </c>
      <c r="O89" s="7">
        <f t="shared" si="4"/>
        <v>96718000</v>
      </c>
    </row>
    <row r="90" spans="2:15" ht="23.25" customHeight="1">
      <c r="B90" s="33" t="s">
        <v>193</v>
      </c>
      <c r="C90" s="4" t="s">
        <v>1</v>
      </c>
      <c r="E90" s="35" t="s">
        <v>194</v>
      </c>
      <c r="F90" s="36">
        <v>71046000</v>
      </c>
      <c r="G90" s="36">
        <v>9914000</v>
      </c>
      <c r="H90" s="36">
        <v>20263000</v>
      </c>
      <c r="I90" s="36">
        <v>0</v>
      </c>
      <c r="J90" s="36">
        <v>1915000</v>
      </c>
      <c r="K90" s="36">
        <v>36638000</v>
      </c>
      <c r="L90" s="6">
        <v>0</v>
      </c>
      <c r="M90" s="37">
        <v>0</v>
      </c>
      <c r="N90" s="6">
        <v>0</v>
      </c>
      <c r="O90" s="7">
        <f t="shared" si="4"/>
        <v>139776000</v>
      </c>
    </row>
    <row r="91" spans="2:15" ht="23.25" customHeight="1">
      <c r="B91" s="33" t="s">
        <v>195</v>
      </c>
      <c r="C91" s="4" t="s">
        <v>1</v>
      </c>
      <c r="E91" s="35" t="s">
        <v>196</v>
      </c>
      <c r="F91" s="36">
        <v>25605000</v>
      </c>
      <c r="G91" s="36">
        <v>3533000</v>
      </c>
      <c r="H91" s="36">
        <v>11101000</v>
      </c>
      <c r="I91" s="36">
        <v>0</v>
      </c>
      <c r="J91" s="36">
        <v>1248000</v>
      </c>
      <c r="K91" s="36">
        <v>27442000</v>
      </c>
      <c r="L91" s="6">
        <v>0</v>
      </c>
      <c r="M91" s="37">
        <v>0</v>
      </c>
      <c r="N91" s="6">
        <v>0</v>
      </c>
      <c r="O91" s="7">
        <f t="shared" si="4"/>
        <v>68929000</v>
      </c>
    </row>
    <row r="92" spans="2:15" ht="23.25" customHeight="1">
      <c r="B92" s="33" t="s">
        <v>197</v>
      </c>
      <c r="C92" s="4" t="s">
        <v>1</v>
      </c>
      <c r="E92" s="35" t="s">
        <v>198</v>
      </c>
      <c r="F92" s="36">
        <v>39685000</v>
      </c>
      <c r="G92" s="36">
        <v>6237000</v>
      </c>
      <c r="H92" s="36">
        <v>15640000</v>
      </c>
      <c r="I92" s="36">
        <v>0</v>
      </c>
      <c r="J92" s="36">
        <v>1354000</v>
      </c>
      <c r="K92" s="36">
        <v>29528000</v>
      </c>
      <c r="L92" s="6">
        <v>0</v>
      </c>
      <c r="M92" s="37">
        <v>0</v>
      </c>
      <c r="N92" s="6">
        <v>0</v>
      </c>
      <c r="O92" s="7">
        <f t="shared" si="4"/>
        <v>92444000</v>
      </c>
    </row>
    <row r="93" spans="2:15" ht="23.25" customHeight="1">
      <c r="B93" s="33" t="s">
        <v>199</v>
      </c>
      <c r="C93" s="4" t="s">
        <v>1</v>
      </c>
      <c r="E93" s="35" t="s">
        <v>200</v>
      </c>
      <c r="F93" s="36">
        <v>31051000</v>
      </c>
      <c r="G93" s="36">
        <v>4360000</v>
      </c>
      <c r="H93" s="36">
        <v>10443000</v>
      </c>
      <c r="I93" s="36">
        <v>0</v>
      </c>
      <c r="J93" s="36">
        <v>1138000</v>
      </c>
      <c r="K93" s="36">
        <v>29783000</v>
      </c>
      <c r="L93" s="6">
        <v>0</v>
      </c>
      <c r="M93" s="37">
        <v>0</v>
      </c>
      <c r="N93" s="6">
        <v>0</v>
      </c>
      <c r="O93" s="7">
        <f t="shared" si="4"/>
        <v>76775000</v>
      </c>
    </row>
    <row r="94" spans="2:15" ht="23.25" customHeight="1">
      <c r="B94" s="33" t="s">
        <v>201</v>
      </c>
      <c r="C94" s="4" t="s">
        <v>1</v>
      </c>
      <c r="E94" s="35" t="s">
        <v>202</v>
      </c>
      <c r="F94" s="36">
        <v>34590000</v>
      </c>
      <c r="G94" s="36">
        <v>5251000</v>
      </c>
      <c r="H94" s="36">
        <v>12956000</v>
      </c>
      <c r="I94" s="36">
        <v>0</v>
      </c>
      <c r="J94" s="36">
        <v>1117000</v>
      </c>
      <c r="K94" s="36">
        <v>29944000</v>
      </c>
      <c r="L94" s="6">
        <v>0</v>
      </c>
      <c r="M94" s="37">
        <v>0</v>
      </c>
      <c r="N94" s="6">
        <v>0</v>
      </c>
      <c r="O94" s="7">
        <f t="shared" si="4"/>
        <v>83858000</v>
      </c>
    </row>
    <row r="95" spans="2:15" ht="23.25" customHeight="1">
      <c r="B95" s="33" t="s">
        <v>203</v>
      </c>
      <c r="C95" s="4" t="s">
        <v>1</v>
      </c>
      <c r="E95" s="35" t="s">
        <v>204</v>
      </c>
      <c r="F95" s="36">
        <v>29287000</v>
      </c>
      <c r="G95" s="36">
        <v>3896000</v>
      </c>
      <c r="H95" s="36">
        <v>11084000</v>
      </c>
      <c r="I95" s="36">
        <v>0</v>
      </c>
      <c r="J95" s="36">
        <v>1215000</v>
      </c>
      <c r="K95" s="36">
        <v>33202000</v>
      </c>
      <c r="L95" s="6">
        <v>0</v>
      </c>
      <c r="M95" s="37">
        <v>0</v>
      </c>
      <c r="N95" s="6">
        <v>0</v>
      </c>
      <c r="O95" s="7">
        <f t="shared" si="4"/>
        <v>78684000</v>
      </c>
    </row>
    <row r="96" spans="2:15" ht="23.25" customHeight="1">
      <c r="B96" s="33" t="s">
        <v>205</v>
      </c>
      <c r="C96" s="4" t="s">
        <v>1</v>
      </c>
      <c r="E96" s="35" t="s">
        <v>206</v>
      </c>
      <c r="F96" s="36">
        <v>39667000</v>
      </c>
      <c r="G96" s="36">
        <v>5855000</v>
      </c>
      <c r="H96" s="36">
        <v>14011000</v>
      </c>
      <c r="I96" s="36">
        <v>0</v>
      </c>
      <c r="J96" s="36">
        <v>1364000</v>
      </c>
      <c r="K96" s="36">
        <v>32098000</v>
      </c>
      <c r="L96" s="6">
        <v>0</v>
      </c>
      <c r="M96" s="37">
        <v>0</v>
      </c>
      <c r="N96" s="6">
        <v>0</v>
      </c>
      <c r="O96" s="7">
        <f t="shared" si="4"/>
        <v>92995000</v>
      </c>
    </row>
    <row r="97" spans="2:15" ht="23.25" customHeight="1">
      <c r="B97" s="33" t="s">
        <v>207</v>
      </c>
      <c r="C97" s="4" t="s">
        <v>1</v>
      </c>
      <c r="E97" s="35" t="s">
        <v>208</v>
      </c>
      <c r="F97" s="36">
        <v>28301000</v>
      </c>
      <c r="G97" s="36">
        <v>4412000</v>
      </c>
      <c r="H97" s="36">
        <v>10868000</v>
      </c>
      <c r="I97" s="36">
        <v>0</v>
      </c>
      <c r="J97" s="36">
        <v>1476000</v>
      </c>
      <c r="K97" s="36">
        <v>30088000</v>
      </c>
      <c r="L97" s="6">
        <v>0</v>
      </c>
      <c r="M97" s="37">
        <v>0</v>
      </c>
      <c r="N97" s="6">
        <v>0</v>
      </c>
      <c r="O97" s="7">
        <f t="shared" si="4"/>
        <v>75145000</v>
      </c>
    </row>
    <row r="98" spans="2:15" ht="23.25" customHeight="1">
      <c r="B98" s="33" t="s">
        <v>209</v>
      </c>
      <c r="C98" s="4" t="s">
        <v>1</v>
      </c>
      <c r="E98" s="35" t="s">
        <v>210</v>
      </c>
      <c r="F98" s="36">
        <v>42481000</v>
      </c>
      <c r="G98" s="36">
        <v>5303000</v>
      </c>
      <c r="H98" s="36">
        <v>9141000</v>
      </c>
      <c r="I98" s="36">
        <v>0</v>
      </c>
      <c r="J98" s="36">
        <v>1124000</v>
      </c>
      <c r="K98" s="36">
        <v>37388000</v>
      </c>
      <c r="L98" s="6">
        <v>0</v>
      </c>
      <c r="M98" s="37">
        <v>0</v>
      </c>
      <c r="N98" s="6">
        <v>0</v>
      </c>
      <c r="O98" s="7">
        <f t="shared" si="4"/>
        <v>95437000</v>
      </c>
    </row>
    <row r="99" spans="2:15" ht="23.25" customHeight="1">
      <c r="B99" s="33" t="s">
        <v>211</v>
      </c>
      <c r="C99" s="4" t="s">
        <v>1</v>
      </c>
      <c r="E99" s="35" t="s">
        <v>212</v>
      </c>
      <c r="F99" s="36">
        <v>34651000</v>
      </c>
      <c r="G99" s="36">
        <v>4291000</v>
      </c>
      <c r="H99" s="36">
        <v>11832000</v>
      </c>
      <c r="I99" s="36">
        <v>0</v>
      </c>
      <c r="J99" s="36">
        <v>1155000</v>
      </c>
      <c r="K99" s="36">
        <v>35644000</v>
      </c>
      <c r="L99" s="6">
        <v>0</v>
      </c>
      <c r="M99" s="37">
        <v>0</v>
      </c>
      <c r="N99" s="6">
        <v>0</v>
      </c>
      <c r="O99" s="7">
        <f t="shared" si="4"/>
        <v>87573000</v>
      </c>
    </row>
    <row r="100" spans="2:15" ht="23.25" customHeight="1">
      <c r="B100" s="33" t="s">
        <v>213</v>
      </c>
      <c r="C100" s="4" t="s">
        <v>1</v>
      </c>
      <c r="E100" s="35" t="s">
        <v>214</v>
      </c>
      <c r="F100" s="36">
        <v>38073000</v>
      </c>
      <c r="G100" s="36">
        <v>5266000</v>
      </c>
      <c r="H100" s="36">
        <v>10507000</v>
      </c>
      <c r="I100" s="36">
        <v>0</v>
      </c>
      <c r="J100" s="36">
        <v>1348000</v>
      </c>
      <c r="K100" s="36">
        <v>31978000</v>
      </c>
      <c r="L100" s="6">
        <v>0</v>
      </c>
      <c r="M100" s="37">
        <v>0</v>
      </c>
      <c r="N100" s="6">
        <v>0</v>
      </c>
      <c r="O100" s="7">
        <f t="shared" si="4"/>
        <v>87172000</v>
      </c>
    </row>
    <row r="101" spans="2:15" ht="23.25" customHeight="1">
      <c r="B101" s="33" t="s">
        <v>215</v>
      </c>
      <c r="C101" s="4" t="s">
        <v>1</v>
      </c>
      <c r="E101" s="35" t="s">
        <v>216</v>
      </c>
      <c r="F101" s="36">
        <v>33292000</v>
      </c>
      <c r="G101" s="36">
        <v>4328000</v>
      </c>
      <c r="H101" s="36">
        <v>10939000</v>
      </c>
      <c r="I101" s="36">
        <v>0</v>
      </c>
      <c r="J101" s="36">
        <v>1153000</v>
      </c>
      <c r="K101" s="36">
        <v>33315000</v>
      </c>
      <c r="L101" s="6">
        <v>0</v>
      </c>
      <c r="M101" s="37">
        <v>0</v>
      </c>
      <c r="N101" s="6">
        <v>0</v>
      </c>
      <c r="O101" s="7">
        <f t="shared" si="4"/>
        <v>83027000</v>
      </c>
    </row>
    <row r="102" spans="2:15" ht="23.25" customHeight="1">
      <c r="B102" s="33" t="s">
        <v>217</v>
      </c>
      <c r="C102" s="4" t="s">
        <v>1</v>
      </c>
      <c r="E102" s="35" t="s">
        <v>218</v>
      </c>
      <c r="F102" s="36">
        <v>21684000</v>
      </c>
      <c r="G102" s="36">
        <v>2764000</v>
      </c>
      <c r="H102" s="36">
        <v>8332000</v>
      </c>
      <c r="I102" s="36">
        <v>0</v>
      </c>
      <c r="J102" s="36">
        <v>777000</v>
      </c>
      <c r="K102" s="36">
        <v>34612000</v>
      </c>
      <c r="L102" s="6">
        <v>0</v>
      </c>
      <c r="M102" s="37">
        <v>0</v>
      </c>
      <c r="N102" s="6">
        <v>0</v>
      </c>
      <c r="O102" s="7">
        <f t="shared" si="4"/>
        <v>68169000</v>
      </c>
    </row>
    <row r="103" spans="2:15" ht="23.25" customHeight="1">
      <c r="B103" s="33" t="s">
        <v>219</v>
      </c>
      <c r="C103" s="4" t="s">
        <v>1</v>
      </c>
      <c r="E103" s="35" t="s">
        <v>220</v>
      </c>
      <c r="F103" s="36">
        <v>33329000</v>
      </c>
      <c r="G103" s="36">
        <v>4835000</v>
      </c>
      <c r="H103" s="36">
        <v>8685000</v>
      </c>
      <c r="I103" s="36">
        <v>0</v>
      </c>
      <c r="J103" s="36">
        <v>776000</v>
      </c>
      <c r="K103" s="36">
        <v>35469000</v>
      </c>
      <c r="L103" s="6">
        <v>0</v>
      </c>
      <c r="M103" s="37">
        <v>0</v>
      </c>
      <c r="N103" s="6">
        <v>0</v>
      </c>
      <c r="O103" s="7">
        <f t="shared" si="4"/>
        <v>83094000</v>
      </c>
    </row>
    <row r="104" spans="2:15" ht="23.25" customHeight="1">
      <c r="B104" s="33" t="s">
        <v>221</v>
      </c>
      <c r="C104" s="4" t="s">
        <v>1</v>
      </c>
      <c r="E104" s="35" t="s">
        <v>222</v>
      </c>
      <c r="F104" s="36">
        <v>23384000</v>
      </c>
      <c r="G104" s="36">
        <v>2840000</v>
      </c>
      <c r="H104" s="36">
        <v>8757000</v>
      </c>
      <c r="I104" s="36">
        <v>0</v>
      </c>
      <c r="J104" s="36">
        <v>731000</v>
      </c>
      <c r="K104" s="36">
        <v>34570000</v>
      </c>
      <c r="L104" s="6">
        <v>0</v>
      </c>
      <c r="M104" s="37">
        <v>0</v>
      </c>
      <c r="N104" s="6">
        <v>0</v>
      </c>
      <c r="O104" s="7">
        <f t="shared" si="4"/>
        <v>70282000</v>
      </c>
    </row>
    <row r="105" spans="2:15" ht="23.25" customHeight="1">
      <c r="B105" s="33" t="s">
        <v>223</v>
      </c>
      <c r="C105" s="4" t="s">
        <v>1</v>
      </c>
      <c r="E105" s="35" t="s">
        <v>224</v>
      </c>
      <c r="F105" s="36">
        <v>44692000</v>
      </c>
      <c r="G105" s="36">
        <v>6050000</v>
      </c>
      <c r="H105" s="36">
        <v>15323000</v>
      </c>
      <c r="I105" s="36">
        <v>0</v>
      </c>
      <c r="J105" s="36">
        <v>930000</v>
      </c>
      <c r="K105" s="36">
        <v>32356000</v>
      </c>
      <c r="L105" s="6">
        <v>0</v>
      </c>
      <c r="M105" s="37">
        <v>0</v>
      </c>
      <c r="N105" s="6">
        <v>0</v>
      </c>
      <c r="O105" s="7">
        <f t="shared" si="4"/>
        <v>99351000</v>
      </c>
    </row>
    <row r="106" spans="2:15" ht="23.25" customHeight="1">
      <c r="B106" s="33" t="s">
        <v>225</v>
      </c>
      <c r="C106" s="4" t="s">
        <v>1</v>
      </c>
      <c r="E106" s="35" t="s">
        <v>226</v>
      </c>
      <c r="F106" s="36">
        <v>20628000</v>
      </c>
      <c r="G106" s="36">
        <v>2811000</v>
      </c>
      <c r="H106" s="36">
        <v>8771000</v>
      </c>
      <c r="I106" s="36">
        <v>0</v>
      </c>
      <c r="J106" s="36">
        <v>728000</v>
      </c>
      <c r="K106" s="36">
        <v>15917000</v>
      </c>
      <c r="L106" s="6">
        <v>0</v>
      </c>
      <c r="M106" s="37">
        <v>0</v>
      </c>
      <c r="N106" s="6">
        <v>0</v>
      </c>
      <c r="O106" s="7">
        <f t="shared" si="4"/>
        <v>48855000</v>
      </c>
    </row>
    <row r="107" spans="2:15" ht="23.25" customHeight="1">
      <c r="B107" s="33" t="s">
        <v>227</v>
      </c>
      <c r="C107" s="4" t="s">
        <v>1</v>
      </c>
      <c r="E107" s="35" t="s">
        <v>228</v>
      </c>
      <c r="F107" s="36">
        <v>24251000</v>
      </c>
      <c r="G107" s="36">
        <v>3113000</v>
      </c>
      <c r="H107" s="36">
        <v>9134000</v>
      </c>
      <c r="I107" s="36">
        <v>0</v>
      </c>
      <c r="J107" s="36">
        <v>742000</v>
      </c>
      <c r="K107" s="36">
        <v>21585000</v>
      </c>
      <c r="L107" s="6">
        <v>0</v>
      </c>
      <c r="M107" s="37">
        <v>0</v>
      </c>
      <c r="N107" s="6">
        <v>0</v>
      </c>
      <c r="O107" s="7">
        <f t="shared" si="4"/>
        <v>58825000</v>
      </c>
    </row>
    <row r="108" spans="2:15" ht="23.25" customHeight="1">
      <c r="B108" s="33" t="s">
        <v>229</v>
      </c>
      <c r="C108" s="4" t="s">
        <v>1</v>
      </c>
      <c r="E108" s="35" t="s">
        <v>230</v>
      </c>
      <c r="F108" s="36">
        <v>20521000</v>
      </c>
      <c r="G108" s="36">
        <v>2683000</v>
      </c>
      <c r="H108" s="36">
        <v>7053000</v>
      </c>
      <c r="I108" s="36">
        <v>0</v>
      </c>
      <c r="J108" s="36">
        <v>739000</v>
      </c>
      <c r="K108" s="36">
        <v>33458000</v>
      </c>
      <c r="L108" s="6">
        <v>0</v>
      </c>
      <c r="M108" s="37">
        <v>0</v>
      </c>
      <c r="N108" s="6">
        <v>0</v>
      </c>
      <c r="O108" s="7">
        <f t="shared" si="4"/>
        <v>64454000</v>
      </c>
    </row>
    <row r="109" spans="2:15" ht="23.25" customHeight="1">
      <c r="B109" s="33" t="s">
        <v>231</v>
      </c>
      <c r="C109" s="4" t="s">
        <v>1</v>
      </c>
      <c r="E109" s="35" t="s">
        <v>232</v>
      </c>
      <c r="F109" s="36">
        <v>31708000</v>
      </c>
      <c r="G109" s="36">
        <v>3993000</v>
      </c>
      <c r="H109" s="36">
        <v>7768000</v>
      </c>
      <c r="I109" s="36">
        <v>0</v>
      </c>
      <c r="J109" s="36">
        <v>767000</v>
      </c>
      <c r="K109" s="36">
        <v>30618000</v>
      </c>
      <c r="L109" s="6">
        <v>0</v>
      </c>
      <c r="M109" s="37">
        <v>0</v>
      </c>
      <c r="N109" s="6">
        <v>0</v>
      </c>
      <c r="O109" s="7">
        <f t="shared" si="4"/>
        <v>74854000</v>
      </c>
    </row>
    <row r="110" spans="2:15" ht="23.25" customHeight="1">
      <c r="B110" s="33" t="s">
        <v>233</v>
      </c>
      <c r="C110" s="4" t="s">
        <v>1</v>
      </c>
      <c r="E110" s="35" t="s">
        <v>234</v>
      </c>
      <c r="F110" s="36">
        <v>34974000</v>
      </c>
      <c r="G110" s="36">
        <v>5020000</v>
      </c>
      <c r="H110" s="36">
        <v>7839000</v>
      </c>
      <c r="I110" s="36">
        <v>0</v>
      </c>
      <c r="J110" s="36">
        <v>801000</v>
      </c>
      <c r="K110" s="36">
        <v>31685000</v>
      </c>
      <c r="L110" s="6">
        <v>0</v>
      </c>
      <c r="M110" s="37">
        <v>0</v>
      </c>
      <c r="N110" s="6">
        <v>0</v>
      </c>
      <c r="O110" s="7">
        <f t="shared" si="4"/>
        <v>80319000</v>
      </c>
    </row>
    <row r="111" spans="2:15" ht="23.25" customHeight="1">
      <c r="B111" s="33" t="s">
        <v>235</v>
      </c>
      <c r="C111" s="4" t="s">
        <v>1</v>
      </c>
      <c r="E111" s="35" t="s">
        <v>236</v>
      </c>
      <c r="F111" s="36">
        <v>5032000</v>
      </c>
      <c r="G111" s="36">
        <v>785000</v>
      </c>
      <c r="H111" s="36">
        <v>6128000</v>
      </c>
      <c r="I111" s="36">
        <v>0</v>
      </c>
      <c r="J111" s="36">
        <v>390000</v>
      </c>
      <c r="K111" s="36">
        <v>20225000</v>
      </c>
      <c r="L111" s="6">
        <v>0</v>
      </c>
      <c r="M111" s="37">
        <v>0</v>
      </c>
      <c r="N111" s="6">
        <v>0</v>
      </c>
      <c r="O111" s="7">
        <f t="shared" si="4"/>
        <v>32560000</v>
      </c>
    </row>
    <row r="112" spans="2:15" ht="23.25" customHeight="1">
      <c r="B112" s="33" t="s">
        <v>237</v>
      </c>
      <c r="C112" s="4" t="s">
        <v>1</v>
      </c>
      <c r="E112" s="35" t="s">
        <v>238</v>
      </c>
      <c r="F112" s="36">
        <v>50925000</v>
      </c>
      <c r="G112" s="36">
        <v>8550000</v>
      </c>
      <c r="H112" s="36">
        <v>7841000</v>
      </c>
      <c r="I112" s="36">
        <v>0</v>
      </c>
      <c r="J112" s="36">
        <v>1047000</v>
      </c>
      <c r="K112" s="36">
        <v>39320000</v>
      </c>
      <c r="L112" s="6">
        <v>0</v>
      </c>
      <c r="M112" s="37">
        <v>0</v>
      </c>
      <c r="N112" s="6">
        <v>0</v>
      </c>
      <c r="O112" s="7">
        <f t="shared" si="4"/>
        <v>107683000</v>
      </c>
    </row>
    <row r="113" spans="2:15" ht="23.25" customHeight="1">
      <c r="B113" s="33" t="s">
        <v>239</v>
      </c>
      <c r="C113" s="4" t="s">
        <v>1</v>
      </c>
      <c r="E113" s="35" t="s">
        <v>240</v>
      </c>
      <c r="F113" s="36">
        <v>10380000</v>
      </c>
      <c r="G113" s="36">
        <v>1745000</v>
      </c>
      <c r="H113" s="36">
        <v>6645000</v>
      </c>
      <c r="I113" s="36">
        <v>0</v>
      </c>
      <c r="J113" s="36">
        <v>503000</v>
      </c>
      <c r="K113" s="36">
        <v>25240000</v>
      </c>
      <c r="L113" s="6">
        <v>0</v>
      </c>
      <c r="M113" s="37">
        <v>0</v>
      </c>
      <c r="N113" s="6">
        <v>0</v>
      </c>
      <c r="O113" s="7">
        <f t="shared" si="4"/>
        <v>44513000</v>
      </c>
    </row>
    <row r="114" spans="2:15" ht="23.25" customHeight="1">
      <c r="B114" s="33" t="s">
        <v>241</v>
      </c>
      <c r="C114" s="4" t="s">
        <v>1</v>
      </c>
      <c r="E114" s="35" t="s">
        <v>242</v>
      </c>
      <c r="F114" s="36">
        <v>21151000</v>
      </c>
      <c r="G114" s="36">
        <v>3596000</v>
      </c>
      <c r="H114" s="36">
        <v>6340000</v>
      </c>
      <c r="I114" s="36">
        <v>0</v>
      </c>
      <c r="J114" s="36">
        <v>394000</v>
      </c>
      <c r="K114" s="36">
        <v>37968000</v>
      </c>
      <c r="L114" s="6">
        <v>0</v>
      </c>
      <c r="M114" s="37">
        <v>0</v>
      </c>
      <c r="N114" s="6">
        <v>0</v>
      </c>
      <c r="O114" s="7">
        <f t="shared" si="4"/>
        <v>69449000</v>
      </c>
    </row>
    <row r="115" spans="2:15" ht="23.25" customHeight="1">
      <c r="B115" s="33" t="s">
        <v>243</v>
      </c>
      <c r="C115" s="4" t="s">
        <v>1</v>
      </c>
      <c r="E115" s="35" t="s">
        <v>244</v>
      </c>
      <c r="F115" s="36">
        <v>35594000</v>
      </c>
      <c r="G115" s="36">
        <v>6302000</v>
      </c>
      <c r="H115" s="36">
        <v>8301000</v>
      </c>
      <c r="I115" s="36">
        <v>0</v>
      </c>
      <c r="J115" s="36">
        <v>835000</v>
      </c>
      <c r="K115" s="36">
        <v>46867000</v>
      </c>
      <c r="L115" s="6">
        <v>0</v>
      </c>
      <c r="M115" s="37">
        <v>0</v>
      </c>
      <c r="N115" s="6">
        <v>0</v>
      </c>
      <c r="O115" s="7">
        <f t="shared" si="4"/>
        <v>97899000</v>
      </c>
    </row>
    <row r="116" spans="2:15" ht="23.25" customHeight="1">
      <c r="B116" s="33" t="s">
        <v>245</v>
      </c>
      <c r="C116" s="4" t="s">
        <v>1</v>
      </c>
      <c r="E116" s="35" t="s">
        <v>246</v>
      </c>
      <c r="F116" s="36">
        <v>122739000</v>
      </c>
      <c r="G116" s="36">
        <v>21782000</v>
      </c>
      <c r="H116" s="36">
        <v>16240000</v>
      </c>
      <c r="I116" s="36">
        <v>0</v>
      </c>
      <c r="J116" s="36">
        <v>4259000</v>
      </c>
      <c r="K116" s="36">
        <v>66943000</v>
      </c>
      <c r="L116" s="6">
        <v>0</v>
      </c>
      <c r="M116" s="37">
        <v>0</v>
      </c>
      <c r="N116" s="6">
        <v>0</v>
      </c>
      <c r="O116" s="7">
        <f t="shared" si="4"/>
        <v>231963000</v>
      </c>
    </row>
    <row r="117" spans="2:15" ht="23.25" customHeight="1">
      <c r="B117" s="33" t="s">
        <v>247</v>
      </c>
      <c r="C117" s="4" t="s">
        <v>1</v>
      </c>
      <c r="E117" s="35" t="s">
        <v>248</v>
      </c>
      <c r="F117" s="36">
        <v>10415000</v>
      </c>
      <c r="G117" s="36">
        <v>1783000</v>
      </c>
      <c r="H117" s="36">
        <v>6570000</v>
      </c>
      <c r="I117" s="36">
        <v>0</v>
      </c>
      <c r="J117" s="36">
        <v>380000</v>
      </c>
      <c r="K117" s="36">
        <v>44712000</v>
      </c>
      <c r="L117" s="6">
        <v>0</v>
      </c>
      <c r="M117" s="37">
        <v>0</v>
      </c>
      <c r="N117" s="6">
        <v>0</v>
      </c>
      <c r="O117" s="7">
        <f t="shared" si="4"/>
        <v>63860000</v>
      </c>
    </row>
    <row r="118" spans="2:15" ht="23.25" customHeight="1">
      <c r="B118" s="33" t="s">
        <v>249</v>
      </c>
      <c r="C118" s="4" t="s">
        <v>1</v>
      </c>
      <c r="E118" s="35" t="s">
        <v>250</v>
      </c>
      <c r="F118" s="36">
        <v>9515000</v>
      </c>
      <c r="G118" s="36">
        <v>1343000</v>
      </c>
      <c r="H118" s="36">
        <v>6728000</v>
      </c>
      <c r="I118" s="36">
        <v>0</v>
      </c>
      <c r="J118" s="36">
        <v>390000</v>
      </c>
      <c r="K118" s="36">
        <v>40603000</v>
      </c>
      <c r="L118" s="6">
        <v>0</v>
      </c>
      <c r="M118" s="37">
        <v>0</v>
      </c>
      <c r="N118" s="6">
        <v>0</v>
      </c>
      <c r="O118" s="7">
        <f t="shared" si="4"/>
        <v>58579000</v>
      </c>
    </row>
    <row r="119" spans="2:15" ht="23.25" customHeight="1">
      <c r="B119" s="33" t="s">
        <v>251</v>
      </c>
      <c r="C119" s="4" t="s">
        <v>1</v>
      </c>
      <c r="E119" s="35" t="s">
        <v>252</v>
      </c>
      <c r="F119" s="36">
        <v>11951000</v>
      </c>
      <c r="G119" s="36">
        <v>1908000</v>
      </c>
      <c r="H119" s="36">
        <v>6668000</v>
      </c>
      <c r="I119" s="36">
        <v>0</v>
      </c>
      <c r="J119" s="36">
        <v>411000</v>
      </c>
      <c r="K119" s="36">
        <v>39671000</v>
      </c>
      <c r="L119" s="6">
        <v>0</v>
      </c>
      <c r="M119" s="37">
        <v>0</v>
      </c>
      <c r="N119" s="6">
        <v>0</v>
      </c>
      <c r="O119" s="7">
        <f t="shared" si="4"/>
        <v>60609000</v>
      </c>
    </row>
    <row r="120" spans="2:15" ht="23.25" customHeight="1" thickBot="1">
      <c r="B120" s="33" t="s">
        <v>253</v>
      </c>
      <c r="C120" s="4" t="s">
        <v>1</v>
      </c>
      <c r="E120" s="35" t="s">
        <v>254</v>
      </c>
      <c r="F120" s="36">
        <v>4760000</v>
      </c>
      <c r="G120" s="36">
        <v>750000</v>
      </c>
      <c r="H120" s="36">
        <v>7476000</v>
      </c>
      <c r="I120" s="36">
        <v>0</v>
      </c>
      <c r="J120" s="36">
        <v>396000</v>
      </c>
      <c r="K120" s="36">
        <v>18900000</v>
      </c>
      <c r="L120" s="6">
        <v>0</v>
      </c>
      <c r="M120" s="37">
        <v>0</v>
      </c>
      <c r="N120" s="6">
        <v>0</v>
      </c>
      <c r="O120" s="7">
        <f t="shared" si="4"/>
        <v>32282000</v>
      </c>
    </row>
    <row r="121" spans="1:15" s="34" customFormat="1" ht="18.75" customHeight="1" hidden="1">
      <c r="A121" s="34" t="s">
        <v>255</v>
      </c>
      <c r="B121" s="33" t="s">
        <v>1</v>
      </c>
      <c r="E121" s="8" t="s">
        <v>1</v>
      </c>
      <c r="F121" s="9" t="s">
        <v>1</v>
      </c>
      <c r="G121" s="9" t="s">
        <v>1</v>
      </c>
      <c r="H121" s="9" t="s">
        <v>1</v>
      </c>
      <c r="I121" s="9" t="s">
        <v>1</v>
      </c>
      <c r="J121" s="9" t="s">
        <v>1</v>
      </c>
      <c r="K121" s="9" t="s">
        <v>1</v>
      </c>
      <c r="L121" s="9" t="s">
        <v>1</v>
      </c>
      <c r="M121" s="9" t="s">
        <v>1</v>
      </c>
      <c r="N121" s="9" t="s">
        <v>1</v>
      </c>
      <c r="O121" s="10" t="s">
        <v>1</v>
      </c>
    </row>
    <row r="122" spans="1:15" s="34" customFormat="1" ht="12" customHeight="1" thickBot="1">
      <c r="A122" s="38" t="s">
        <v>32</v>
      </c>
      <c r="E122" s="39" t="s">
        <v>1</v>
      </c>
      <c r="F122" s="40" t="s">
        <v>1</v>
      </c>
      <c r="G122" s="40" t="s">
        <v>1</v>
      </c>
      <c r="H122" s="40" t="s">
        <v>1</v>
      </c>
      <c r="I122" s="40" t="s">
        <v>1</v>
      </c>
      <c r="J122" s="40" t="s">
        <v>1</v>
      </c>
      <c r="K122" s="40" t="s">
        <v>1</v>
      </c>
      <c r="L122" s="40" t="s">
        <v>1</v>
      </c>
      <c r="M122" s="40" t="s">
        <v>1</v>
      </c>
      <c r="N122" s="40" t="s">
        <v>1</v>
      </c>
      <c r="O122" s="11" t="s">
        <v>1</v>
      </c>
    </row>
    <row r="123" spans="1:15" s="34" customFormat="1" ht="27" customHeight="1" thickBot="1">
      <c r="A123" s="38" t="s">
        <v>1</v>
      </c>
      <c r="B123" s="41" t="s">
        <v>256</v>
      </c>
      <c r="E123" s="3" t="s">
        <v>257</v>
      </c>
      <c r="F123" s="42">
        <v>11710033000</v>
      </c>
      <c r="G123" s="42">
        <v>2007700000</v>
      </c>
      <c r="H123" s="42">
        <v>2800923000</v>
      </c>
      <c r="I123" s="42">
        <v>0</v>
      </c>
      <c r="J123" s="42">
        <v>418696000</v>
      </c>
      <c r="K123" s="42">
        <v>4995807000</v>
      </c>
      <c r="L123" s="42">
        <v>0</v>
      </c>
      <c r="M123" s="42">
        <v>0</v>
      </c>
      <c r="N123" s="42">
        <v>0</v>
      </c>
      <c r="O123" s="5">
        <f>SUM(F123:N123)</f>
        <v>21933159000</v>
      </c>
    </row>
    <row r="124" spans="1:15" s="34" customFormat="1" ht="27" customHeight="1" thickBot="1">
      <c r="A124" s="38" t="s">
        <v>1</v>
      </c>
      <c r="B124" s="41" t="s">
        <v>258</v>
      </c>
      <c r="E124" s="3" t="s">
        <v>259</v>
      </c>
      <c r="F124" s="42">
        <v>5953354000</v>
      </c>
      <c r="G124" s="42">
        <v>1055074000</v>
      </c>
      <c r="H124" s="42">
        <v>4428031000</v>
      </c>
      <c r="I124" s="42">
        <v>0</v>
      </c>
      <c r="J124" s="42">
        <v>4121523000</v>
      </c>
      <c r="K124" s="42">
        <v>19763152000</v>
      </c>
      <c r="L124" s="42">
        <v>1512106000</v>
      </c>
      <c r="M124" s="42">
        <v>4399100000</v>
      </c>
      <c r="N124" s="42">
        <v>0</v>
      </c>
      <c r="O124" s="5">
        <f>SUM(F124:N124)</f>
        <v>41232340000</v>
      </c>
    </row>
    <row r="125" spans="1:15" s="34" customFormat="1" ht="27" customHeight="1" thickBot="1">
      <c r="A125" s="38" t="s">
        <v>32</v>
      </c>
      <c r="B125" s="41" t="s">
        <v>1</v>
      </c>
      <c r="E125" s="3" t="s">
        <v>260</v>
      </c>
      <c r="F125" s="42">
        <f aca="true" t="shared" si="5" ref="F125:O125">F124+F123</f>
        <v>17663387000</v>
      </c>
      <c r="G125" s="42">
        <f t="shared" si="5"/>
        <v>3062774000</v>
      </c>
      <c r="H125" s="42">
        <f t="shared" si="5"/>
        <v>7228954000</v>
      </c>
      <c r="I125" s="42">
        <f t="shared" si="5"/>
        <v>0</v>
      </c>
      <c r="J125" s="42">
        <f t="shared" si="5"/>
        <v>4540219000</v>
      </c>
      <c r="K125" s="42">
        <f t="shared" si="5"/>
        <v>24758959000</v>
      </c>
      <c r="L125" s="42">
        <f t="shared" si="5"/>
        <v>1512106000</v>
      </c>
      <c r="M125" s="42">
        <f t="shared" si="5"/>
        <v>4399100000</v>
      </c>
      <c r="N125" s="42">
        <f t="shared" si="5"/>
        <v>0</v>
      </c>
      <c r="O125" s="42">
        <f t="shared" si="5"/>
        <v>63165499000</v>
      </c>
    </row>
    <row r="126" ht="12.75">
      <c r="O126" s="43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35433070866141736" right="0.35433070866141736" top="0.35433070866141736" bottom="0.4330708661417323" header="0.1968503937007874" footer="0.1968503937007874"/>
  <pageSetup firstPageNumber="1" useFirstPageNumber="1" fitToHeight="2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2019-02-25T08:41:22Z</cp:lastPrinted>
  <dcterms:created xsi:type="dcterms:W3CDTF">2014-10-15T14:25:44Z</dcterms:created>
  <dcterms:modified xsi:type="dcterms:W3CDTF">2019-02-25T08:48:32Z</dcterms:modified>
  <cp:category/>
  <cp:version/>
  <cp:contentType/>
  <cp:contentStatus/>
</cp:coreProperties>
</file>