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2" sheetId="1" r:id="rId1"/>
    <sheet name="2013" sheetId="2" r:id="rId2"/>
    <sheet name="2014" sheetId="3" r:id="rId3"/>
  </sheets>
  <definedNames>
    <definedName name="Asama" localSheetId="1">'2013'!$B$2</definedName>
    <definedName name="Asama" localSheetId="2">'2014'!$B$2</definedName>
    <definedName name="Asama">'2012'!$B$2</definedName>
    <definedName name="AsamaAd" localSheetId="1">'2013'!$C$2</definedName>
    <definedName name="AsamaAd" localSheetId="2">'2014'!$C$2</definedName>
    <definedName name="AsamaAd">'2012'!$C$2</definedName>
    <definedName name="AyAd" localSheetId="1">'2013'!$C$4</definedName>
    <definedName name="AyAd" localSheetId="2">'2014'!$C$4</definedName>
    <definedName name="AyAd">'2012'!$C$4</definedName>
    <definedName name="AyNo" localSheetId="1">'2013'!$B$4</definedName>
    <definedName name="AyNo" localSheetId="2">'2014'!$B$4</definedName>
    <definedName name="AyNo">'2012'!$B$4</definedName>
    <definedName name="ButceYil" localSheetId="1">'2013'!$B$1</definedName>
    <definedName name="ButceYil" localSheetId="2">'2014'!$B$1</definedName>
    <definedName name="ButceYil">'2012'!$B$1</definedName>
    <definedName name="SatirBaslik" localSheetId="1">'2013'!$A$15:$B$21</definedName>
    <definedName name="SatirBaslik" localSheetId="2">'2014'!$A$15:$B$21</definedName>
    <definedName name="SatirBaslik">'2012'!$A$15:$B$21</definedName>
    <definedName name="SutunBaslik" localSheetId="1">'2013'!$D$1:$N$5</definedName>
    <definedName name="SutunBaslik" localSheetId="2">'2014'!$D$1:$N$5</definedName>
    <definedName name="SutunBaslik">'2012'!$D$1:$N$5</definedName>
    <definedName name="TeklifYil" localSheetId="1">'2013'!$B$5</definedName>
    <definedName name="TeklifYil" localSheetId="2">'2014'!$B$5</definedName>
    <definedName name="TeklifYil">'2012'!$B$5</definedName>
  </definedNames>
  <calcPr calcMode="manual" fullCalcOnLoad="1"/>
</workbook>
</file>

<file path=xl/sharedStrings.xml><?xml version="1.0" encoding="utf-8"?>
<sst xmlns="http://schemas.openxmlformats.org/spreadsheetml/2006/main" count="992" uniqueCount="147">
  <si>
    <t>YIL:</t>
  </si>
  <si>
    <t/>
  </si>
  <si>
    <t>FORMUL</t>
  </si>
  <si>
    <t>ABSKUR</t>
  </si>
  <si>
    <t>ABSODENEKYIL</t>
  </si>
  <si>
    <t>XX</t>
  </si>
  <si>
    <t>AŞAMA:</t>
  </si>
  <si>
    <t>YIL</t>
  </si>
  <si>
    <t>BUTCEYILI</t>
  </si>
  <si>
    <t>AY:</t>
  </si>
  <si>
    <t>ASAMA</t>
  </si>
  <si>
    <t>TEKLİF YIL:</t>
  </si>
  <si>
    <t>EKOKOD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</si>
  <si>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</si>
  <si>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</si>
  <si>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</si>
  <si>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</si>
  <si>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</si>
  <si>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</si>
  <si>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</si>
  <si>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</si>
  <si>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</si>
  <si>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YILI MERKEZİ YÖNETİM BÜTÇE KANUNU İCMALİ</t>
  </si>
  <si>
    <t>(II) SAYILI CETVEL -ÖZEL BÜTÇELİ DİĞER KURUMLAR</t>
  </si>
  <si>
    <t>(EKONOMİK SINIFLANDIRMA)</t>
  </si>
  <si>
    <t>KURUMLAR</t>
  </si>
  <si>
    <t>PERSONEL GİDERLERİ</t>
  </si>
  <si>
    <t>SOS. GÜV. DEV. PRİMİ GİD.</t>
  </si>
  <si>
    <t>MAL VE HİZMET ALIM GİDERLERİ</t>
  </si>
  <si>
    <t>FAİZ GİDERLERİ</t>
  </si>
  <si>
    <t>CARİ TRANSFER</t>
  </si>
  <si>
    <t>SERMAYE GİDERİ</t>
  </si>
  <si>
    <t>SERMAYE TRANSFERİ</t>
  </si>
  <si>
    <t>BORÇ VERME</t>
  </si>
  <si>
    <t>YEDEK ÖDENEK</t>
  </si>
  <si>
    <t>TOPLAM</t>
  </si>
  <si>
    <t>KURKOD</t>
  </si>
  <si>
    <t>X</t>
  </si>
  <si>
    <t>40/42</t>
  </si>
  <si>
    <t>ÖZEL BÜTÇELİ DİĞER KURUMLAR</t>
  </si>
  <si>
    <t>38/40</t>
  </si>
  <si>
    <t>ÖZEL BÜTÇELİ KURUMLAR TOPLAMI</t>
  </si>
  <si>
    <t>2012</t>
  </si>
  <si>
    <t>1</t>
  </si>
  <si>
    <t>Kanun</t>
  </si>
  <si>
    <t>5</t>
  </si>
  <si>
    <t>Ocak</t>
  </si>
  <si>
    <t>40.01</t>
  </si>
  <si>
    <t>40.02</t>
  </si>
  <si>
    <t>40.03</t>
  </si>
  <si>
    <t>40.04</t>
  </si>
  <si>
    <t>40.05</t>
  </si>
  <si>
    <t>40.06</t>
  </si>
  <si>
    <t>40.07</t>
  </si>
  <si>
    <t>40.08</t>
  </si>
  <si>
    <t>40.09</t>
  </si>
  <si>
    <t>40.10</t>
  </si>
  <si>
    <t>40.13</t>
  </si>
  <si>
    <t>40.14</t>
  </si>
  <si>
    <t>40.15</t>
  </si>
  <si>
    <t>40.16</t>
  </si>
  <si>
    <t>40.17</t>
  </si>
  <si>
    <t>40.18</t>
  </si>
  <si>
    <t>40.19</t>
  </si>
  <si>
    <t>40.21</t>
  </si>
  <si>
    <t>40.22</t>
  </si>
  <si>
    <t>40.24</t>
  </si>
  <si>
    <t>40.26</t>
  </si>
  <si>
    <t>40.27</t>
  </si>
  <si>
    <t>40.28</t>
  </si>
  <si>
    <t>40.30</t>
  </si>
  <si>
    <t>40.32</t>
  </si>
  <si>
    <t>40.34</t>
  </si>
  <si>
    <t>40.35</t>
  </si>
  <si>
    <t>40.39</t>
  </si>
  <si>
    <t>40.40</t>
  </si>
  <si>
    <t>40.41</t>
  </si>
  <si>
    <t>40.49</t>
  </si>
  <si>
    <t>40.50</t>
  </si>
  <si>
    <t>40.51</t>
  </si>
  <si>
    <t>40.52</t>
  </si>
  <si>
    <t>40.53</t>
  </si>
  <si>
    <t>40.54</t>
  </si>
  <si>
    <t>40.55</t>
  </si>
  <si>
    <t>40.56</t>
  </si>
  <si>
    <t>40.57</t>
  </si>
  <si>
    <t>ÖLÇME SEÇME VE YERLEŞTİRME MERKEZİ BAŞKANLIĞI</t>
  </si>
  <si>
    <t>ATATÜRK KÜLTÜR, DİL VE TARİH YÜKSEK KURUMU</t>
  </si>
  <si>
    <t>ATATÜRK ARAŞTIRMA MERKEZİ</t>
  </si>
  <si>
    <t>ATATÜRK KÜLTÜR MERKEZİ</t>
  </si>
  <si>
    <t>TÜRK DİL KURUMU</t>
  </si>
  <si>
    <t>TÜRK TARİH KURUMU</t>
  </si>
  <si>
    <t>TÜRKİYE VE ORTA DOĞU AMME İDARESİ ENSTİTÜSÜ</t>
  </si>
  <si>
    <t>TÜRKİYE BİLİMSEL VE TEKNOLOJİK ARAŞTIRMA KURUMU</t>
  </si>
  <si>
    <t>TÜRKİYE BİLİMLER AKADEMİSİ</t>
  </si>
  <si>
    <t>TÜRKİYE ADALET AKADEMİSİ</t>
  </si>
  <si>
    <t>YÜKSEK ÖĞRENİM KREDİ VE YURTLAR KURUMU</t>
  </si>
  <si>
    <t>SPOR GENEL MÜDÜRLÜĞÜ</t>
  </si>
  <si>
    <t>DEVLET TİYATROLARI GENEL MÜDÜRLÜĞÜ</t>
  </si>
  <si>
    <t>DEVLET OPERA VE BALESİ GENEL MÜDÜRLÜĞÜ</t>
  </si>
  <si>
    <t>ORMAN GENEL MÜDÜRLÜĞÜ</t>
  </si>
  <si>
    <t>VAKIFLAR GENEL MÜDÜRLÜĞÜ</t>
  </si>
  <si>
    <t xml:space="preserve">TÜRKİYE HUDUT VE SAHİLLER SAĞLIK GENEL MÜDÜRLÜĞÜ </t>
  </si>
  <si>
    <t>TÜRK AKREDİTASYON KURUMU</t>
  </si>
  <si>
    <t>TÜRK STANDARTLARI ENSTİTÜSÜ</t>
  </si>
  <si>
    <t>TÜRK PATENT ENSTİTÜSÜ</t>
  </si>
  <si>
    <t>ULUSAL BOR ARAŞTIRMA ENSTİTÜSÜ</t>
  </si>
  <si>
    <t>TÜRKİYE ATOM ENERJİSİ KURUMU</t>
  </si>
  <si>
    <t>SAVUNMA SANAYİ MÜSTEŞARLIĞI</t>
  </si>
  <si>
    <t>KÜÇÜK VE ORTA ÖLÇEKLİ İŞLETMELERİ GELİŞTİRME VE DESTEKLEME İDARESİ BAŞKANLIĞI</t>
  </si>
  <si>
    <t>TÜRK İŞBİRLİĞİ VE KOORDİNASYON AJANSI BAŞKANLIĞI</t>
  </si>
  <si>
    <t>GAP BÖLGE KALKINMA İDARESİ</t>
  </si>
  <si>
    <t>ÖZELLEŞTİRME İDARESİ BAŞKANLIĞI</t>
  </si>
  <si>
    <t>ELEKTRİK İŞLERİ ETÜT İDARESİ GENEL MÜDÜRLÜĞÜ</t>
  </si>
  <si>
    <t>MADEN TETKİK VE ARAMA GENEL MÜDÜRLÜĞÜ</t>
  </si>
  <si>
    <t>CEZA VE İNFAZ KURUMLARI İLE TUTUKEVLERİ İŞ YURTLARI KURUMU</t>
  </si>
  <si>
    <t>SİVİL HAVACILIK GENEL MÜDÜRLÜĞÜ</t>
  </si>
  <si>
    <t>MESLEKİ YETERLİLİK KURUMU</t>
  </si>
  <si>
    <t>YURTDIŞI TÜRKLER VE AKRABA TOPLULUKLAR BAŞKANLIĞI</t>
  </si>
  <si>
    <t xml:space="preserve">KARAYOLLARI GENEL MÜDÜRLÜĞÜ </t>
  </si>
  <si>
    <t>TÜRKİYE YAZMA ESERLER BAŞKANLIĞI</t>
  </si>
  <si>
    <t>DOĞU ANADOLU PROJESİ BÖLGE KALKINMA İDARESİ BAŞKANLIĞI</t>
  </si>
  <si>
    <t>KONYA OVASI PROJESİ BÖLGE KALKINMA İDARESİ BAŞKANLIĞI</t>
  </si>
  <si>
    <t>DOĞU KARADENİZ PROJESİ BÖLGE KALKINMA İDARESİ BAŞKANLIĞI</t>
  </si>
  <si>
    <t>DEVLET SU İŞLERİ GENEL MÜDÜRLÜĞÜ</t>
  </si>
  <si>
    <t>CUMHURBAŞKANLIĞI</t>
  </si>
  <si>
    <t>YÜKSEKÖĞRETİM KURUMLARI</t>
  </si>
  <si>
    <t>13</t>
  </si>
  <si>
    <t>Tasarı</t>
  </si>
  <si>
    <t>10</t>
  </si>
  <si>
    <t>Ekim</t>
  </si>
  <si>
    <t>2013</t>
  </si>
  <si>
    <t>TÜRKİYE BİLİMLER AKADEMİSİ BAŞKANLIĞI</t>
  </si>
  <si>
    <t>TÜRKİYE ADALET AKADEMİSİ BAŞKANLIĞI</t>
  </si>
  <si>
    <t>YÜKSEK ÖĞRENİM KREDİ VE YURTLAR KURUMU GENEL MÜDÜRLÜĞÜ</t>
  </si>
  <si>
    <t xml:space="preserve">HUDUT VE SAHİLLER SAĞLIK GENEL MÜDÜRLÜĞÜ </t>
  </si>
  <si>
    <t>KÜÇÜK VE ORTA ÖLÇEKLİ İŞLETMELERİ GELİŞTİRME VE DESTEKLEME İD. BŞK.</t>
  </si>
  <si>
    <t>TÜRK İŞBİRLİĞİ VE KALKINMA İDARESİ BAŞKANLIĞI</t>
  </si>
  <si>
    <t>GAP BÖLGE KALKINMA İDARESİ BAŞKANLIĞI</t>
  </si>
  <si>
    <t>MESLEKİ YETERLİLİK KURUMU BAŞKANLIĞI</t>
  </si>
  <si>
    <t>TÜRKİYE YAZMA ESERLER KURUMU BAŞKANLIĞI</t>
  </si>
  <si>
    <t>DİĞER ÖZEL BÜTÇELİ KURULUŞLAR</t>
  </si>
  <si>
    <t>23</t>
  </si>
  <si>
    <t>2014</t>
  </si>
  <si>
    <t>2012  YILI MERKEZİ YÖNETİM BÜTÇE KANUNU İCMALİ</t>
  </si>
  <si>
    <t xml:space="preserve">(II) SAYILI CETVEL -ÖZEL BÜTÇELİ DİĞER İDARELER 2013 YILI BÜTÇE GİDER TAHMİNLERİ </t>
  </si>
  <si>
    <t xml:space="preserve">(II) SAYILI CETVEL -ÖZEL BÜTÇELİ DİĞER İDARELER 2014 YILI BÜTÇE GİDER TAHMİNLERİ 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</si>
</sst>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0">
    <font>
      <sz val="10"/>
      <name val="Arial Tur"/>
      <family val="0"/>
    </font>
    <font>
      <sz val="10"/>
      <name val="Arial"/>
      <family val="0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Arial"/>
      <family val="0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name val="Arial Tur"/>
      <family val="0"/>
    </font>
    <font>
      <sz val="11"/>
      <color indexed="8"/>
      <name val="Calibri"/>
      <family val="2"/>
    </font>
    <font>
      <b/>
      <sz val="13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2"/>
      <name val="Arial Tur"/>
      <family val="0"/>
    </font>
    <font>
      <b/>
      <sz val="12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21" borderId="6" applyNumberFormat="0" applyAlignment="0" applyProtection="0"/>
    <xf numFmtId="0" fontId="44" fillId="23" borderId="7" applyNumberFormat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8" applyNumberFormat="0" applyFont="0" applyAlignment="0" applyProtection="0"/>
    <xf numFmtId="0" fontId="47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37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13" xfId="0" applyFont="1" applyBorder="1" applyAlignment="1">
      <alignment vertical="center"/>
    </xf>
    <xf numFmtId="3" fontId="14" fillId="0" borderId="13" xfId="0" applyNumberFormat="1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15" xfId="0" applyFont="1" applyBorder="1" applyAlignment="1">
      <alignment vertical="center"/>
    </xf>
    <xf numFmtId="3" fontId="15" fillId="0" borderId="15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49" fontId="15" fillId="0" borderId="0" xfId="0" applyNumberFormat="1" applyFont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3" fontId="16" fillId="0" borderId="16" xfId="0" applyNumberFormat="1" applyFont="1" applyBorder="1" applyAlignment="1">
      <alignment vertical="center"/>
    </xf>
    <xf numFmtId="3" fontId="16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="75" zoomScaleNormal="75" workbookViewId="0" topLeftCell="E9">
      <selection activeCell="S47" sqref="S47"/>
    </sheetView>
  </sheetViews>
  <sheetFormatPr defaultColWidth="9.00390625" defaultRowHeight="12.75"/>
  <cols>
    <col min="1" max="3" width="9.125" style="13" hidden="1" customWidth="1"/>
    <col min="4" max="4" width="14.75390625" style="13" hidden="1" customWidth="1"/>
    <col min="5" max="5" width="70.75390625" style="13" bestFit="1" customWidth="1"/>
    <col min="6" max="6" width="21.375" style="13" customWidth="1"/>
    <col min="7" max="8" width="18.75390625" style="13" bestFit="1" customWidth="1"/>
    <col min="9" max="9" width="17.75390625" style="13" bestFit="1" customWidth="1"/>
    <col min="10" max="10" width="18.75390625" style="13" bestFit="1" customWidth="1"/>
    <col min="11" max="11" width="21.125" style="13" customWidth="1"/>
    <col min="12" max="13" width="18.75390625" style="13" bestFit="1" customWidth="1"/>
    <col min="14" max="14" width="17.75390625" style="13" bestFit="1" customWidth="1"/>
    <col min="15" max="15" width="20.75390625" style="13" bestFit="1" customWidth="1"/>
    <col min="16" max="16" width="9.125" style="13" bestFit="1" customWidth="1"/>
    <col min="17" max="16384" width="9.125" style="13" customWidth="1"/>
  </cols>
  <sheetData>
    <row r="1" spans="1:15" ht="12.75" hidden="1">
      <c r="A1" s="1" t="s">
        <v>0</v>
      </c>
      <c r="B1" s="2" t="s">
        <v>42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6" t="s">
        <v>5</v>
      </c>
    </row>
    <row r="2" spans="1:15" ht="12.75" hidden="1">
      <c r="A2" s="7" t="s">
        <v>6</v>
      </c>
      <c r="B2" s="2" t="s">
        <v>45</v>
      </c>
      <c r="C2" s="3" t="s">
        <v>44</v>
      </c>
      <c r="D2" s="4" t="s">
        <v>7</v>
      </c>
      <c r="E2" s="18" t="str">
        <f aca="true" t="shared" si="0" ref="E2:N2">ButceYil</f>
        <v>2012</v>
      </c>
      <c r="F2" s="18" t="str">
        <f t="shared" si="0"/>
        <v>2012</v>
      </c>
      <c r="G2" s="18" t="str">
        <f t="shared" si="0"/>
        <v>2012</v>
      </c>
      <c r="H2" s="18" t="str">
        <f t="shared" si="0"/>
        <v>2012</v>
      </c>
      <c r="I2" s="18" t="str">
        <f t="shared" si="0"/>
        <v>2012</v>
      </c>
      <c r="J2" s="18" t="str">
        <f t="shared" si="0"/>
        <v>2012</v>
      </c>
      <c r="K2" s="18" t="str">
        <f t="shared" si="0"/>
        <v>2012</v>
      </c>
      <c r="L2" s="18" t="str">
        <f t="shared" si="0"/>
        <v>2012</v>
      </c>
      <c r="M2" s="18" t="str">
        <f t="shared" si="0"/>
        <v>2012</v>
      </c>
      <c r="N2" s="18" t="str">
        <f t="shared" si="0"/>
        <v>2012</v>
      </c>
      <c r="O2" s="8" t="s">
        <v>1</v>
      </c>
    </row>
    <row r="3" spans="1:15" ht="12.75" hidden="1">
      <c r="A3" s="7" t="s">
        <v>1</v>
      </c>
      <c r="B3" s="2" t="s">
        <v>1</v>
      </c>
      <c r="C3" s="3" t="s">
        <v>1</v>
      </c>
      <c r="D3" s="4" t="s">
        <v>8</v>
      </c>
      <c r="E3" s="18" t="s">
        <v>1</v>
      </c>
      <c r="F3" s="18" t="str">
        <f aca="true" t="shared" si="1" ref="F3:N3">ButceYil</f>
        <v>2012</v>
      </c>
      <c r="G3" s="18" t="str">
        <f t="shared" si="1"/>
        <v>2012</v>
      </c>
      <c r="H3" s="18" t="str">
        <f t="shared" si="1"/>
        <v>2012</v>
      </c>
      <c r="I3" s="18" t="str">
        <f t="shared" si="1"/>
        <v>2012</v>
      </c>
      <c r="J3" s="18" t="str">
        <f t="shared" si="1"/>
        <v>2012</v>
      </c>
      <c r="K3" s="18" t="str">
        <f t="shared" si="1"/>
        <v>2012</v>
      </c>
      <c r="L3" s="18" t="str">
        <f t="shared" si="1"/>
        <v>2012</v>
      </c>
      <c r="M3" s="18" t="str">
        <f t="shared" si="1"/>
        <v>2012</v>
      </c>
      <c r="N3" s="18" t="str">
        <f t="shared" si="1"/>
        <v>2012</v>
      </c>
      <c r="O3" s="8" t="s">
        <v>1</v>
      </c>
    </row>
    <row r="4" spans="1:15" ht="12.75" hidden="1">
      <c r="A4" s="7" t="s">
        <v>9</v>
      </c>
      <c r="B4" s="2" t="s">
        <v>43</v>
      </c>
      <c r="C4" s="3" t="s">
        <v>46</v>
      </c>
      <c r="D4" s="4" t="s">
        <v>10</v>
      </c>
      <c r="E4" s="18" t="s">
        <v>1</v>
      </c>
      <c r="F4" s="18" t="str">
        <f aca="true" t="shared" si="2" ref="F4:N4">Asama</f>
        <v>5</v>
      </c>
      <c r="G4" s="18" t="str">
        <f t="shared" si="2"/>
        <v>5</v>
      </c>
      <c r="H4" s="18" t="str">
        <f t="shared" si="2"/>
        <v>5</v>
      </c>
      <c r="I4" s="18" t="str">
        <f t="shared" si="2"/>
        <v>5</v>
      </c>
      <c r="J4" s="18" t="str">
        <f t="shared" si="2"/>
        <v>5</v>
      </c>
      <c r="K4" s="18" t="str">
        <f t="shared" si="2"/>
        <v>5</v>
      </c>
      <c r="L4" s="18" t="str">
        <f t="shared" si="2"/>
        <v>5</v>
      </c>
      <c r="M4" s="18" t="str">
        <f t="shared" si="2"/>
        <v>5</v>
      </c>
      <c r="N4" s="18" t="str">
        <f t="shared" si="2"/>
        <v>5</v>
      </c>
      <c r="O4" s="8" t="s">
        <v>1</v>
      </c>
    </row>
    <row r="5" spans="1:15" ht="12.75" hidden="1">
      <c r="A5" s="7" t="s">
        <v>11</v>
      </c>
      <c r="B5" s="9" t="s">
        <v>42</v>
      </c>
      <c r="C5" s="9" t="s">
        <v>1</v>
      </c>
      <c r="D5" s="4" t="s">
        <v>12</v>
      </c>
      <c r="E5" s="5" t="s">
        <v>1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0" t="s">
        <v>18</v>
      </c>
      <c r="L5" s="10" t="s">
        <v>19</v>
      </c>
      <c r="M5" s="10" t="s">
        <v>20</v>
      </c>
      <c r="N5" s="10" t="s">
        <v>21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1" t="s">
        <v>5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24" t="s">
        <v>22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2.75" customHeight="1" hidden="1">
      <c r="A8" s="9" t="s">
        <v>1</v>
      </c>
      <c r="B8" s="9" t="s">
        <v>1</v>
      </c>
      <c r="C8" s="9" t="s">
        <v>1</v>
      </c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  <c r="J8" s="4" t="s">
        <v>1</v>
      </c>
      <c r="K8" s="4" t="s">
        <v>1</v>
      </c>
      <c r="L8" s="4" t="s">
        <v>1</v>
      </c>
      <c r="M8" s="4" t="s">
        <v>1</v>
      </c>
      <c r="N8" s="4" t="s">
        <v>1</v>
      </c>
      <c r="O8" s="8" t="s">
        <v>1</v>
      </c>
    </row>
    <row r="9" spans="1:15" ht="19.5" customHeight="1">
      <c r="A9" s="9" t="s">
        <v>1</v>
      </c>
      <c r="B9" s="9" t="s">
        <v>1</v>
      </c>
      <c r="C9" s="9" t="s">
        <v>1</v>
      </c>
      <c r="D9" s="12" t="s">
        <v>1</v>
      </c>
      <c r="E9" s="45" t="str">
        <f>TeklifYil&amp;"  "&amp;A7</f>
        <v>2012  YILI MERKEZİ YÖNETİM BÜTÇE KANUNU İCMALİ</v>
      </c>
      <c r="F9" s="45" t="s">
        <v>1</v>
      </c>
      <c r="G9" s="45" t="s">
        <v>1</v>
      </c>
      <c r="H9" s="45" t="s">
        <v>1</v>
      </c>
      <c r="I9" s="45" t="s">
        <v>1</v>
      </c>
      <c r="J9" s="45" t="s">
        <v>1</v>
      </c>
      <c r="K9" s="45" t="s">
        <v>1</v>
      </c>
      <c r="L9" s="45" t="s">
        <v>1</v>
      </c>
      <c r="M9" s="45" t="s">
        <v>1</v>
      </c>
      <c r="N9" s="45" t="s">
        <v>1</v>
      </c>
      <c r="O9" s="45" t="s">
        <v>1</v>
      </c>
    </row>
    <row r="10" spans="1:15" ht="19.5" customHeight="1">
      <c r="A10" s="9" t="s">
        <v>1</v>
      </c>
      <c r="B10" s="9" t="s">
        <v>1</v>
      </c>
      <c r="C10" s="9" t="s">
        <v>1</v>
      </c>
      <c r="E10" s="45" t="s">
        <v>23</v>
      </c>
      <c r="F10" s="45" t="s">
        <v>1</v>
      </c>
      <c r="G10" s="45" t="s">
        <v>1</v>
      </c>
      <c r="H10" s="45" t="s">
        <v>1</v>
      </c>
      <c r="I10" s="45" t="s">
        <v>1</v>
      </c>
      <c r="J10" s="45" t="s">
        <v>1</v>
      </c>
      <c r="K10" s="45" t="s">
        <v>1</v>
      </c>
      <c r="L10" s="45" t="s">
        <v>1</v>
      </c>
      <c r="M10" s="45" t="s">
        <v>1</v>
      </c>
      <c r="N10" s="45" t="s">
        <v>1</v>
      </c>
      <c r="O10" s="45" t="s">
        <v>1</v>
      </c>
    </row>
    <row r="11" spans="1:15" ht="19.5" customHeight="1">
      <c r="A11" s="9" t="s">
        <v>1</v>
      </c>
      <c r="B11" s="9" t="s">
        <v>1</v>
      </c>
      <c r="C11" s="9" t="s">
        <v>1</v>
      </c>
      <c r="D11" s="12" t="s">
        <v>1</v>
      </c>
      <c r="E11" s="46" t="s">
        <v>24</v>
      </c>
      <c r="F11" s="46" t="s">
        <v>1</v>
      </c>
      <c r="G11" s="46" t="s">
        <v>1</v>
      </c>
      <c r="H11" s="46" t="s">
        <v>1</v>
      </c>
      <c r="I11" s="46" t="s">
        <v>1</v>
      </c>
      <c r="J11" s="46" t="s">
        <v>1</v>
      </c>
      <c r="K11" s="46" t="s">
        <v>1</v>
      </c>
      <c r="L11" s="46" t="s">
        <v>1</v>
      </c>
      <c r="M11" s="46" t="s">
        <v>1</v>
      </c>
      <c r="N11" s="46" t="s">
        <v>1</v>
      </c>
      <c r="O11" s="46" t="s">
        <v>1</v>
      </c>
    </row>
    <row r="12" spans="1:15" ht="12.75" customHeight="1">
      <c r="A12" s="9" t="s">
        <v>1</v>
      </c>
      <c r="B12" s="9" t="s">
        <v>1</v>
      </c>
      <c r="C12" s="9" t="s">
        <v>1</v>
      </c>
      <c r="D12" s="12" t="s">
        <v>1</v>
      </c>
      <c r="E12" s="14" t="s">
        <v>1</v>
      </c>
      <c r="F12" s="14" t="s">
        <v>1</v>
      </c>
      <c r="G12" s="14" t="s">
        <v>1</v>
      </c>
      <c r="H12" s="14" t="s">
        <v>1</v>
      </c>
      <c r="I12" s="14" t="s">
        <v>1</v>
      </c>
      <c r="J12" s="14" t="s">
        <v>1</v>
      </c>
      <c r="K12" s="14" t="s">
        <v>1</v>
      </c>
      <c r="L12" s="14" t="s">
        <v>1</v>
      </c>
      <c r="M12" s="14" t="s">
        <v>1</v>
      </c>
      <c r="N12" s="14" t="s">
        <v>1</v>
      </c>
      <c r="O12" s="25" t="str">
        <f>IF(ButceYil&gt;2008,"TL","YTL")</f>
        <v>TL</v>
      </c>
    </row>
    <row r="13" spans="1:15" s="22" customFormat="1" ht="24.75" customHeight="1">
      <c r="A13" s="20" t="s">
        <v>1</v>
      </c>
      <c r="B13" s="20" t="s">
        <v>1</v>
      </c>
      <c r="C13" s="20" t="s">
        <v>1</v>
      </c>
      <c r="D13" s="21" t="s">
        <v>1</v>
      </c>
      <c r="E13" s="47" t="s">
        <v>25</v>
      </c>
      <c r="F13" s="43" t="s">
        <v>26</v>
      </c>
      <c r="G13" s="43" t="s">
        <v>27</v>
      </c>
      <c r="H13" s="43" t="s">
        <v>28</v>
      </c>
      <c r="I13" s="43" t="s">
        <v>29</v>
      </c>
      <c r="J13" s="43" t="s">
        <v>30</v>
      </c>
      <c r="K13" s="43" t="s">
        <v>31</v>
      </c>
      <c r="L13" s="43" t="s">
        <v>32</v>
      </c>
      <c r="M13" s="43" t="s">
        <v>33</v>
      </c>
      <c r="N13" s="43" t="s">
        <v>34</v>
      </c>
      <c r="O13" s="43" t="s">
        <v>35</v>
      </c>
    </row>
    <row r="14" spans="4:15" s="22" customFormat="1" ht="24.75" customHeight="1">
      <c r="D14" s="23" t="s">
        <v>1</v>
      </c>
      <c r="E14" s="48" t="s">
        <v>1</v>
      </c>
      <c r="F14" s="44" t="s">
        <v>1</v>
      </c>
      <c r="G14" s="44" t="s">
        <v>1</v>
      </c>
      <c r="H14" s="44" t="s">
        <v>1</v>
      </c>
      <c r="I14" s="44" t="s">
        <v>1</v>
      </c>
      <c r="J14" s="44" t="s">
        <v>1</v>
      </c>
      <c r="K14" s="44" t="s">
        <v>1</v>
      </c>
      <c r="L14" s="44" t="s">
        <v>1</v>
      </c>
      <c r="M14" s="44" t="s">
        <v>1</v>
      </c>
      <c r="N14" s="44" t="s">
        <v>1</v>
      </c>
      <c r="O14" s="44" t="s">
        <v>1</v>
      </c>
    </row>
    <row r="15" spans="1:15" ht="21" customHeight="1" hidden="1">
      <c r="A15" s="23" t="s">
        <v>2</v>
      </c>
      <c r="B15" s="23" t="s">
        <v>36</v>
      </c>
      <c r="C15" s="23" t="s">
        <v>5</v>
      </c>
      <c r="E15" s="15" t="s">
        <v>1</v>
      </c>
      <c r="F15" s="16" t="s">
        <v>1</v>
      </c>
      <c r="G15" s="16" t="s">
        <v>1</v>
      </c>
      <c r="H15" s="16" t="s">
        <v>1</v>
      </c>
      <c r="I15" s="16" t="s">
        <v>1</v>
      </c>
      <c r="J15" s="16" t="s">
        <v>1</v>
      </c>
      <c r="K15" s="16" t="s">
        <v>1</v>
      </c>
      <c r="L15" s="16" t="s">
        <v>1</v>
      </c>
      <c r="M15" s="16" t="s">
        <v>1</v>
      </c>
      <c r="N15" s="16" t="s">
        <v>1</v>
      </c>
      <c r="O15" s="17" t="s">
        <v>1</v>
      </c>
    </row>
    <row r="16" spans="1:15" s="28" customFormat="1" ht="21" customHeight="1">
      <c r="A16" s="26" t="s">
        <v>1</v>
      </c>
      <c r="B16" s="27" t="s">
        <v>47</v>
      </c>
      <c r="C16" s="26" t="s">
        <v>1</v>
      </c>
      <c r="E16" s="29" t="s">
        <v>86</v>
      </c>
      <c r="F16" s="30">
        <v>78561000</v>
      </c>
      <c r="G16" s="30">
        <v>549000</v>
      </c>
      <c r="H16" s="30">
        <v>148100000</v>
      </c>
      <c r="I16" s="30">
        <v>0</v>
      </c>
      <c r="J16" s="30">
        <v>349000</v>
      </c>
      <c r="K16" s="30">
        <v>5000000</v>
      </c>
      <c r="L16" s="30">
        <v>0</v>
      </c>
      <c r="M16" s="30">
        <v>0</v>
      </c>
      <c r="N16" s="30">
        <v>0</v>
      </c>
      <c r="O16" s="31">
        <f aca="true" t="shared" si="3" ref="O16:O53">N16+M16+L16+K16+J16+I16+H16+G16+F16</f>
        <v>232559000</v>
      </c>
    </row>
    <row r="17" spans="2:15" ht="21" customHeight="1">
      <c r="B17" s="27" t="s">
        <v>48</v>
      </c>
      <c r="C17" s="26" t="s">
        <v>1</v>
      </c>
      <c r="E17" s="29" t="s">
        <v>87</v>
      </c>
      <c r="F17" s="30">
        <v>3345000</v>
      </c>
      <c r="G17" s="30">
        <v>601000</v>
      </c>
      <c r="H17" s="30">
        <v>2800000</v>
      </c>
      <c r="I17" s="30">
        <v>0</v>
      </c>
      <c r="J17" s="30">
        <v>255000</v>
      </c>
      <c r="K17" s="30">
        <v>1000000</v>
      </c>
      <c r="L17" s="30">
        <v>0</v>
      </c>
      <c r="M17" s="30">
        <v>0</v>
      </c>
      <c r="N17" s="30">
        <v>0</v>
      </c>
      <c r="O17" s="31">
        <f t="shared" si="3"/>
        <v>8001000</v>
      </c>
    </row>
    <row r="18" spans="2:15" ht="21" customHeight="1">
      <c r="B18" s="27" t="s">
        <v>49</v>
      </c>
      <c r="C18" s="26" t="s">
        <v>1</v>
      </c>
      <c r="E18" s="29" t="s">
        <v>88</v>
      </c>
      <c r="F18" s="30">
        <v>1047000</v>
      </c>
      <c r="G18" s="30">
        <v>179000</v>
      </c>
      <c r="H18" s="30">
        <v>1050000</v>
      </c>
      <c r="I18" s="30">
        <v>0</v>
      </c>
      <c r="J18" s="30">
        <v>117000</v>
      </c>
      <c r="K18" s="30">
        <v>0</v>
      </c>
      <c r="L18" s="30">
        <v>0</v>
      </c>
      <c r="M18" s="30">
        <v>0</v>
      </c>
      <c r="N18" s="30">
        <v>0</v>
      </c>
      <c r="O18" s="31">
        <f t="shared" si="3"/>
        <v>2393000</v>
      </c>
    </row>
    <row r="19" spans="2:15" ht="21" customHeight="1">
      <c r="B19" s="27" t="s">
        <v>50</v>
      </c>
      <c r="C19" s="26" t="s">
        <v>1</v>
      </c>
      <c r="E19" s="29" t="s">
        <v>89</v>
      </c>
      <c r="F19" s="30">
        <v>1095000</v>
      </c>
      <c r="G19" s="30">
        <v>224000</v>
      </c>
      <c r="H19" s="30">
        <v>1700000</v>
      </c>
      <c r="I19" s="30">
        <v>0</v>
      </c>
      <c r="J19" s="30">
        <v>150000</v>
      </c>
      <c r="K19" s="30">
        <v>0</v>
      </c>
      <c r="L19" s="30">
        <v>0</v>
      </c>
      <c r="M19" s="30">
        <v>0</v>
      </c>
      <c r="N19" s="30">
        <v>0</v>
      </c>
      <c r="O19" s="31">
        <f t="shared" si="3"/>
        <v>3169000</v>
      </c>
    </row>
    <row r="20" spans="2:15" ht="21" customHeight="1">
      <c r="B20" s="27" t="s">
        <v>51</v>
      </c>
      <c r="C20" s="26" t="s">
        <v>1</v>
      </c>
      <c r="E20" s="29" t="s">
        <v>90</v>
      </c>
      <c r="F20" s="30">
        <v>2644000</v>
      </c>
      <c r="G20" s="30">
        <v>302000</v>
      </c>
      <c r="H20" s="30">
        <v>8281000</v>
      </c>
      <c r="I20" s="30">
        <v>0</v>
      </c>
      <c r="J20" s="30">
        <v>598000</v>
      </c>
      <c r="K20" s="30">
        <v>2000000</v>
      </c>
      <c r="L20" s="30">
        <v>0</v>
      </c>
      <c r="M20" s="30">
        <v>0</v>
      </c>
      <c r="N20" s="30">
        <v>0</v>
      </c>
      <c r="O20" s="31">
        <f t="shared" si="3"/>
        <v>13825000</v>
      </c>
    </row>
    <row r="21" spans="2:15" ht="21" customHeight="1">
      <c r="B21" s="27" t="s">
        <v>52</v>
      </c>
      <c r="C21" s="26" t="s">
        <v>1</v>
      </c>
      <c r="E21" s="29" t="s">
        <v>91</v>
      </c>
      <c r="F21" s="30">
        <v>1167000</v>
      </c>
      <c r="G21" s="30">
        <v>210000</v>
      </c>
      <c r="H21" s="30">
        <v>4460000</v>
      </c>
      <c r="I21" s="30">
        <v>0</v>
      </c>
      <c r="J21" s="30">
        <v>124000</v>
      </c>
      <c r="K21" s="30">
        <v>850000</v>
      </c>
      <c r="L21" s="30">
        <v>0</v>
      </c>
      <c r="M21" s="30">
        <v>0</v>
      </c>
      <c r="N21" s="30">
        <v>0</v>
      </c>
      <c r="O21" s="31">
        <f t="shared" si="3"/>
        <v>6811000</v>
      </c>
    </row>
    <row r="22" spans="2:15" ht="21" customHeight="1">
      <c r="B22" s="27" t="s">
        <v>53</v>
      </c>
      <c r="C22" s="26" t="s">
        <v>1</v>
      </c>
      <c r="E22" s="29" t="s">
        <v>92</v>
      </c>
      <c r="F22" s="30">
        <v>4511000</v>
      </c>
      <c r="G22" s="30">
        <v>720000</v>
      </c>
      <c r="H22" s="30">
        <v>2700000</v>
      </c>
      <c r="I22" s="30">
        <v>0</v>
      </c>
      <c r="J22" s="30">
        <v>583000</v>
      </c>
      <c r="K22" s="30">
        <v>2150000</v>
      </c>
      <c r="L22" s="30">
        <v>0</v>
      </c>
      <c r="M22" s="30">
        <v>0</v>
      </c>
      <c r="N22" s="30">
        <v>0</v>
      </c>
      <c r="O22" s="31">
        <f t="shared" si="3"/>
        <v>10664000</v>
      </c>
    </row>
    <row r="23" spans="2:15" ht="21" customHeight="1">
      <c r="B23" s="27" t="s">
        <v>54</v>
      </c>
      <c r="C23" s="26" t="s">
        <v>1</v>
      </c>
      <c r="E23" s="29" t="s">
        <v>93</v>
      </c>
      <c r="F23" s="30">
        <v>202757000</v>
      </c>
      <c r="G23" s="30">
        <v>35900000</v>
      </c>
      <c r="H23" s="30">
        <v>140757000</v>
      </c>
      <c r="I23" s="30">
        <v>0</v>
      </c>
      <c r="J23" s="30">
        <v>160602000</v>
      </c>
      <c r="K23" s="30">
        <v>168798000</v>
      </c>
      <c r="L23" s="30">
        <v>900580000</v>
      </c>
      <c r="M23" s="30">
        <v>0</v>
      </c>
      <c r="N23" s="30">
        <v>0</v>
      </c>
      <c r="O23" s="31">
        <f t="shared" si="3"/>
        <v>1609394000</v>
      </c>
    </row>
    <row r="24" spans="2:15" ht="21" customHeight="1">
      <c r="B24" s="27" t="s">
        <v>55</v>
      </c>
      <c r="C24" s="26" t="s">
        <v>1</v>
      </c>
      <c r="E24" s="29" t="s">
        <v>94</v>
      </c>
      <c r="F24" s="30">
        <v>987000</v>
      </c>
      <c r="G24" s="30">
        <v>146000</v>
      </c>
      <c r="H24" s="30">
        <v>3650000</v>
      </c>
      <c r="I24" s="30">
        <v>0</v>
      </c>
      <c r="J24" s="30">
        <v>3758000</v>
      </c>
      <c r="K24" s="30">
        <v>50000</v>
      </c>
      <c r="L24" s="30">
        <v>0</v>
      </c>
      <c r="M24" s="30">
        <v>0</v>
      </c>
      <c r="N24" s="30">
        <v>0</v>
      </c>
      <c r="O24" s="31">
        <f t="shared" si="3"/>
        <v>8591000</v>
      </c>
    </row>
    <row r="25" spans="2:15" ht="21" customHeight="1">
      <c r="B25" s="27" t="s">
        <v>56</v>
      </c>
      <c r="C25" s="26" t="s">
        <v>1</v>
      </c>
      <c r="E25" s="29" t="s">
        <v>95</v>
      </c>
      <c r="F25" s="30">
        <v>1480000</v>
      </c>
      <c r="G25" s="30">
        <v>200000</v>
      </c>
      <c r="H25" s="30">
        <v>6200000</v>
      </c>
      <c r="I25" s="30">
        <v>0</v>
      </c>
      <c r="J25" s="30">
        <v>637000</v>
      </c>
      <c r="K25" s="30">
        <v>3250000</v>
      </c>
      <c r="L25" s="30">
        <v>0</v>
      </c>
      <c r="M25" s="30">
        <v>0</v>
      </c>
      <c r="N25" s="30">
        <v>0</v>
      </c>
      <c r="O25" s="31">
        <f t="shared" si="3"/>
        <v>11767000</v>
      </c>
    </row>
    <row r="26" spans="2:15" ht="21" customHeight="1">
      <c r="B26" s="27" t="s">
        <v>57</v>
      </c>
      <c r="C26" s="26" t="s">
        <v>1</v>
      </c>
      <c r="E26" s="29" t="s">
        <v>96</v>
      </c>
      <c r="F26" s="30">
        <v>190675000</v>
      </c>
      <c r="G26" s="30">
        <v>35196000</v>
      </c>
      <c r="H26" s="30">
        <v>312000000</v>
      </c>
      <c r="I26" s="30">
        <v>0</v>
      </c>
      <c r="J26" s="30">
        <v>1222007000</v>
      </c>
      <c r="K26" s="30">
        <v>520000000</v>
      </c>
      <c r="L26" s="30">
        <v>0</v>
      </c>
      <c r="M26" s="30">
        <v>2170000000</v>
      </c>
      <c r="N26" s="30">
        <v>0</v>
      </c>
      <c r="O26" s="31">
        <f t="shared" si="3"/>
        <v>4449878000</v>
      </c>
    </row>
    <row r="27" spans="2:15" ht="21" customHeight="1">
      <c r="B27" s="27" t="s">
        <v>58</v>
      </c>
      <c r="C27" s="26" t="s">
        <v>1</v>
      </c>
      <c r="E27" s="29" t="s">
        <v>97</v>
      </c>
      <c r="F27" s="30">
        <v>31079000</v>
      </c>
      <c r="G27" s="30">
        <v>5301000</v>
      </c>
      <c r="H27" s="30">
        <v>25530000</v>
      </c>
      <c r="I27" s="30">
        <v>0</v>
      </c>
      <c r="J27" s="30">
        <v>337166000</v>
      </c>
      <c r="K27" s="30">
        <v>331000000</v>
      </c>
      <c r="L27" s="30">
        <v>1265000</v>
      </c>
      <c r="M27" s="30">
        <v>0</v>
      </c>
      <c r="N27" s="30">
        <v>0</v>
      </c>
      <c r="O27" s="31">
        <f t="shared" si="3"/>
        <v>731341000</v>
      </c>
    </row>
    <row r="28" spans="2:15" ht="21" customHeight="1">
      <c r="B28" s="27" t="s">
        <v>59</v>
      </c>
      <c r="C28" s="26" t="s">
        <v>1</v>
      </c>
      <c r="E28" s="29" t="s">
        <v>98</v>
      </c>
      <c r="F28" s="30">
        <v>81699000</v>
      </c>
      <c r="G28" s="30">
        <v>11465000</v>
      </c>
      <c r="H28" s="30">
        <v>41809000</v>
      </c>
      <c r="I28" s="30">
        <v>0</v>
      </c>
      <c r="J28" s="30">
        <v>7241000</v>
      </c>
      <c r="K28" s="30">
        <v>5500000</v>
      </c>
      <c r="L28" s="30">
        <v>0</v>
      </c>
      <c r="M28" s="30">
        <v>0</v>
      </c>
      <c r="N28" s="30">
        <v>0</v>
      </c>
      <c r="O28" s="31">
        <f t="shared" si="3"/>
        <v>147714000</v>
      </c>
    </row>
    <row r="29" spans="2:15" ht="21" customHeight="1">
      <c r="B29" s="27" t="s">
        <v>60</v>
      </c>
      <c r="C29" s="26" t="s">
        <v>1</v>
      </c>
      <c r="E29" s="29" t="s">
        <v>99</v>
      </c>
      <c r="F29" s="30">
        <v>124261000</v>
      </c>
      <c r="G29" s="30">
        <v>15331000</v>
      </c>
      <c r="H29" s="30">
        <v>27555000</v>
      </c>
      <c r="I29" s="30">
        <v>0</v>
      </c>
      <c r="J29" s="30">
        <v>5535000</v>
      </c>
      <c r="K29" s="30">
        <v>5500000</v>
      </c>
      <c r="L29" s="30">
        <v>0</v>
      </c>
      <c r="M29" s="30">
        <v>0</v>
      </c>
      <c r="N29" s="30">
        <v>0</v>
      </c>
      <c r="O29" s="31">
        <f t="shared" si="3"/>
        <v>178182000</v>
      </c>
    </row>
    <row r="30" spans="2:15" ht="21" customHeight="1">
      <c r="B30" s="27" t="s">
        <v>61</v>
      </c>
      <c r="C30" s="26" t="s">
        <v>1</v>
      </c>
      <c r="E30" s="29" t="s">
        <v>100</v>
      </c>
      <c r="F30" s="30">
        <v>769206000</v>
      </c>
      <c r="G30" s="30">
        <v>166495000</v>
      </c>
      <c r="H30" s="30">
        <v>122900000</v>
      </c>
      <c r="I30" s="30">
        <v>0</v>
      </c>
      <c r="J30" s="30">
        <v>36600000</v>
      </c>
      <c r="K30" s="30">
        <v>682000000</v>
      </c>
      <c r="L30" s="30">
        <v>11781000</v>
      </c>
      <c r="M30" s="30">
        <v>73317000</v>
      </c>
      <c r="N30" s="30">
        <v>0</v>
      </c>
      <c r="O30" s="31">
        <f t="shared" si="3"/>
        <v>1862299000</v>
      </c>
    </row>
    <row r="31" spans="2:15" ht="21" customHeight="1">
      <c r="B31" s="27" t="s">
        <v>62</v>
      </c>
      <c r="C31" s="26" t="s">
        <v>1</v>
      </c>
      <c r="E31" s="29" t="s">
        <v>101</v>
      </c>
      <c r="F31" s="30">
        <v>68385000</v>
      </c>
      <c r="G31" s="30">
        <v>10877000</v>
      </c>
      <c r="H31" s="30">
        <v>81047000</v>
      </c>
      <c r="I31" s="30">
        <v>0</v>
      </c>
      <c r="J31" s="30">
        <v>30214000</v>
      </c>
      <c r="K31" s="30">
        <v>204000000</v>
      </c>
      <c r="L31" s="30">
        <v>0</v>
      </c>
      <c r="M31" s="30">
        <v>0</v>
      </c>
      <c r="N31" s="30">
        <v>0</v>
      </c>
      <c r="O31" s="31">
        <f t="shared" si="3"/>
        <v>394523000</v>
      </c>
    </row>
    <row r="32" spans="2:15" ht="21" customHeight="1">
      <c r="B32" s="27" t="s">
        <v>63</v>
      </c>
      <c r="C32" s="26" t="s">
        <v>1</v>
      </c>
      <c r="E32" s="29" t="s">
        <v>102</v>
      </c>
      <c r="F32" s="30">
        <v>20289000</v>
      </c>
      <c r="G32" s="30">
        <v>3232000</v>
      </c>
      <c r="H32" s="30">
        <v>9620000</v>
      </c>
      <c r="I32" s="30">
        <v>0</v>
      </c>
      <c r="J32" s="30">
        <v>262000</v>
      </c>
      <c r="K32" s="30">
        <v>88000000</v>
      </c>
      <c r="L32" s="30">
        <v>0</v>
      </c>
      <c r="M32" s="30">
        <v>0</v>
      </c>
      <c r="N32" s="30">
        <v>0</v>
      </c>
      <c r="O32" s="31">
        <f t="shared" si="3"/>
        <v>121403000</v>
      </c>
    </row>
    <row r="33" spans="2:15" ht="21" customHeight="1">
      <c r="B33" s="27" t="s">
        <v>64</v>
      </c>
      <c r="C33" s="26" t="s">
        <v>1</v>
      </c>
      <c r="E33" s="29" t="s">
        <v>103</v>
      </c>
      <c r="F33" s="30">
        <v>3333000</v>
      </c>
      <c r="G33" s="30">
        <v>627000</v>
      </c>
      <c r="H33" s="30">
        <v>2400000</v>
      </c>
      <c r="I33" s="30">
        <v>0</v>
      </c>
      <c r="J33" s="30">
        <v>405000</v>
      </c>
      <c r="K33" s="30">
        <v>900000</v>
      </c>
      <c r="L33" s="30">
        <v>0</v>
      </c>
      <c r="M33" s="30">
        <v>0</v>
      </c>
      <c r="N33" s="30">
        <v>0</v>
      </c>
      <c r="O33" s="31">
        <f t="shared" si="3"/>
        <v>7665000</v>
      </c>
    </row>
    <row r="34" spans="2:15" ht="21" customHeight="1">
      <c r="B34" s="27" t="s">
        <v>65</v>
      </c>
      <c r="C34" s="26" t="s">
        <v>1</v>
      </c>
      <c r="E34" s="29" t="s">
        <v>104</v>
      </c>
      <c r="F34" s="30">
        <v>130558000</v>
      </c>
      <c r="G34" s="30">
        <v>25182000</v>
      </c>
      <c r="H34" s="30">
        <v>43500000</v>
      </c>
      <c r="I34" s="30">
        <v>0</v>
      </c>
      <c r="J34" s="30">
        <v>1596000</v>
      </c>
      <c r="K34" s="30">
        <v>20000000</v>
      </c>
      <c r="L34" s="30">
        <v>0</v>
      </c>
      <c r="M34" s="30">
        <v>0</v>
      </c>
      <c r="N34" s="30">
        <v>0</v>
      </c>
      <c r="O34" s="31">
        <f t="shared" si="3"/>
        <v>220836000</v>
      </c>
    </row>
    <row r="35" spans="2:15" ht="21" customHeight="1">
      <c r="B35" s="27" t="s">
        <v>66</v>
      </c>
      <c r="C35" s="26" t="s">
        <v>1</v>
      </c>
      <c r="E35" s="29" t="s">
        <v>105</v>
      </c>
      <c r="F35" s="30">
        <v>13257000</v>
      </c>
      <c r="G35" s="30">
        <v>1690000</v>
      </c>
      <c r="H35" s="30">
        <v>22500000</v>
      </c>
      <c r="I35" s="30">
        <v>0</v>
      </c>
      <c r="J35" s="30">
        <v>1009000</v>
      </c>
      <c r="K35" s="30">
        <v>2500000</v>
      </c>
      <c r="L35" s="30">
        <v>0</v>
      </c>
      <c r="M35" s="30">
        <v>0</v>
      </c>
      <c r="N35" s="30">
        <v>0</v>
      </c>
      <c r="O35" s="31">
        <f t="shared" si="3"/>
        <v>40956000</v>
      </c>
    </row>
    <row r="36" spans="2:15" ht="21" customHeight="1">
      <c r="B36" s="27" t="s">
        <v>67</v>
      </c>
      <c r="C36" s="26" t="s">
        <v>1</v>
      </c>
      <c r="E36" s="29" t="s">
        <v>106</v>
      </c>
      <c r="F36" s="30">
        <v>1442000</v>
      </c>
      <c r="G36" s="30">
        <v>129000</v>
      </c>
      <c r="H36" s="30">
        <v>1500000</v>
      </c>
      <c r="I36" s="30">
        <v>0</v>
      </c>
      <c r="J36" s="30">
        <v>99000</v>
      </c>
      <c r="K36" s="30">
        <v>6250000</v>
      </c>
      <c r="L36" s="30">
        <v>0</v>
      </c>
      <c r="M36" s="30">
        <v>0</v>
      </c>
      <c r="N36" s="30">
        <v>0</v>
      </c>
      <c r="O36" s="31">
        <f t="shared" si="3"/>
        <v>9420000</v>
      </c>
    </row>
    <row r="37" spans="2:15" ht="21" customHeight="1">
      <c r="B37" s="27" t="s">
        <v>68</v>
      </c>
      <c r="C37" s="26" t="s">
        <v>1</v>
      </c>
      <c r="E37" s="29" t="s">
        <v>107</v>
      </c>
      <c r="F37" s="30">
        <v>38557000</v>
      </c>
      <c r="G37" s="30">
        <v>4896000</v>
      </c>
      <c r="H37" s="30">
        <v>19200000</v>
      </c>
      <c r="I37" s="30">
        <v>0</v>
      </c>
      <c r="J37" s="30">
        <v>4786000</v>
      </c>
      <c r="K37" s="30">
        <v>31683000</v>
      </c>
      <c r="L37" s="30">
        <v>3317000</v>
      </c>
      <c r="M37" s="30">
        <v>0</v>
      </c>
      <c r="N37" s="30">
        <v>0</v>
      </c>
      <c r="O37" s="31">
        <f t="shared" si="3"/>
        <v>102439000</v>
      </c>
    </row>
    <row r="38" spans="2:15" ht="21" customHeight="1">
      <c r="B38" s="27" t="s">
        <v>69</v>
      </c>
      <c r="C38" s="26" t="s">
        <v>1</v>
      </c>
      <c r="E38" s="29" t="s">
        <v>108</v>
      </c>
      <c r="F38" s="30">
        <v>18960000</v>
      </c>
      <c r="G38" s="30">
        <v>1912000</v>
      </c>
      <c r="H38" s="30">
        <v>10660000</v>
      </c>
      <c r="I38" s="30">
        <v>0</v>
      </c>
      <c r="J38" s="30">
        <v>387000</v>
      </c>
      <c r="K38" s="30">
        <v>2000000</v>
      </c>
      <c r="L38" s="30">
        <v>0</v>
      </c>
      <c r="M38" s="30">
        <v>0</v>
      </c>
      <c r="N38" s="30">
        <v>0</v>
      </c>
      <c r="O38" s="31">
        <f t="shared" si="3"/>
        <v>33919000</v>
      </c>
    </row>
    <row r="39" spans="2:15" ht="21" customHeight="1">
      <c r="B39" s="27" t="s">
        <v>70</v>
      </c>
      <c r="C39" s="26" t="s">
        <v>1</v>
      </c>
      <c r="E39" s="29" t="s">
        <v>109</v>
      </c>
      <c r="F39" s="30">
        <v>61999000</v>
      </c>
      <c r="G39" s="30">
        <v>5209000</v>
      </c>
      <c r="H39" s="30">
        <v>32737000</v>
      </c>
      <c r="I39" s="30">
        <v>0</v>
      </c>
      <c r="J39" s="30">
        <v>251593000</v>
      </c>
      <c r="K39" s="30">
        <v>9500000</v>
      </c>
      <c r="L39" s="30">
        <v>0</v>
      </c>
      <c r="M39" s="30">
        <v>61000000</v>
      </c>
      <c r="N39" s="30">
        <v>0</v>
      </c>
      <c r="O39" s="31">
        <f t="shared" si="3"/>
        <v>422038000</v>
      </c>
    </row>
    <row r="40" spans="2:15" ht="21" customHeight="1">
      <c r="B40" s="27" t="s">
        <v>71</v>
      </c>
      <c r="C40" s="26" t="s">
        <v>1</v>
      </c>
      <c r="E40" s="29" t="s">
        <v>110</v>
      </c>
      <c r="F40" s="30">
        <v>7789000</v>
      </c>
      <c r="G40" s="30">
        <v>1143000</v>
      </c>
      <c r="H40" s="30">
        <v>9250000</v>
      </c>
      <c r="I40" s="30">
        <v>0</v>
      </c>
      <c r="J40" s="30">
        <v>65206000</v>
      </c>
      <c r="K40" s="30">
        <v>2000000</v>
      </c>
      <c r="L40" s="30">
        <v>855000</v>
      </c>
      <c r="M40" s="30">
        <v>0</v>
      </c>
      <c r="N40" s="30">
        <v>0</v>
      </c>
      <c r="O40" s="31">
        <f t="shared" si="3"/>
        <v>86243000</v>
      </c>
    </row>
    <row r="41" spans="2:15" ht="21" customHeight="1">
      <c r="B41" s="27" t="s">
        <v>72</v>
      </c>
      <c r="C41" s="26" t="s">
        <v>1</v>
      </c>
      <c r="E41" s="29" t="s">
        <v>111</v>
      </c>
      <c r="F41" s="30">
        <v>8810000</v>
      </c>
      <c r="G41" s="30">
        <v>1407000</v>
      </c>
      <c r="H41" s="30">
        <v>12100000</v>
      </c>
      <c r="I41" s="30">
        <v>0</v>
      </c>
      <c r="J41" s="30">
        <v>463000</v>
      </c>
      <c r="K41" s="30">
        <v>48074000</v>
      </c>
      <c r="L41" s="30">
        <v>0</v>
      </c>
      <c r="M41" s="30">
        <v>0</v>
      </c>
      <c r="N41" s="30">
        <v>0</v>
      </c>
      <c r="O41" s="31">
        <f t="shared" si="3"/>
        <v>70854000</v>
      </c>
    </row>
    <row r="42" spans="2:15" ht="21" customHeight="1">
      <c r="B42" s="27" t="s">
        <v>73</v>
      </c>
      <c r="C42" s="26" t="s">
        <v>1</v>
      </c>
      <c r="E42" s="29" t="s">
        <v>112</v>
      </c>
      <c r="F42" s="30">
        <v>14100000</v>
      </c>
      <c r="G42" s="30">
        <v>1614000</v>
      </c>
      <c r="H42" s="30">
        <v>4250000</v>
      </c>
      <c r="I42" s="30">
        <v>0</v>
      </c>
      <c r="J42" s="30">
        <v>665000</v>
      </c>
      <c r="K42" s="30">
        <v>0</v>
      </c>
      <c r="L42" s="30">
        <v>0</v>
      </c>
      <c r="M42" s="30">
        <v>0</v>
      </c>
      <c r="N42" s="30">
        <v>0</v>
      </c>
      <c r="O42" s="31">
        <f t="shared" si="3"/>
        <v>20629000</v>
      </c>
    </row>
    <row r="43" spans="2:15" ht="21" customHeight="1">
      <c r="B43" s="27" t="s">
        <v>75</v>
      </c>
      <c r="C43" s="26" t="s">
        <v>1</v>
      </c>
      <c r="E43" s="29" t="s">
        <v>114</v>
      </c>
      <c r="F43" s="30">
        <v>116276000</v>
      </c>
      <c r="G43" s="30">
        <v>20714000</v>
      </c>
      <c r="H43" s="30">
        <v>15500000</v>
      </c>
      <c r="I43" s="30">
        <v>0</v>
      </c>
      <c r="J43" s="30">
        <v>6334000</v>
      </c>
      <c r="K43" s="30">
        <v>200000000</v>
      </c>
      <c r="L43" s="30">
        <v>0</v>
      </c>
      <c r="M43" s="30">
        <v>0</v>
      </c>
      <c r="N43" s="30">
        <v>0</v>
      </c>
      <c r="O43" s="31">
        <f t="shared" si="3"/>
        <v>358824000</v>
      </c>
    </row>
    <row r="44" spans="2:15" ht="21" customHeight="1">
      <c r="B44" s="27" t="s">
        <v>76</v>
      </c>
      <c r="C44" s="26" t="s">
        <v>1</v>
      </c>
      <c r="E44" s="29" t="s">
        <v>115</v>
      </c>
      <c r="F44" s="30">
        <v>12926000</v>
      </c>
      <c r="G44" s="30">
        <v>786000</v>
      </c>
      <c r="H44" s="30">
        <v>262000000</v>
      </c>
      <c r="I44" s="30">
        <v>0</v>
      </c>
      <c r="J44" s="30">
        <v>1500000</v>
      </c>
      <c r="K44" s="30">
        <v>495245000</v>
      </c>
      <c r="L44" s="30">
        <v>0</v>
      </c>
      <c r="M44" s="30">
        <v>0</v>
      </c>
      <c r="N44" s="30">
        <v>0</v>
      </c>
      <c r="O44" s="31">
        <f t="shared" si="3"/>
        <v>772457000</v>
      </c>
    </row>
    <row r="45" spans="2:15" ht="21" customHeight="1">
      <c r="B45" s="27" t="s">
        <v>77</v>
      </c>
      <c r="C45" s="26" t="s">
        <v>1</v>
      </c>
      <c r="E45" s="29" t="s">
        <v>116</v>
      </c>
      <c r="F45" s="30">
        <v>5988000</v>
      </c>
      <c r="G45" s="30">
        <v>773000</v>
      </c>
      <c r="H45" s="30">
        <v>6100000</v>
      </c>
      <c r="I45" s="30">
        <v>0</v>
      </c>
      <c r="J45" s="30">
        <v>1111000</v>
      </c>
      <c r="K45" s="30">
        <v>3700000</v>
      </c>
      <c r="L45" s="30">
        <v>0</v>
      </c>
      <c r="M45" s="30">
        <v>0</v>
      </c>
      <c r="N45" s="30">
        <v>0</v>
      </c>
      <c r="O45" s="31">
        <f t="shared" si="3"/>
        <v>17672000</v>
      </c>
    </row>
    <row r="46" spans="2:15" ht="21" customHeight="1">
      <c r="B46" s="27" t="s">
        <v>78</v>
      </c>
      <c r="C46" s="26" t="s">
        <v>1</v>
      </c>
      <c r="E46" s="29" t="s">
        <v>117</v>
      </c>
      <c r="F46" s="30">
        <v>2803000</v>
      </c>
      <c r="G46" s="30">
        <v>511000</v>
      </c>
      <c r="H46" s="30">
        <v>3602000</v>
      </c>
      <c r="I46" s="30">
        <v>0</v>
      </c>
      <c r="J46" s="30">
        <v>0</v>
      </c>
      <c r="K46" s="30">
        <v>1300000</v>
      </c>
      <c r="L46" s="30">
        <v>0</v>
      </c>
      <c r="M46" s="30">
        <v>0</v>
      </c>
      <c r="N46" s="30">
        <v>0</v>
      </c>
      <c r="O46" s="31">
        <f t="shared" si="3"/>
        <v>8216000</v>
      </c>
    </row>
    <row r="47" spans="2:15" ht="21" customHeight="1">
      <c r="B47" s="27" t="s">
        <v>79</v>
      </c>
      <c r="C47" s="26" t="s">
        <v>1</v>
      </c>
      <c r="E47" s="29" t="s">
        <v>118</v>
      </c>
      <c r="F47" s="30">
        <v>5022000</v>
      </c>
      <c r="G47" s="30">
        <v>516000</v>
      </c>
      <c r="H47" s="30">
        <v>11341000</v>
      </c>
      <c r="I47" s="30">
        <v>0</v>
      </c>
      <c r="J47" s="30">
        <v>16404000</v>
      </c>
      <c r="K47" s="30">
        <v>0</v>
      </c>
      <c r="L47" s="30">
        <v>0</v>
      </c>
      <c r="M47" s="30">
        <v>0</v>
      </c>
      <c r="N47" s="30">
        <v>0</v>
      </c>
      <c r="O47" s="31">
        <f t="shared" si="3"/>
        <v>33283000</v>
      </c>
    </row>
    <row r="48" spans="2:15" ht="21" customHeight="1">
      <c r="B48" s="27" t="s">
        <v>80</v>
      </c>
      <c r="C48" s="26" t="s">
        <v>1</v>
      </c>
      <c r="E48" s="29" t="s">
        <v>119</v>
      </c>
      <c r="F48" s="30">
        <v>807426000</v>
      </c>
      <c r="G48" s="30">
        <v>163368000</v>
      </c>
      <c r="H48" s="30">
        <v>1578013000</v>
      </c>
      <c r="I48" s="30">
        <v>0</v>
      </c>
      <c r="J48" s="30">
        <v>5052000</v>
      </c>
      <c r="K48" s="30">
        <v>3631499000</v>
      </c>
      <c r="L48" s="30">
        <v>0</v>
      </c>
      <c r="M48" s="30">
        <v>0</v>
      </c>
      <c r="N48" s="30">
        <v>0</v>
      </c>
      <c r="O48" s="31">
        <f t="shared" si="3"/>
        <v>6185358000</v>
      </c>
    </row>
    <row r="49" spans="2:15" ht="21" customHeight="1">
      <c r="B49" s="27" t="s">
        <v>81</v>
      </c>
      <c r="C49" s="26" t="s">
        <v>1</v>
      </c>
      <c r="E49" s="29" t="s">
        <v>120</v>
      </c>
      <c r="F49" s="30">
        <v>9837000</v>
      </c>
      <c r="G49" s="30">
        <v>1108000</v>
      </c>
      <c r="H49" s="30">
        <v>3700000</v>
      </c>
      <c r="I49" s="30">
        <v>0</v>
      </c>
      <c r="J49" s="30">
        <v>209000</v>
      </c>
      <c r="K49" s="30">
        <v>10350000</v>
      </c>
      <c r="L49" s="30">
        <v>0</v>
      </c>
      <c r="M49" s="30">
        <v>0</v>
      </c>
      <c r="N49" s="30">
        <v>0</v>
      </c>
      <c r="O49" s="31">
        <f t="shared" si="3"/>
        <v>25204000</v>
      </c>
    </row>
    <row r="50" spans="2:15" ht="21" customHeight="1">
      <c r="B50" s="27" t="s">
        <v>82</v>
      </c>
      <c r="C50" s="26" t="s">
        <v>1</v>
      </c>
      <c r="E50" s="29" t="s">
        <v>121</v>
      </c>
      <c r="F50" s="30">
        <v>985000</v>
      </c>
      <c r="G50" s="30">
        <v>113000</v>
      </c>
      <c r="H50" s="30">
        <v>3000000</v>
      </c>
      <c r="I50" s="30">
        <v>0</v>
      </c>
      <c r="J50" s="30">
        <v>10000</v>
      </c>
      <c r="K50" s="30">
        <v>0</v>
      </c>
      <c r="L50" s="30">
        <v>0</v>
      </c>
      <c r="M50" s="30">
        <v>0</v>
      </c>
      <c r="N50" s="30">
        <v>0</v>
      </c>
      <c r="O50" s="31">
        <f t="shared" si="3"/>
        <v>4108000</v>
      </c>
    </row>
    <row r="51" spans="2:15" ht="21" customHeight="1">
      <c r="B51" s="27" t="s">
        <v>83</v>
      </c>
      <c r="C51" s="26" t="s">
        <v>1</v>
      </c>
      <c r="E51" s="29" t="s">
        <v>122</v>
      </c>
      <c r="F51" s="30">
        <v>985000</v>
      </c>
      <c r="G51" s="30">
        <v>113000</v>
      </c>
      <c r="H51" s="30">
        <v>3000000</v>
      </c>
      <c r="I51" s="30">
        <v>0</v>
      </c>
      <c r="J51" s="30">
        <v>10000</v>
      </c>
      <c r="K51" s="30">
        <v>0</v>
      </c>
      <c r="L51" s="30">
        <v>0</v>
      </c>
      <c r="M51" s="30">
        <v>0</v>
      </c>
      <c r="N51" s="30">
        <v>0</v>
      </c>
      <c r="O51" s="31">
        <f t="shared" si="3"/>
        <v>4108000</v>
      </c>
    </row>
    <row r="52" spans="2:15" ht="21" customHeight="1">
      <c r="B52" s="27" t="s">
        <v>84</v>
      </c>
      <c r="C52" s="26" t="s">
        <v>1</v>
      </c>
      <c r="E52" s="29" t="s">
        <v>123</v>
      </c>
      <c r="F52" s="30">
        <v>985000</v>
      </c>
      <c r="G52" s="30">
        <v>113000</v>
      </c>
      <c r="H52" s="30">
        <v>3000000</v>
      </c>
      <c r="I52" s="30">
        <v>0</v>
      </c>
      <c r="J52" s="30">
        <v>10000</v>
      </c>
      <c r="K52" s="30">
        <v>0</v>
      </c>
      <c r="L52" s="30">
        <v>0</v>
      </c>
      <c r="M52" s="30">
        <v>0</v>
      </c>
      <c r="N52" s="30">
        <v>0</v>
      </c>
      <c r="O52" s="31">
        <f t="shared" si="3"/>
        <v>4108000</v>
      </c>
    </row>
    <row r="53" spans="2:15" ht="21" customHeight="1">
      <c r="B53" s="27" t="s">
        <v>85</v>
      </c>
      <c r="C53" s="26" t="s">
        <v>1</v>
      </c>
      <c r="E53" s="29" t="s">
        <v>124</v>
      </c>
      <c r="F53" s="30">
        <v>1004995000</v>
      </c>
      <c r="G53" s="30">
        <v>185769000</v>
      </c>
      <c r="H53" s="30">
        <v>201306000</v>
      </c>
      <c r="I53" s="30">
        <v>0</v>
      </c>
      <c r="J53" s="30">
        <v>1346000</v>
      </c>
      <c r="K53" s="30">
        <v>6541000000</v>
      </c>
      <c r="L53" s="30">
        <v>46000000</v>
      </c>
      <c r="M53" s="30">
        <v>0</v>
      </c>
      <c r="N53" s="30">
        <v>0</v>
      </c>
      <c r="O53" s="31">
        <f t="shared" si="3"/>
        <v>7980416000</v>
      </c>
    </row>
    <row r="54" spans="2:15" s="28" customFormat="1" ht="21" customHeight="1" hidden="1">
      <c r="B54" s="27" t="s">
        <v>1</v>
      </c>
      <c r="E54" s="32" t="s">
        <v>125</v>
      </c>
      <c r="F54" s="33">
        <v>81692195500</v>
      </c>
      <c r="G54" s="33">
        <v>14278804500</v>
      </c>
      <c r="H54" s="33">
        <v>28858928871</v>
      </c>
      <c r="I54" s="33">
        <v>50250000000</v>
      </c>
      <c r="J54" s="33">
        <v>149285534050</v>
      </c>
      <c r="K54" s="33">
        <v>27913538000</v>
      </c>
      <c r="L54" s="33">
        <v>19714810000</v>
      </c>
      <c r="M54" s="33">
        <v>8624895000</v>
      </c>
      <c r="N54" s="33">
        <v>4866920000</v>
      </c>
      <c r="O54" s="34" t="s">
        <v>1</v>
      </c>
    </row>
    <row r="55" spans="1:15" s="28" customFormat="1" ht="12" customHeight="1">
      <c r="A55" s="35" t="s">
        <v>37</v>
      </c>
      <c r="E55" s="36" t="s">
        <v>1</v>
      </c>
      <c r="F55" s="37" t="s">
        <v>1</v>
      </c>
      <c r="G55" s="37" t="s">
        <v>1</v>
      </c>
      <c r="H55" s="37" t="s">
        <v>1</v>
      </c>
      <c r="I55" s="37" t="s">
        <v>1</v>
      </c>
      <c r="J55" s="37" t="s">
        <v>1</v>
      </c>
      <c r="K55" s="37" t="s">
        <v>1</v>
      </c>
      <c r="L55" s="37" t="s">
        <v>1</v>
      </c>
      <c r="M55" s="37" t="s">
        <v>1</v>
      </c>
      <c r="N55" s="37" t="s">
        <v>1</v>
      </c>
      <c r="O55" s="38" t="s">
        <v>1</v>
      </c>
    </row>
    <row r="56" spans="1:15" s="28" customFormat="1" ht="27" customHeight="1">
      <c r="A56" s="35" t="s">
        <v>1</v>
      </c>
      <c r="B56" s="39" t="s">
        <v>38</v>
      </c>
      <c r="E56" s="40" t="s">
        <v>39</v>
      </c>
      <c r="F56" s="41">
        <v>3850221000</v>
      </c>
      <c r="G56" s="41">
        <v>704621000</v>
      </c>
      <c r="H56" s="41">
        <v>3188818000</v>
      </c>
      <c r="I56" s="41">
        <v>0</v>
      </c>
      <c r="J56" s="41">
        <v>2164393000</v>
      </c>
      <c r="K56" s="41">
        <v>13025099000</v>
      </c>
      <c r="L56" s="41">
        <v>963798000</v>
      </c>
      <c r="M56" s="41">
        <v>2304317000</v>
      </c>
      <c r="N56" s="41">
        <v>0</v>
      </c>
      <c r="O56" s="42">
        <f>SUM(F56:N56)</f>
        <v>26201267000</v>
      </c>
    </row>
    <row r="57" spans="1:15" s="28" customFormat="1" ht="27" customHeight="1">
      <c r="A57" s="35" t="s">
        <v>1</v>
      </c>
      <c r="B57" s="39" t="s">
        <v>40</v>
      </c>
      <c r="E57" s="40" t="s">
        <v>126</v>
      </c>
      <c r="F57" s="41">
        <v>6712333000</v>
      </c>
      <c r="G57" s="41">
        <v>1157139000</v>
      </c>
      <c r="H57" s="41">
        <v>1861235000</v>
      </c>
      <c r="I57" s="41">
        <v>0</v>
      </c>
      <c r="J57" s="41">
        <v>247474000</v>
      </c>
      <c r="K57" s="41">
        <v>2765422000</v>
      </c>
      <c r="L57" s="41">
        <v>0</v>
      </c>
      <c r="M57" s="41">
        <v>0</v>
      </c>
      <c r="N57" s="41">
        <v>0</v>
      </c>
      <c r="O57" s="42">
        <f>SUM(F57:N57)</f>
        <v>12743603000</v>
      </c>
    </row>
    <row r="58" spans="1:15" s="28" customFormat="1" ht="27" customHeight="1">
      <c r="A58" s="35" t="s">
        <v>37</v>
      </c>
      <c r="B58" s="39" t="s">
        <v>1</v>
      </c>
      <c r="E58" s="40" t="s">
        <v>41</v>
      </c>
      <c r="F58" s="41">
        <f aca="true" t="shared" si="4" ref="F58:O58">F57+F56</f>
        <v>10562554000</v>
      </c>
      <c r="G58" s="41">
        <f t="shared" si="4"/>
        <v>1861760000</v>
      </c>
      <c r="H58" s="41">
        <f t="shared" si="4"/>
        <v>5050053000</v>
      </c>
      <c r="I58" s="41">
        <f t="shared" si="4"/>
        <v>0</v>
      </c>
      <c r="J58" s="41">
        <f t="shared" si="4"/>
        <v>2411867000</v>
      </c>
      <c r="K58" s="41">
        <f t="shared" si="4"/>
        <v>15790521000</v>
      </c>
      <c r="L58" s="41">
        <f t="shared" si="4"/>
        <v>963798000</v>
      </c>
      <c r="M58" s="41">
        <f t="shared" si="4"/>
        <v>2304317000</v>
      </c>
      <c r="N58" s="41">
        <f t="shared" si="4"/>
        <v>0</v>
      </c>
      <c r="O58" s="41">
        <f t="shared" si="4"/>
        <v>38944870000</v>
      </c>
    </row>
    <row r="59" ht="12.75">
      <c r="O59" s="19" t="s">
        <v>1</v>
      </c>
    </row>
  </sheetData>
  <sheetProtection/>
  <mergeCells count="14">
    <mergeCell ref="O13:O14"/>
    <mergeCell ref="E13:E14"/>
    <mergeCell ref="F13:F14"/>
    <mergeCell ref="G13:G14"/>
    <mergeCell ref="L13:L14"/>
    <mergeCell ref="H13:H14"/>
    <mergeCell ref="I13:I14"/>
    <mergeCell ref="J13:J14"/>
    <mergeCell ref="E9:O9"/>
    <mergeCell ref="E10:O10"/>
    <mergeCell ref="E11:O11"/>
    <mergeCell ref="K13:K14"/>
    <mergeCell ref="M13:M14"/>
    <mergeCell ref="N13:N14"/>
  </mergeCells>
  <printOptions horizontalCentered="1" verticalCentered="1"/>
  <pageMargins left="0.35433070866141736" right="0.35433070866141736" top="0.3937007874015748" bottom="0.3937007874015748" header="0.2755905511811024" footer="0.2755905511811024"/>
  <pageSetup firstPageNumber="1" useFirstPageNumber="1"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75" zoomScaleNormal="75" zoomScalePageLayoutView="0" workbookViewId="0" topLeftCell="E9">
      <selection activeCell="S47" sqref="S47"/>
    </sheetView>
  </sheetViews>
  <sheetFormatPr defaultColWidth="9.00390625" defaultRowHeight="12.75"/>
  <cols>
    <col min="1" max="3" width="9.125" style="13" hidden="1" customWidth="1"/>
    <col min="4" max="4" width="14.75390625" style="13" hidden="1" customWidth="1"/>
    <col min="5" max="5" width="86.625" style="13" customWidth="1"/>
    <col min="6" max="6" width="20.375" style="13" customWidth="1"/>
    <col min="7" max="8" width="18.75390625" style="13" bestFit="1" customWidth="1"/>
    <col min="9" max="9" width="17.75390625" style="13" bestFit="1" customWidth="1"/>
    <col min="10" max="13" width="18.75390625" style="13" bestFit="1" customWidth="1"/>
    <col min="14" max="14" width="17.75390625" style="13" bestFit="1" customWidth="1"/>
    <col min="15" max="15" width="20.75390625" style="13" bestFit="1" customWidth="1"/>
    <col min="16" max="16384" width="9.125" style="13" customWidth="1"/>
  </cols>
  <sheetData>
    <row r="1" spans="1:15" ht="12.75" hidden="1">
      <c r="A1" s="1" t="s">
        <v>0</v>
      </c>
      <c r="B1" s="2" t="s">
        <v>42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6" t="s">
        <v>5</v>
      </c>
    </row>
    <row r="2" spans="1:15" ht="12.75" hidden="1">
      <c r="A2" s="7" t="s">
        <v>6</v>
      </c>
      <c r="B2" s="2" t="s">
        <v>127</v>
      </c>
      <c r="C2" s="3" t="s">
        <v>128</v>
      </c>
      <c r="D2" s="4" t="s">
        <v>7</v>
      </c>
      <c r="E2" s="18" t="str">
        <f aca="true" t="shared" si="0" ref="E2:N2">ButceYil</f>
        <v>2012</v>
      </c>
      <c r="F2" s="18" t="str">
        <f t="shared" si="0"/>
        <v>2012</v>
      </c>
      <c r="G2" s="18" t="str">
        <f t="shared" si="0"/>
        <v>2012</v>
      </c>
      <c r="H2" s="18" t="str">
        <f t="shared" si="0"/>
        <v>2012</v>
      </c>
      <c r="I2" s="18" t="str">
        <f t="shared" si="0"/>
        <v>2012</v>
      </c>
      <c r="J2" s="18" t="str">
        <f t="shared" si="0"/>
        <v>2012</v>
      </c>
      <c r="K2" s="18" t="str">
        <f t="shared" si="0"/>
        <v>2012</v>
      </c>
      <c r="L2" s="18" t="str">
        <f t="shared" si="0"/>
        <v>2012</v>
      </c>
      <c r="M2" s="18" t="str">
        <f t="shared" si="0"/>
        <v>2012</v>
      </c>
      <c r="N2" s="18" t="str">
        <f t="shared" si="0"/>
        <v>2012</v>
      </c>
      <c r="O2" s="8" t="s">
        <v>1</v>
      </c>
    </row>
    <row r="3" spans="1:15" ht="12.75" hidden="1">
      <c r="A3" s="7" t="s">
        <v>1</v>
      </c>
      <c r="B3" s="2" t="s">
        <v>1</v>
      </c>
      <c r="C3" s="3" t="s">
        <v>1</v>
      </c>
      <c r="D3" s="4" t="s">
        <v>8</v>
      </c>
      <c r="E3" s="18" t="s">
        <v>1</v>
      </c>
      <c r="F3" s="18" t="str">
        <f aca="true" t="shared" si="1" ref="F3:N3">ButceYil</f>
        <v>2012</v>
      </c>
      <c r="G3" s="18" t="str">
        <f t="shared" si="1"/>
        <v>2012</v>
      </c>
      <c r="H3" s="18" t="str">
        <f t="shared" si="1"/>
        <v>2012</v>
      </c>
      <c r="I3" s="18" t="str">
        <f t="shared" si="1"/>
        <v>2012</v>
      </c>
      <c r="J3" s="18" t="str">
        <f t="shared" si="1"/>
        <v>2012</v>
      </c>
      <c r="K3" s="18" t="str">
        <f t="shared" si="1"/>
        <v>2012</v>
      </c>
      <c r="L3" s="18" t="str">
        <f t="shared" si="1"/>
        <v>2012</v>
      </c>
      <c r="M3" s="18" t="str">
        <f t="shared" si="1"/>
        <v>2012</v>
      </c>
      <c r="N3" s="18" t="str">
        <f t="shared" si="1"/>
        <v>2012</v>
      </c>
      <c r="O3" s="8" t="s">
        <v>1</v>
      </c>
    </row>
    <row r="4" spans="1:15" ht="12.75" hidden="1">
      <c r="A4" s="7" t="s">
        <v>9</v>
      </c>
      <c r="B4" s="2" t="s">
        <v>129</v>
      </c>
      <c r="C4" s="3" t="s">
        <v>130</v>
      </c>
      <c r="D4" s="4" t="s">
        <v>10</v>
      </c>
      <c r="E4" s="18" t="s">
        <v>1</v>
      </c>
      <c r="F4" s="18" t="str">
        <f aca="true" t="shared" si="2" ref="F4:N4">Asama</f>
        <v>13</v>
      </c>
      <c r="G4" s="18" t="str">
        <f t="shared" si="2"/>
        <v>13</v>
      </c>
      <c r="H4" s="18" t="str">
        <f t="shared" si="2"/>
        <v>13</v>
      </c>
      <c r="I4" s="18" t="str">
        <f t="shared" si="2"/>
        <v>13</v>
      </c>
      <c r="J4" s="18" t="str">
        <f t="shared" si="2"/>
        <v>13</v>
      </c>
      <c r="K4" s="18" t="str">
        <f t="shared" si="2"/>
        <v>13</v>
      </c>
      <c r="L4" s="18" t="str">
        <f t="shared" si="2"/>
        <v>13</v>
      </c>
      <c r="M4" s="18" t="str">
        <f t="shared" si="2"/>
        <v>13</v>
      </c>
      <c r="N4" s="18" t="str">
        <f t="shared" si="2"/>
        <v>13</v>
      </c>
      <c r="O4" s="8" t="s">
        <v>1</v>
      </c>
    </row>
    <row r="5" spans="1:15" ht="12.75" hidden="1">
      <c r="A5" s="7" t="s">
        <v>11</v>
      </c>
      <c r="B5" s="9" t="s">
        <v>131</v>
      </c>
      <c r="C5" s="9" t="s">
        <v>1</v>
      </c>
      <c r="D5" s="4" t="s">
        <v>12</v>
      </c>
      <c r="E5" s="5" t="s">
        <v>1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0" t="s">
        <v>18</v>
      </c>
      <c r="L5" s="10" t="s">
        <v>19</v>
      </c>
      <c r="M5" s="10" t="s">
        <v>20</v>
      </c>
      <c r="N5" s="10" t="s">
        <v>21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1" t="s">
        <v>5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24" t="s">
        <v>22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2.75" customHeight="1" hidden="1">
      <c r="A8" s="9" t="s">
        <v>1</v>
      </c>
      <c r="B8" s="9" t="s">
        <v>1</v>
      </c>
      <c r="C8" s="9" t="s">
        <v>1</v>
      </c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  <c r="J8" s="4" t="s">
        <v>1</v>
      </c>
      <c r="K8" s="4" t="s">
        <v>1</v>
      </c>
      <c r="L8" s="4" t="s">
        <v>1</v>
      </c>
      <c r="M8" s="4" t="s">
        <v>1</v>
      </c>
      <c r="N8" s="4" t="s">
        <v>1</v>
      </c>
      <c r="O8" s="8" t="s">
        <v>1</v>
      </c>
    </row>
    <row r="9" spans="1:15" ht="19.5" customHeight="1">
      <c r="A9" s="9" t="s">
        <v>1</v>
      </c>
      <c r="B9" s="9" t="s">
        <v>1</v>
      </c>
      <c r="C9" s="9" t="s">
        <v>1</v>
      </c>
      <c r="D9" s="12" t="s">
        <v>1</v>
      </c>
      <c r="E9" s="45" t="s">
        <v>144</v>
      </c>
      <c r="F9" s="45" t="s">
        <v>1</v>
      </c>
      <c r="G9" s="45" t="s">
        <v>1</v>
      </c>
      <c r="H9" s="45" t="s">
        <v>1</v>
      </c>
      <c r="I9" s="45" t="s">
        <v>1</v>
      </c>
      <c r="J9" s="45" t="s">
        <v>1</v>
      </c>
      <c r="K9" s="45" t="s">
        <v>1</v>
      </c>
      <c r="L9" s="45" t="s">
        <v>1</v>
      </c>
      <c r="M9" s="45" t="s">
        <v>1</v>
      </c>
      <c r="N9" s="45" t="s">
        <v>1</v>
      </c>
      <c r="O9" s="45" t="s">
        <v>1</v>
      </c>
    </row>
    <row r="10" spans="1:15" ht="19.5" customHeight="1">
      <c r="A10" s="9" t="s">
        <v>1</v>
      </c>
      <c r="B10" s="9" t="s">
        <v>1</v>
      </c>
      <c r="C10" s="9" t="s">
        <v>1</v>
      </c>
      <c r="E10" s="45" t="s">
        <v>145</v>
      </c>
      <c r="F10" s="45" t="s">
        <v>1</v>
      </c>
      <c r="G10" s="45" t="s">
        <v>1</v>
      </c>
      <c r="H10" s="45" t="s">
        <v>1</v>
      </c>
      <c r="I10" s="45" t="s">
        <v>1</v>
      </c>
      <c r="J10" s="45" t="s">
        <v>1</v>
      </c>
      <c r="K10" s="45" t="s">
        <v>1</v>
      </c>
      <c r="L10" s="45" t="s">
        <v>1</v>
      </c>
      <c r="M10" s="45" t="s">
        <v>1</v>
      </c>
      <c r="N10" s="45" t="s">
        <v>1</v>
      </c>
      <c r="O10" s="45" t="s">
        <v>1</v>
      </c>
    </row>
    <row r="11" spans="1:15" ht="19.5" customHeight="1">
      <c r="A11" s="9" t="s">
        <v>1</v>
      </c>
      <c r="B11" s="9" t="s">
        <v>1</v>
      </c>
      <c r="C11" s="9" t="s">
        <v>1</v>
      </c>
      <c r="D11" s="12" t="s">
        <v>1</v>
      </c>
      <c r="E11" s="46" t="s">
        <v>24</v>
      </c>
      <c r="F11" s="46" t="s">
        <v>1</v>
      </c>
      <c r="G11" s="46" t="s">
        <v>1</v>
      </c>
      <c r="H11" s="46" t="s">
        <v>1</v>
      </c>
      <c r="I11" s="46" t="s">
        <v>1</v>
      </c>
      <c r="J11" s="46" t="s">
        <v>1</v>
      </c>
      <c r="K11" s="46" t="s">
        <v>1</v>
      </c>
      <c r="L11" s="46" t="s">
        <v>1</v>
      </c>
      <c r="M11" s="46" t="s">
        <v>1</v>
      </c>
      <c r="N11" s="46" t="s">
        <v>1</v>
      </c>
      <c r="O11" s="46" t="s">
        <v>1</v>
      </c>
    </row>
    <row r="12" spans="1:15" ht="12.75" customHeight="1" thickBot="1">
      <c r="A12" s="9" t="s">
        <v>1</v>
      </c>
      <c r="B12" s="9" t="s">
        <v>1</v>
      </c>
      <c r="C12" s="9" t="s">
        <v>1</v>
      </c>
      <c r="D12" s="12" t="s">
        <v>1</v>
      </c>
      <c r="E12" s="14" t="s">
        <v>1</v>
      </c>
      <c r="F12" s="14" t="s">
        <v>1</v>
      </c>
      <c r="G12" s="14" t="s">
        <v>1</v>
      </c>
      <c r="H12" s="14" t="s">
        <v>1</v>
      </c>
      <c r="I12" s="14" t="s">
        <v>1</v>
      </c>
      <c r="J12" s="14" t="s">
        <v>1</v>
      </c>
      <c r="K12" s="14" t="s">
        <v>1</v>
      </c>
      <c r="L12" s="14" t="s">
        <v>1</v>
      </c>
      <c r="M12" s="14" t="s">
        <v>1</v>
      </c>
      <c r="N12" s="14" t="s">
        <v>1</v>
      </c>
      <c r="O12" s="25" t="str">
        <f>IF(ButceYil&gt;2008,"TL","YTL")</f>
        <v>TL</v>
      </c>
    </row>
    <row r="13" spans="1:15" s="22" customFormat="1" ht="24.75" customHeight="1">
      <c r="A13" s="20" t="s">
        <v>1</v>
      </c>
      <c r="B13" s="20" t="s">
        <v>1</v>
      </c>
      <c r="C13" s="20" t="s">
        <v>1</v>
      </c>
      <c r="D13" s="21" t="s">
        <v>1</v>
      </c>
      <c r="E13" s="47" t="s">
        <v>25</v>
      </c>
      <c r="F13" s="43" t="s">
        <v>26</v>
      </c>
      <c r="G13" s="43" t="s">
        <v>27</v>
      </c>
      <c r="H13" s="43" t="s">
        <v>28</v>
      </c>
      <c r="I13" s="43" t="s">
        <v>29</v>
      </c>
      <c r="J13" s="43" t="s">
        <v>30</v>
      </c>
      <c r="K13" s="43" t="s">
        <v>31</v>
      </c>
      <c r="L13" s="43" t="s">
        <v>32</v>
      </c>
      <c r="M13" s="43" t="s">
        <v>33</v>
      </c>
      <c r="N13" s="43" t="s">
        <v>34</v>
      </c>
      <c r="O13" s="43" t="s">
        <v>35</v>
      </c>
    </row>
    <row r="14" spans="4:15" s="22" customFormat="1" ht="24.75" customHeight="1" thickBot="1">
      <c r="D14" s="23" t="s">
        <v>1</v>
      </c>
      <c r="E14" s="48" t="s">
        <v>1</v>
      </c>
      <c r="F14" s="44" t="s">
        <v>1</v>
      </c>
      <c r="G14" s="44" t="s">
        <v>1</v>
      </c>
      <c r="H14" s="44" t="s">
        <v>1</v>
      </c>
      <c r="I14" s="44" t="s">
        <v>1</v>
      </c>
      <c r="J14" s="44" t="s">
        <v>1</v>
      </c>
      <c r="K14" s="44" t="s">
        <v>1</v>
      </c>
      <c r="L14" s="44" t="s">
        <v>1</v>
      </c>
      <c r="M14" s="44" t="s">
        <v>1</v>
      </c>
      <c r="N14" s="44" t="s">
        <v>1</v>
      </c>
      <c r="O14" s="44" t="s">
        <v>1</v>
      </c>
    </row>
    <row r="15" spans="1:15" ht="21" customHeight="1" hidden="1">
      <c r="A15" s="23" t="s">
        <v>2</v>
      </c>
      <c r="B15" s="23" t="s">
        <v>36</v>
      </c>
      <c r="C15" s="23" t="s">
        <v>5</v>
      </c>
      <c r="E15" s="15" t="s">
        <v>1</v>
      </c>
      <c r="F15" s="16" t="s">
        <v>1</v>
      </c>
      <c r="G15" s="16" t="s">
        <v>1</v>
      </c>
      <c r="H15" s="16" t="s">
        <v>1</v>
      </c>
      <c r="I15" s="16" t="s">
        <v>1</v>
      </c>
      <c r="J15" s="16" t="s">
        <v>1</v>
      </c>
      <c r="K15" s="16" t="s">
        <v>1</v>
      </c>
      <c r="L15" s="16" t="s">
        <v>1</v>
      </c>
      <c r="M15" s="16" t="s">
        <v>1</v>
      </c>
      <c r="N15" s="16" t="s">
        <v>1</v>
      </c>
      <c r="O15" s="17" t="s">
        <v>1</v>
      </c>
    </row>
    <row r="16" spans="1:15" s="28" customFormat="1" ht="21" customHeight="1">
      <c r="A16" s="26" t="s">
        <v>1</v>
      </c>
      <c r="B16" s="27" t="s">
        <v>47</v>
      </c>
      <c r="C16" s="26" t="s">
        <v>1</v>
      </c>
      <c r="E16" s="29" t="s">
        <v>86</v>
      </c>
      <c r="F16" s="30">
        <v>84975000</v>
      </c>
      <c r="G16" s="30">
        <v>595000</v>
      </c>
      <c r="H16" s="30">
        <v>153865000</v>
      </c>
      <c r="I16" s="30">
        <v>0</v>
      </c>
      <c r="J16" s="30">
        <v>367000</v>
      </c>
      <c r="K16" s="30">
        <v>5614000</v>
      </c>
      <c r="L16" s="30">
        <v>0</v>
      </c>
      <c r="M16" s="30">
        <v>0</v>
      </c>
      <c r="N16" s="30">
        <v>0</v>
      </c>
      <c r="O16" s="31">
        <f aca="true" t="shared" si="3" ref="O16:O53">N16+M16+L16+K16+J16+I16+H16+G16+F16</f>
        <v>245416000</v>
      </c>
    </row>
    <row r="17" spans="2:15" ht="21" customHeight="1">
      <c r="B17" s="27" t="s">
        <v>48</v>
      </c>
      <c r="C17" s="26" t="s">
        <v>1</v>
      </c>
      <c r="E17" s="29" t="s">
        <v>87</v>
      </c>
      <c r="F17" s="30">
        <v>3621000</v>
      </c>
      <c r="G17" s="30">
        <v>651000</v>
      </c>
      <c r="H17" s="30">
        <v>2909000</v>
      </c>
      <c r="I17" s="30">
        <v>0</v>
      </c>
      <c r="J17" s="30">
        <v>268000</v>
      </c>
      <c r="K17" s="30">
        <v>1123000</v>
      </c>
      <c r="L17" s="30">
        <v>0</v>
      </c>
      <c r="M17" s="30">
        <v>0</v>
      </c>
      <c r="N17" s="30">
        <v>0</v>
      </c>
      <c r="O17" s="31">
        <f t="shared" si="3"/>
        <v>8572000</v>
      </c>
    </row>
    <row r="18" spans="2:15" ht="21" customHeight="1">
      <c r="B18" s="27" t="s">
        <v>49</v>
      </c>
      <c r="C18" s="26" t="s">
        <v>1</v>
      </c>
      <c r="E18" s="29" t="s">
        <v>88</v>
      </c>
      <c r="F18" s="30">
        <v>1137000</v>
      </c>
      <c r="G18" s="30">
        <v>194000</v>
      </c>
      <c r="H18" s="30">
        <v>1091000</v>
      </c>
      <c r="I18" s="30">
        <v>0</v>
      </c>
      <c r="J18" s="30">
        <v>123000</v>
      </c>
      <c r="K18" s="30">
        <v>0</v>
      </c>
      <c r="L18" s="30">
        <v>0</v>
      </c>
      <c r="M18" s="30">
        <v>0</v>
      </c>
      <c r="N18" s="30">
        <v>0</v>
      </c>
      <c r="O18" s="31">
        <f t="shared" si="3"/>
        <v>2545000</v>
      </c>
    </row>
    <row r="19" spans="2:15" ht="21" customHeight="1">
      <c r="B19" s="27" t="s">
        <v>50</v>
      </c>
      <c r="C19" s="26" t="s">
        <v>1</v>
      </c>
      <c r="E19" s="29" t="s">
        <v>89</v>
      </c>
      <c r="F19" s="30">
        <v>1188000</v>
      </c>
      <c r="G19" s="30">
        <v>244000</v>
      </c>
      <c r="H19" s="30">
        <v>1766000</v>
      </c>
      <c r="I19" s="30">
        <v>0</v>
      </c>
      <c r="J19" s="30">
        <v>158000</v>
      </c>
      <c r="K19" s="30">
        <v>0</v>
      </c>
      <c r="L19" s="30">
        <v>0</v>
      </c>
      <c r="M19" s="30">
        <v>0</v>
      </c>
      <c r="N19" s="30">
        <v>0</v>
      </c>
      <c r="O19" s="31">
        <f t="shared" si="3"/>
        <v>3356000</v>
      </c>
    </row>
    <row r="20" spans="2:15" ht="21" customHeight="1">
      <c r="B20" s="27" t="s">
        <v>51</v>
      </c>
      <c r="C20" s="26" t="s">
        <v>1</v>
      </c>
      <c r="E20" s="29" t="s">
        <v>90</v>
      </c>
      <c r="F20" s="30">
        <v>2864000</v>
      </c>
      <c r="G20" s="30">
        <v>328000</v>
      </c>
      <c r="H20" s="30">
        <v>8603000</v>
      </c>
      <c r="I20" s="30">
        <v>0</v>
      </c>
      <c r="J20" s="30">
        <v>629000</v>
      </c>
      <c r="K20" s="30">
        <v>2246000</v>
      </c>
      <c r="L20" s="30">
        <v>0</v>
      </c>
      <c r="M20" s="30">
        <v>0</v>
      </c>
      <c r="N20" s="30">
        <v>0</v>
      </c>
      <c r="O20" s="31">
        <f t="shared" si="3"/>
        <v>14670000</v>
      </c>
    </row>
    <row r="21" spans="2:15" ht="21" customHeight="1">
      <c r="B21" s="27" t="s">
        <v>52</v>
      </c>
      <c r="C21" s="26" t="s">
        <v>1</v>
      </c>
      <c r="E21" s="29" t="s">
        <v>91</v>
      </c>
      <c r="F21" s="30">
        <v>1268000</v>
      </c>
      <c r="G21" s="30">
        <v>228000</v>
      </c>
      <c r="H21" s="30">
        <v>4634000</v>
      </c>
      <c r="I21" s="30">
        <v>0</v>
      </c>
      <c r="J21" s="30">
        <v>131000</v>
      </c>
      <c r="K21" s="30">
        <v>954000</v>
      </c>
      <c r="L21" s="30">
        <v>0</v>
      </c>
      <c r="M21" s="30">
        <v>0</v>
      </c>
      <c r="N21" s="30">
        <v>0</v>
      </c>
      <c r="O21" s="31">
        <f t="shared" si="3"/>
        <v>7215000</v>
      </c>
    </row>
    <row r="22" spans="2:15" ht="21" customHeight="1">
      <c r="B22" s="27" t="s">
        <v>53</v>
      </c>
      <c r="C22" s="26" t="s">
        <v>1</v>
      </c>
      <c r="E22" s="29" t="s">
        <v>92</v>
      </c>
      <c r="F22" s="30">
        <v>4884000</v>
      </c>
      <c r="G22" s="30">
        <v>780000</v>
      </c>
      <c r="H22" s="30">
        <v>2805000</v>
      </c>
      <c r="I22" s="30">
        <v>0</v>
      </c>
      <c r="J22" s="30">
        <v>612000</v>
      </c>
      <c r="K22" s="30">
        <v>2414000</v>
      </c>
      <c r="L22" s="30">
        <v>0</v>
      </c>
      <c r="M22" s="30">
        <v>0</v>
      </c>
      <c r="N22" s="30">
        <v>0</v>
      </c>
      <c r="O22" s="31">
        <f t="shared" si="3"/>
        <v>11495000</v>
      </c>
    </row>
    <row r="23" spans="2:15" ht="21" customHeight="1">
      <c r="B23" s="27" t="s">
        <v>54</v>
      </c>
      <c r="C23" s="26" t="s">
        <v>1</v>
      </c>
      <c r="E23" s="29" t="s">
        <v>93</v>
      </c>
      <c r="F23" s="30">
        <v>219302000</v>
      </c>
      <c r="G23" s="30">
        <v>38829000</v>
      </c>
      <c r="H23" s="30">
        <v>146237000</v>
      </c>
      <c r="I23" s="30">
        <v>0</v>
      </c>
      <c r="J23" s="30">
        <v>165555000</v>
      </c>
      <c r="K23" s="30">
        <v>189526000</v>
      </c>
      <c r="L23" s="30">
        <v>945609000</v>
      </c>
      <c r="M23" s="30">
        <v>0</v>
      </c>
      <c r="N23" s="30">
        <v>0</v>
      </c>
      <c r="O23" s="31">
        <f t="shared" si="3"/>
        <v>1705058000</v>
      </c>
    </row>
    <row r="24" spans="2:15" ht="21" customHeight="1">
      <c r="B24" s="27" t="s">
        <v>55</v>
      </c>
      <c r="C24" s="26" t="s">
        <v>1</v>
      </c>
      <c r="E24" s="29" t="s">
        <v>132</v>
      </c>
      <c r="F24" s="30">
        <v>1070000</v>
      </c>
      <c r="G24" s="30">
        <v>158000</v>
      </c>
      <c r="H24" s="30">
        <v>3792000</v>
      </c>
      <c r="I24" s="30">
        <v>0</v>
      </c>
      <c r="J24" s="30">
        <v>3945000</v>
      </c>
      <c r="K24" s="30">
        <v>56000</v>
      </c>
      <c r="L24" s="30">
        <v>0</v>
      </c>
      <c r="M24" s="30">
        <v>0</v>
      </c>
      <c r="N24" s="30">
        <v>0</v>
      </c>
      <c r="O24" s="31">
        <f t="shared" si="3"/>
        <v>9021000</v>
      </c>
    </row>
    <row r="25" spans="2:15" ht="21" customHeight="1">
      <c r="B25" s="27" t="s">
        <v>56</v>
      </c>
      <c r="C25" s="26" t="s">
        <v>1</v>
      </c>
      <c r="E25" s="29" t="s">
        <v>133</v>
      </c>
      <c r="F25" s="30">
        <v>1603000</v>
      </c>
      <c r="G25" s="30">
        <v>217000</v>
      </c>
      <c r="H25" s="30">
        <v>6441000</v>
      </c>
      <c r="I25" s="30">
        <v>0</v>
      </c>
      <c r="J25" s="30">
        <v>654000</v>
      </c>
      <c r="K25" s="30">
        <v>3649000</v>
      </c>
      <c r="L25" s="30">
        <v>0</v>
      </c>
      <c r="M25" s="30">
        <v>0</v>
      </c>
      <c r="N25" s="30">
        <v>0</v>
      </c>
      <c r="O25" s="31">
        <f t="shared" si="3"/>
        <v>12564000</v>
      </c>
    </row>
    <row r="26" spans="2:15" ht="21" customHeight="1">
      <c r="B26" s="27" t="s">
        <v>57</v>
      </c>
      <c r="C26" s="26" t="s">
        <v>1</v>
      </c>
      <c r="E26" s="29" t="s">
        <v>134</v>
      </c>
      <c r="F26" s="30">
        <v>206238000</v>
      </c>
      <c r="G26" s="30">
        <v>38069000</v>
      </c>
      <c r="H26" s="30">
        <v>324146000</v>
      </c>
      <c r="I26" s="30">
        <v>0</v>
      </c>
      <c r="J26" s="30">
        <v>1454531000</v>
      </c>
      <c r="K26" s="30">
        <v>432683000</v>
      </c>
      <c r="L26" s="30">
        <v>0</v>
      </c>
      <c r="M26" s="30">
        <v>2616000000</v>
      </c>
      <c r="N26" s="30">
        <v>0</v>
      </c>
      <c r="O26" s="31">
        <f t="shared" si="3"/>
        <v>5071667000</v>
      </c>
    </row>
    <row r="27" spans="2:15" ht="21" customHeight="1">
      <c r="B27" s="27" t="s">
        <v>58</v>
      </c>
      <c r="C27" s="26" t="s">
        <v>1</v>
      </c>
      <c r="E27" s="29" t="s">
        <v>97</v>
      </c>
      <c r="F27" s="30">
        <v>33622000</v>
      </c>
      <c r="G27" s="30">
        <v>5736000</v>
      </c>
      <c r="H27" s="30">
        <v>26524000</v>
      </c>
      <c r="I27" s="30">
        <v>0</v>
      </c>
      <c r="J27" s="30">
        <v>354024000</v>
      </c>
      <c r="K27" s="30">
        <v>371657000</v>
      </c>
      <c r="L27" s="30">
        <v>1329000</v>
      </c>
      <c r="M27" s="30">
        <v>0</v>
      </c>
      <c r="N27" s="30">
        <v>0</v>
      </c>
      <c r="O27" s="31">
        <f t="shared" si="3"/>
        <v>792892000</v>
      </c>
    </row>
    <row r="28" spans="2:15" ht="21" customHeight="1">
      <c r="B28" s="27" t="s">
        <v>59</v>
      </c>
      <c r="C28" s="26" t="s">
        <v>1</v>
      </c>
      <c r="E28" s="29" t="s">
        <v>98</v>
      </c>
      <c r="F28" s="30">
        <v>88369000</v>
      </c>
      <c r="G28" s="30">
        <v>12402000</v>
      </c>
      <c r="H28" s="30">
        <v>43437000</v>
      </c>
      <c r="I28" s="30">
        <v>0</v>
      </c>
      <c r="J28" s="30">
        <v>7602000</v>
      </c>
      <c r="K28" s="30">
        <v>6175000</v>
      </c>
      <c r="L28" s="30">
        <v>0</v>
      </c>
      <c r="M28" s="30">
        <v>0</v>
      </c>
      <c r="N28" s="30">
        <v>0</v>
      </c>
      <c r="O28" s="31">
        <f t="shared" si="3"/>
        <v>157985000</v>
      </c>
    </row>
    <row r="29" spans="2:15" ht="21" customHeight="1">
      <c r="B29" s="27" t="s">
        <v>60</v>
      </c>
      <c r="C29" s="26" t="s">
        <v>1</v>
      </c>
      <c r="E29" s="29" t="s">
        <v>99</v>
      </c>
      <c r="F29" s="30">
        <v>134404000</v>
      </c>
      <c r="G29" s="30">
        <v>16583000</v>
      </c>
      <c r="H29" s="30">
        <v>28628000</v>
      </c>
      <c r="I29" s="30">
        <v>0</v>
      </c>
      <c r="J29" s="30">
        <v>5811000</v>
      </c>
      <c r="K29" s="30">
        <v>6175000</v>
      </c>
      <c r="L29" s="30">
        <v>0</v>
      </c>
      <c r="M29" s="30">
        <v>0</v>
      </c>
      <c r="N29" s="30">
        <v>0</v>
      </c>
      <c r="O29" s="31">
        <f t="shared" si="3"/>
        <v>191601000</v>
      </c>
    </row>
    <row r="30" spans="2:15" ht="21" customHeight="1">
      <c r="B30" s="27" t="s">
        <v>61</v>
      </c>
      <c r="C30" s="26" t="s">
        <v>1</v>
      </c>
      <c r="E30" s="29" t="s">
        <v>100</v>
      </c>
      <c r="F30" s="30">
        <v>831974000</v>
      </c>
      <c r="G30" s="30">
        <v>180081000</v>
      </c>
      <c r="H30" s="30">
        <v>127684000</v>
      </c>
      <c r="I30" s="30">
        <v>0</v>
      </c>
      <c r="J30" s="30">
        <v>38429000</v>
      </c>
      <c r="K30" s="30">
        <v>369812000</v>
      </c>
      <c r="L30" s="30">
        <v>12520000</v>
      </c>
      <c r="M30" s="30">
        <v>76557000</v>
      </c>
      <c r="N30" s="30">
        <v>0</v>
      </c>
      <c r="O30" s="31">
        <f t="shared" si="3"/>
        <v>1637057000</v>
      </c>
    </row>
    <row r="31" spans="2:15" ht="21" customHeight="1">
      <c r="B31" s="27" t="s">
        <v>62</v>
      </c>
      <c r="C31" s="26" t="s">
        <v>1</v>
      </c>
      <c r="E31" s="29" t="s">
        <v>101</v>
      </c>
      <c r="F31" s="30">
        <v>73972000</v>
      </c>
      <c r="G31" s="30">
        <v>11766000</v>
      </c>
      <c r="H31" s="30">
        <v>84202000</v>
      </c>
      <c r="I31" s="30">
        <v>0</v>
      </c>
      <c r="J31" s="30">
        <v>31725000</v>
      </c>
      <c r="K31" s="30">
        <v>229052000</v>
      </c>
      <c r="L31" s="30">
        <v>0</v>
      </c>
      <c r="M31" s="30">
        <v>0</v>
      </c>
      <c r="N31" s="30">
        <v>0</v>
      </c>
      <c r="O31" s="31">
        <f t="shared" si="3"/>
        <v>430717000</v>
      </c>
    </row>
    <row r="32" spans="2:15" ht="21" customHeight="1">
      <c r="B32" s="27" t="s">
        <v>63</v>
      </c>
      <c r="C32" s="26" t="s">
        <v>1</v>
      </c>
      <c r="E32" s="29" t="s">
        <v>135</v>
      </c>
      <c r="F32" s="30">
        <v>21948000</v>
      </c>
      <c r="G32" s="30">
        <v>3497000</v>
      </c>
      <c r="H32" s="30">
        <v>9994000</v>
      </c>
      <c r="I32" s="30">
        <v>0</v>
      </c>
      <c r="J32" s="30">
        <v>275000</v>
      </c>
      <c r="K32" s="30">
        <v>98806000</v>
      </c>
      <c r="L32" s="30">
        <v>0</v>
      </c>
      <c r="M32" s="30">
        <v>0</v>
      </c>
      <c r="N32" s="30">
        <v>0</v>
      </c>
      <c r="O32" s="31">
        <f t="shared" si="3"/>
        <v>134520000</v>
      </c>
    </row>
    <row r="33" spans="2:15" ht="21" customHeight="1">
      <c r="B33" s="27" t="s">
        <v>64</v>
      </c>
      <c r="C33" s="26" t="s">
        <v>1</v>
      </c>
      <c r="E33" s="29" t="s">
        <v>103</v>
      </c>
      <c r="F33" s="30">
        <v>3607000</v>
      </c>
      <c r="G33" s="30">
        <v>679000</v>
      </c>
      <c r="H33" s="30">
        <v>2493000</v>
      </c>
      <c r="I33" s="30">
        <v>0</v>
      </c>
      <c r="J33" s="30">
        <v>424000</v>
      </c>
      <c r="K33" s="30">
        <v>1011000</v>
      </c>
      <c r="L33" s="30">
        <v>0</v>
      </c>
      <c r="M33" s="30">
        <v>0</v>
      </c>
      <c r="N33" s="30">
        <v>0</v>
      </c>
      <c r="O33" s="31">
        <f t="shared" si="3"/>
        <v>8214000</v>
      </c>
    </row>
    <row r="34" spans="2:15" ht="21" customHeight="1">
      <c r="B34" s="27" t="s">
        <v>65</v>
      </c>
      <c r="C34" s="26" t="s">
        <v>1</v>
      </c>
      <c r="E34" s="29" t="s">
        <v>104</v>
      </c>
      <c r="F34" s="30">
        <v>141213000</v>
      </c>
      <c r="G34" s="30">
        <v>27237000</v>
      </c>
      <c r="H34" s="30">
        <v>45193000</v>
      </c>
      <c r="I34" s="30">
        <v>0</v>
      </c>
      <c r="J34" s="30">
        <v>1655000</v>
      </c>
      <c r="K34" s="30">
        <v>22456000</v>
      </c>
      <c r="L34" s="30">
        <v>0</v>
      </c>
      <c r="M34" s="30">
        <v>0</v>
      </c>
      <c r="N34" s="30">
        <v>0</v>
      </c>
      <c r="O34" s="31">
        <f t="shared" si="3"/>
        <v>237754000</v>
      </c>
    </row>
    <row r="35" spans="2:15" ht="21" customHeight="1">
      <c r="B35" s="27" t="s">
        <v>66</v>
      </c>
      <c r="C35" s="26" t="s">
        <v>1</v>
      </c>
      <c r="E35" s="29" t="s">
        <v>105</v>
      </c>
      <c r="F35" s="30">
        <v>14342000</v>
      </c>
      <c r="G35" s="30">
        <v>1829000</v>
      </c>
      <c r="H35" s="30">
        <v>23376000</v>
      </c>
      <c r="I35" s="30">
        <v>0</v>
      </c>
      <c r="J35" s="30">
        <v>1048000</v>
      </c>
      <c r="K35" s="30">
        <v>2807000</v>
      </c>
      <c r="L35" s="30">
        <v>0</v>
      </c>
      <c r="M35" s="30">
        <v>0</v>
      </c>
      <c r="N35" s="30">
        <v>0</v>
      </c>
      <c r="O35" s="31">
        <f t="shared" si="3"/>
        <v>43402000</v>
      </c>
    </row>
    <row r="36" spans="2:15" ht="21" customHeight="1">
      <c r="B36" s="27" t="s">
        <v>67</v>
      </c>
      <c r="C36" s="26" t="s">
        <v>1</v>
      </c>
      <c r="E36" s="29" t="s">
        <v>106</v>
      </c>
      <c r="F36" s="30">
        <v>1561000</v>
      </c>
      <c r="G36" s="30">
        <v>140000</v>
      </c>
      <c r="H36" s="30">
        <v>1558000</v>
      </c>
      <c r="I36" s="30">
        <v>0</v>
      </c>
      <c r="J36" s="30">
        <v>104000</v>
      </c>
      <c r="K36" s="30">
        <v>7017000</v>
      </c>
      <c r="L36" s="30">
        <v>0</v>
      </c>
      <c r="M36" s="30">
        <v>0</v>
      </c>
      <c r="N36" s="30">
        <v>0</v>
      </c>
      <c r="O36" s="31">
        <f t="shared" si="3"/>
        <v>10380000</v>
      </c>
    </row>
    <row r="37" spans="2:15" ht="21" customHeight="1">
      <c r="B37" s="27" t="s">
        <v>68</v>
      </c>
      <c r="C37" s="26" t="s">
        <v>1</v>
      </c>
      <c r="E37" s="29" t="s">
        <v>107</v>
      </c>
      <c r="F37" s="30">
        <v>41708000</v>
      </c>
      <c r="G37" s="30">
        <v>5296000</v>
      </c>
      <c r="H37" s="30">
        <v>19947000</v>
      </c>
      <c r="I37" s="30">
        <v>0</v>
      </c>
      <c r="J37" s="30">
        <v>4956000</v>
      </c>
      <c r="K37" s="30">
        <v>35574000</v>
      </c>
      <c r="L37" s="30">
        <v>3482000</v>
      </c>
      <c r="M37" s="30">
        <v>0</v>
      </c>
      <c r="N37" s="30">
        <v>0</v>
      </c>
      <c r="O37" s="31">
        <f t="shared" si="3"/>
        <v>110963000</v>
      </c>
    </row>
    <row r="38" spans="2:15" ht="21" customHeight="1">
      <c r="B38" s="27" t="s">
        <v>69</v>
      </c>
      <c r="C38" s="26" t="s">
        <v>1</v>
      </c>
      <c r="E38" s="29" t="s">
        <v>108</v>
      </c>
      <c r="F38" s="30">
        <v>20511000</v>
      </c>
      <c r="G38" s="30">
        <v>2069000</v>
      </c>
      <c r="H38" s="30">
        <v>11075000</v>
      </c>
      <c r="I38" s="30">
        <v>0</v>
      </c>
      <c r="J38" s="30">
        <v>406000</v>
      </c>
      <c r="K38" s="30">
        <v>2246000</v>
      </c>
      <c r="L38" s="30">
        <v>0</v>
      </c>
      <c r="M38" s="30">
        <v>0</v>
      </c>
      <c r="N38" s="30">
        <v>0</v>
      </c>
      <c r="O38" s="31">
        <f t="shared" si="3"/>
        <v>36307000</v>
      </c>
    </row>
    <row r="39" spans="2:15" ht="21" customHeight="1">
      <c r="B39" s="27" t="s">
        <v>70</v>
      </c>
      <c r="C39" s="26" t="s">
        <v>1</v>
      </c>
      <c r="E39" s="29" t="s">
        <v>136</v>
      </c>
      <c r="F39" s="30">
        <v>67061000</v>
      </c>
      <c r="G39" s="30">
        <v>5634000</v>
      </c>
      <c r="H39" s="30">
        <v>34011000</v>
      </c>
      <c r="I39" s="30">
        <v>0</v>
      </c>
      <c r="J39" s="30">
        <v>263778000</v>
      </c>
      <c r="K39" s="30">
        <v>10667000</v>
      </c>
      <c r="L39" s="30">
        <v>0</v>
      </c>
      <c r="M39" s="30">
        <v>64000000</v>
      </c>
      <c r="N39" s="30">
        <v>0</v>
      </c>
      <c r="O39" s="31">
        <f t="shared" si="3"/>
        <v>445151000</v>
      </c>
    </row>
    <row r="40" spans="2:15" ht="21" customHeight="1">
      <c r="B40" s="27" t="s">
        <v>71</v>
      </c>
      <c r="C40" s="26" t="s">
        <v>1</v>
      </c>
      <c r="E40" s="29" t="s">
        <v>137</v>
      </c>
      <c r="F40" s="30">
        <v>8429000</v>
      </c>
      <c r="G40" s="30">
        <v>1237000</v>
      </c>
      <c r="H40" s="30">
        <v>9610000</v>
      </c>
      <c r="I40" s="30">
        <v>0</v>
      </c>
      <c r="J40" s="30">
        <v>68467000</v>
      </c>
      <c r="K40" s="30">
        <v>2246000</v>
      </c>
      <c r="L40" s="30">
        <v>855000</v>
      </c>
      <c r="M40" s="30">
        <v>0</v>
      </c>
      <c r="N40" s="30">
        <v>0</v>
      </c>
      <c r="O40" s="31">
        <f t="shared" si="3"/>
        <v>90844000</v>
      </c>
    </row>
    <row r="41" spans="2:15" ht="21" customHeight="1">
      <c r="B41" s="27" t="s">
        <v>72</v>
      </c>
      <c r="C41" s="26" t="s">
        <v>1</v>
      </c>
      <c r="E41" s="29" t="s">
        <v>138</v>
      </c>
      <c r="F41" s="30">
        <v>9532000</v>
      </c>
      <c r="G41" s="30">
        <v>1525000</v>
      </c>
      <c r="H41" s="30">
        <v>12571000</v>
      </c>
      <c r="I41" s="30">
        <v>0</v>
      </c>
      <c r="J41" s="30">
        <v>486000</v>
      </c>
      <c r="K41" s="30">
        <v>53978000</v>
      </c>
      <c r="L41" s="30">
        <v>0</v>
      </c>
      <c r="M41" s="30">
        <v>0</v>
      </c>
      <c r="N41" s="30">
        <v>0</v>
      </c>
      <c r="O41" s="31">
        <f t="shared" si="3"/>
        <v>78092000</v>
      </c>
    </row>
    <row r="42" spans="2:15" ht="21" customHeight="1">
      <c r="B42" s="27" t="s">
        <v>73</v>
      </c>
      <c r="C42" s="26" t="s">
        <v>1</v>
      </c>
      <c r="E42" s="29" t="s">
        <v>112</v>
      </c>
      <c r="F42" s="30">
        <v>15257000</v>
      </c>
      <c r="G42" s="30">
        <v>1747000</v>
      </c>
      <c r="H42" s="30">
        <v>4415000</v>
      </c>
      <c r="I42" s="30">
        <v>0</v>
      </c>
      <c r="J42" s="30">
        <v>698000</v>
      </c>
      <c r="K42" s="30">
        <v>0</v>
      </c>
      <c r="L42" s="30">
        <v>0</v>
      </c>
      <c r="M42" s="30">
        <v>0</v>
      </c>
      <c r="N42" s="30">
        <v>0</v>
      </c>
      <c r="O42" s="31">
        <f t="shared" si="3"/>
        <v>22117000</v>
      </c>
    </row>
    <row r="43" spans="2:15" ht="21" customHeight="1">
      <c r="B43" s="27" t="s">
        <v>74</v>
      </c>
      <c r="C43" s="26" t="s">
        <v>1</v>
      </c>
      <c r="E43" s="29" t="s">
        <v>113</v>
      </c>
      <c r="F43" s="30">
        <v>28748000</v>
      </c>
      <c r="G43" s="30">
        <v>5291000</v>
      </c>
      <c r="H43" s="30">
        <v>5922000</v>
      </c>
      <c r="I43" s="30">
        <v>0</v>
      </c>
      <c r="J43" s="30">
        <v>6828000</v>
      </c>
      <c r="K43" s="30">
        <v>22456000</v>
      </c>
      <c r="L43" s="30">
        <v>0</v>
      </c>
      <c r="M43" s="30">
        <v>0</v>
      </c>
      <c r="N43" s="30">
        <v>0</v>
      </c>
      <c r="O43" s="31">
        <f t="shared" si="3"/>
        <v>69245000</v>
      </c>
    </row>
    <row r="44" spans="2:15" ht="21" customHeight="1">
      <c r="B44" s="27" t="s">
        <v>75</v>
      </c>
      <c r="C44" s="26" t="s">
        <v>1</v>
      </c>
      <c r="E44" s="29" t="s">
        <v>114</v>
      </c>
      <c r="F44" s="30">
        <v>125770000</v>
      </c>
      <c r="G44" s="30">
        <v>22405000</v>
      </c>
      <c r="H44" s="30">
        <v>16103000</v>
      </c>
      <c r="I44" s="30">
        <v>0</v>
      </c>
      <c r="J44" s="30">
        <v>6650000</v>
      </c>
      <c r="K44" s="30">
        <v>224560000</v>
      </c>
      <c r="L44" s="30">
        <v>0</v>
      </c>
      <c r="M44" s="30">
        <v>0</v>
      </c>
      <c r="N44" s="30">
        <v>0</v>
      </c>
      <c r="O44" s="31">
        <f t="shared" si="3"/>
        <v>395488000</v>
      </c>
    </row>
    <row r="45" spans="2:15" ht="21" customHeight="1">
      <c r="B45" s="27" t="s">
        <v>76</v>
      </c>
      <c r="C45" s="26" t="s">
        <v>1</v>
      </c>
      <c r="E45" s="29" t="s">
        <v>115</v>
      </c>
      <c r="F45" s="30">
        <v>13983000</v>
      </c>
      <c r="G45" s="30">
        <v>851000</v>
      </c>
      <c r="H45" s="30">
        <v>272199000</v>
      </c>
      <c r="I45" s="30">
        <v>0</v>
      </c>
      <c r="J45" s="30">
        <v>1575000</v>
      </c>
      <c r="K45" s="30">
        <v>556061000</v>
      </c>
      <c r="L45" s="30">
        <v>0</v>
      </c>
      <c r="M45" s="30">
        <v>0</v>
      </c>
      <c r="N45" s="30">
        <v>0</v>
      </c>
      <c r="O45" s="31">
        <f t="shared" si="3"/>
        <v>844669000</v>
      </c>
    </row>
    <row r="46" spans="2:15" ht="21" customHeight="1">
      <c r="B46" s="27" t="s">
        <v>77</v>
      </c>
      <c r="C46" s="26" t="s">
        <v>1</v>
      </c>
      <c r="E46" s="29" t="s">
        <v>116</v>
      </c>
      <c r="F46" s="30">
        <v>6481000</v>
      </c>
      <c r="G46" s="30">
        <v>837000</v>
      </c>
      <c r="H46" s="30">
        <v>6337000</v>
      </c>
      <c r="I46" s="30">
        <v>0</v>
      </c>
      <c r="J46" s="30">
        <v>1143000</v>
      </c>
      <c r="K46" s="30">
        <v>4154000</v>
      </c>
      <c r="L46" s="30">
        <v>0</v>
      </c>
      <c r="M46" s="30">
        <v>0</v>
      </c>
      <c r="N46" s="30">
        <v>0</v>
      </c>
      <c r="O46" s="31">
        <f t="shared" si="3"/>
        <v>18952000</v>
      </c>
    </row>
    <row r="47" spans="2:15" ht="21" customHeight="1">
      <c r="B47" s="27" t="s">
        <v>78</v>
      </c>
      <c r="C47" s="26" t="s">
        <v>1</v>
      </c>
      <c r="E47" s="29" t="s">
        <v>139</v>
      </c>
      <c r="F47" s="30">
        <v>3034000</v>
      </c>
      <c r="G47" s="30">
        <v>553000</v>
      </c>
      <c r="H47" s="30">
        <v>3742000</v>
      </c>
      <c r="I47" s="30">
        <v>0</v>
      </c>
      <c r="J47" s="30">
        <v>0</v>
      </c>
      <c r="K47" s="30">
        <v>1460000</v>
      </c>
      <c r="L47" s="30">
        <v>0</v>
      </c>
      <c r="M47" s="30">
        <v>0</v>
      </c>
      <c r="N47" s="30">
        <v>0</v>
      </c>
      <c r="O47" s="31">
        <f t="shared" si="3"/>
        <v>8789000</v>
      </c>
    </row>
    <row r="48" spans="2:15" ht="21" customHeight="1">
      <c r="B48" s="27" t="s">
        <v>79</v>
      </c>
      <c r="C48" s="26" t="s">
        <v>1</v>
      </c>
      <c r="E48" s="29" t="s">
        <v>118</v>
      </c>
      <c r="F48" s="30">
        <v>5438000</v>
      </c>
      <c r="G48" s="30">
        <v>559000</v>
      </c>
      <c r="H48" s="30">
        <v>11782000</v>
      </c>
      <c r="I48" s="30">
        <v>0</v>
      </c>
      <c r="J48" s="30">
        <v>17224000</v>
      </c>
      <c r="K48" s="30">
        <v>0</v>
      </c>
      <c r="L48" s="30">
        <v>0</v>
      </c>
      <c r="M48" s="30">
        <v>0</v>
      </c>
      <c r="N48" s="30">
        <v>0</v>
      </c>
      <c r="O48" s="31">
        <f t="shared" si="3"/>
        <v>35003000</v>
      </c>
    </row>
    <row r="49" spans="2:15" ht="21" customHeight="1">
      <c r="B49" s="27" t="s">
        <v>80</v>
      </c>
      <c r="C49" s="26" t="s">
        <v>1</v>
      </c>
      <c r="E49" s="29" t="s">
        <v>119</v>
      </c>
      <c r="F49" s="30">
        <v>873306000</v>
      </c>
      <c r="G49" s="30">
        <v>176698000</v>
      </c>
      <c r="H49" s="30">
        <v>1650514000</v>
      </c>
      <c r="I49" s="30">
        <v>0</v>
      </c>
      <c r="J49" s="30">
        <v>5304000</v>
      </c>
      <c r="K49" s="30">
        <v>4169870000</v>
      </c>
      <c r="L49" s="30">
        <v>0</v>
      </c>
      <c r="M49" s="30">
        <v>0</v>
      </c>
      <c r="N49" s="30">
        <v>0</v>
      </c>
      <c r="O49" s="31">
        <f t="shared" si="3"/>
        <v>6875692000</v>
      </c>
    </row>
    <row r="50" spans="2:15" ht="21" customHeight="1">
      <c r="B50" s="27" t="s">
        <v>81</v>
      </c>
      <c r="C50" s="26" t="s">
        <v>1</v>
      </c>
      <c r="E50" s="29" t="s">
        <v>140</v>
      </c>
      <c r="F50" s="30">
        <v>10645000</v>
      </c>
      <c r="G50" s="30">
        <v>1200000</v>
      </c>
      <c r="H50" s="30">
        <v>3844000</v>
      </c>
      <c r="I50" s="30">
        <v>0</v>
      </c>
      <c r="J50" s="30">
        <v>219000</v>
      </c>
      <c r="K50" s="30">
        <v>11621000</v>
      </c>
      <c r="L50" s="30">
        <v>0</v>
      </c>
      <c r="M50" s="30">
        <v>0</v>
      </c>
      <c r="N50" s="30">
        <v>0</v>
      </c>
      <c r="O50" s="31">
        <f t="shared" si="3"/>
        <v>27529000</v>
      </c>
    </row>
    <row r="51" spans="2:15" ht="21" customHeight="1">
      <c r="B51" s="27" t="s">
        <v>82</v>
      </c>
      <c r="C51" s="26" t="s">
        <v>1</v>
      </c>
      <c r="E51" s="29" t="s">
        <v>121</v>
      </c>
      <c r="F51" s="30">
        <v>1068000</v>
      </c>
      <c r="G51" s="30">
        <v>124000</v>
      </c>
      <c r="H51" s="30">
        <v>3117000</v>
      </c>
      <c r="I51" s="30">
        <v>0</v>
      </c>
      <c r="J51" s="30">
        <v>11000</v>
      </c>
      <c r="K51" s="30">
        <v>0</v>
      </c>
      <c r="L51" s="30">
        <v>0</v>
      </c>
      <c r="M51" s="30">
        <v>0</v>
      </c>
      <c r="N51" s="30">
        <v>0</v>
      </c>
      <c r="O51" s="31">
        <f t="shared" si="3"/>
        <v>4320000</v>
      </c>
    </row>
    <row r="52" spans="2:15" ht="21" customHeight="1">
      <c r="B52" s="27" t="s">
        <v>83</v>
      </c>
      <c r="C52" s="26" t="s">
        <v>1</v>
      </c>
      <c r="E52" s="29" t="s">
        <v>122</v>
      </c>
      <c r="F52" s="30">
        <v>1068000</v>
      </c>
      <c r="G52" s="30">
        <v>124000</v>
      </c>
      <c r="H52" s="30">
        <v>3117000</v>
      </c>
      <c r="I52" s="30">
        <v>0</v>
      </c>
      <c r="J52" s="30">
        <v>11000</v>
      </c>
      <c r="K52" s="30">
        <v>0</v>
      </c>
      <c r="L52" s="30">
        <v>0</v>
      </c>
      <c r="M52" s="30">
        <v>0</v>
      </c>
      <c r="N52" s="30">
        <v>0</v>
      </c>
      <c r="O52" s="31">
        <f t="shared" si="3"/>
        <v>4320000</v>
      </c>
    </row>
    <row r="53" spans="2:15" ht="21" customHeight="1" thickBot="1">
      <c r="B53" s="27" t="s">
        <v>84</v>
      </c>
      <c r="C53" s="26" t="s">
        <v>1</v>
      </c>
      <c r="E53" s="29" t="s">
        <v>123</v>
      </c>
      <c r="F53" s="30">
        <v>1068000</v>
      </c>
      <c r="G53" s="30">
        <v>124000</v>
      </c>
      <c r="H53" s="30">
        <v>3117000</v>
      </c>
      <c r="I53" s="30">
        <v>0</v>
      </c>
      <c r="J53" s="30">
        <v>11000</v>
      </c>
      <c r="K53" s="30">
        <v>0</v>
      </c>
      <c r="L53" s="30">
        <v>0</v>
      </c>
      <c r="M53" s="30">
        <v>0</v>
      </c>
      <c r="N53" s="30">
        <v>0</v>
      </c>
      <c r="O53" s="31">
        <f t="shared" si="3"/>
        <v>4320000</v>
      </c>
    </row>
    <row r="54" spans="2:15" s="28" customFormat="1" ht="21" customHeight="1" hidden="1">
      <c r="B54" s="27" t="s">
        <v>1</v>
      </c>
      <c r="E54" s="32" t="s">
        <v>125</v>
      </c>
      <c r="F54" s="33">
        <v>88618162543</v>
      </c>
      <c r="G54" s="33">
        <v>15489837456</v>
      </c>
      <c r="H54" s="33">
        <v>29773627000</v>
      </c>
      <c r="I54" s="33">
        <v>53000000000</v>
      </c>
      <c r="J54" s="33">
        <v>163183422786</v>
      </c>
      <c r="K54" s="33">
        <v>31092638487</v>
      </c>
      <c r="L54" s="33">
        <v>13746858000</v>
      </c>
      <c r="M54" s="33">
        <v>10514672000</v>
      </c>
      <c r="N54" s="33">
        <v>4623767000</v>
      </c>
      <c r="O54" s="34" t="s">
        <v>1</v>
      </c>
    </row>
    <row r="55" spans="1:15" s="28" customFormat="1" ht="12" customHeight="1" thickBot="1">
      <c r="A55" s="35" t="s">
        <v>37</v>
      </c>
      <c r="E55" s="36" t="s">
        <v>1</v>
      </c>
      <c r="F55" s="37" t="s">
        <v>1</v>
      </c>
      <c r="G55" s="37" t="s">
        <v>1</v>
      </c>
      <c r="H55" s="37" t="s">
        <v>1</v>
      </c>
      <c r="I55" s="37" t="s">
        <v>1</v>
      </c>
      <c r="J55" s="37" t="s">
        <v>1</v>
      </c>
      <c r="K55" s="37" t="s">
        <v>1</v>
      </c>
      <c r="L55" s="37" t="s">
        <v>1</v>
      </c>
      <c r="M55" s="37" t="s">
        <v>1</v>
      </c>
      <c r="N55" s="37" t="s">
        <v>1</v>
      </c>
      <c r="O55" s="38" t="s">
        <v>1</v>
      </c>
    </row>
    <row r="56" spans="1:15" s="28" customFormat="1" ht="27" customHeight="1" thickBot="1">
      <c r="A56" s="35" t="s">
        <v>1</v>
      </c>
      <c r="B56" s="39" t="s">
        <v>38</v>
      </c>
      <c r="E56" s="40" t="s">
        <v>141</v>
      </c>
      <c r="F56" s="41">
        <v>3106269000</v>
      </c>
      <c r="G56" s="41">
        <v>566517000</v>
      </c>
      <c r="H56" s="41">
        <v>3120801000</v>
      </c>
      <c r="I56" s="41">
        <v>0</v>
      </c>
      <c r="J56" s="41">
        <v>2445837000</v>
      </c>
      <c r="K56" s="41">
        <v>6848126000</v>
      </c>
      <c r="L56" s="41">
        <v>963795000</v>
      </c>
      <c r="M56" s="41">
        <v>2756557000</v>
      </c>
      <c r="N56" s="41">
        <v>0</v>
      </c>
      <c r="O56" s="42">
        <f>SUM(F56:N56)</f>
        <v>19807902000</v>
      </c>
    </row>
    <row r="57" spans="1:15" s="28" customFormat="1" ht="27" customHeight="1" thickBot="1">
      <c r="A57" s="35" t="s">
        <v>1</v>
      </c>
      <c r="B57" s="39" t="s">
        <v>40</v>
      </c>
      <c r="E57" s="40" t="s">
        <v>126</v>
      </c>
      <c r="F57" s="41">
        <v>7260605000</v>
      </c>
      <c r="G57" s="41">
        <v>1251706000</v>
      </c>
      <c r="H57" s="41">
        <v>1933691000</v>
      </c>
      <c r="I57" s="41">
        <v>0</v>
      </c>
      <c r="J57" s="41">
        <v>259824000</v>
      </c>
      <c r="K57" s="41">
        <v>2974946000</v>
      </c>
      <c r="L57" s="41">
        <v>0</v>
      </c>
      <c r="M57" s="41">
        <v>0</v>
      </c>
      <c r="N57" s="41">
        <v>0</v>
      </c>
      <c r="O57" s="42">
        <f>SUM(F57:N57)</f>
        <v>13680772000</v>
      </c>
    </row>
    <row r="58" spans="1:15" s="28" customFormat="1" ht="27" customHeight="1" thickBot="1">
      <c r="A58" s="35" t="s">
        <v>37</v>
      </c>
      <c r="B58" s="39" t="s">
        <v>1</v>
      </c>
      <c r="E58" s="40" t="s">
        <v>41</v>
      </c>
      <c r="F58" s="41">
        <f aca="true" t="shared" si="4" ref="F58:O58">F57+F56</f>
        <v>10366874000</v>
      </c>
      <c r="G58" s="41">
        <f t="shared" si="4"/>
        <v>1818223000</v>
      </c>
      <c r="H58" s="41">
        <f t="shared" si="4"/>
        <v>5054492000</v>
      </c>
      <c r="I58" s="41">
        <f t="shared" si="4"/>
        <v>0</v>
      </c>
      <c r="J58" s="41">
        <f t="shared" si="4"/>
        <v>2705661000</v>
      </c>
      <c r="K58" s="41">
        <f t="shared" si="4"/>
        <v>9823072000</v>
      </c>
      <c r="L58" s="41">
        <f t="shared" si="4"/>
        <v>963795000</v>
      </c>
      <c r="M58" s="41">
        <f t="shared" si="4"/>
        <v>2756557000</v>
      </c>
      <c r="N58" s="41">
        <f t="shared" si="4"/>
        <v>0</v>
      </c>
      <c r="O58" s="41">
        <f t="shared" si="4"/>
        <v>33488674000</v>
      </c>
    </row>
    <row r="59" ht="12.75">
      <c r="O59" s="19" t="s">
        <v>1</v>
      </c>
    </row>
  </sheetData>
  <sheetProtection/>
  <mergeCells count="14">
    <mergeCell ref="N13:N14"/>
    <mergeCell ref="O13:O14"/>
    <mergeCell ref="E9:O9"/>
    <mergeCell ref="E10:O10"/>
    <mergeCell ref="E11:O11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</mergeCells>
  <printOptions horizontalCentered="1" verticalCentered="1"/>
  <pageMargins left="0.35433070866141736" right="0.35433070866141736" top="0.3937007874015748" bottom="0.3937007874015748" header="0.2755905511811024" footer="0.2755905511811024"/>
  <pageSetup firstPageNumber="1" useFirstPageNumber="1"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75" zoomScaleNormal="75" zoomScalePageLayoutView="0" workbookViewId="0" topLeftCell="E9">
      <selection activeCell="S47" sqref="S47"/>
    </sheetView>
  </sheetViews>
  <sheetFormatPr defaultColWidth="9.00390625" defaultRowHeight="12.75"/>
  <cols>
    <col min="1" max="3" width="9.125" style="13" hidden="1" customWidth="1"/>
    <col min="4" max="4" width="14.75390625" style="13" hidden="1" customWidth="1"/>
    <col min="5" max="5" width="86.625" style="13" customWidth="1"/>
    <col min="6" max="8" width="18.75390625" style="13" bestFit="1" customWidth="1"/>
    <col min="9" max="9" width="17.75390625" style="13" bestFit="1" customWidth="1"/>
    <col min="10" max="10" width="18.75390625" style="13" bestFit="1" customWidth="1"/>
    <col min="11" max="11" width="20.375" style="13" customWidth="1"/>
    <col min="12" max="13" width="18.75390625" style="13" bestFit="1" customWidth="1"/>
    <col min="14" max="14" width="17.75390625" style="13" bestFit="1" customWidth="1"/>
    <col min="15" max="15" width="20.75390625" style="13" bestFit="1" customWidth="1"/>
    <col min="16" max="16384" width="9.125" style="13" customWidth="1"/>
  </cols>
  <sheetData>
    <row r="1" spans="1:15" ht="12.75" hidden="1">
      <c r="A1" s="1" t="s">
        <v>0</v>
      </c>
      <c r="B1" s="2" t="s">
        <v>42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6" t="s">
        <v>5</v>
      </c>
    </row>
    <row r="2" spans="1:15" ht="12.75" hidden="1">
      <c r="A2" s="7" t="s">
        <v>6</v>
      </c>
      <c r="B2" s="2" t="s">
        <v>142</v>
      </c>
      <c r="C2" s="3" t="s">
        <v>128</v>
      </c>
      <c r="D2" s="4" t="s">
        <v>7</v>
      </c>
      <c r="E2" s="18" t="str">
        <f aca="true" t="shared" si="0" ref="E2:N2">ButceYil</f>
        <v>2012</v>
      </c>
      <c r="F2" s="18" t="str">
        <f t="shared" si="0"/>
        <v>2012</v>
      </c>
      <c r="G2" s="18" t="str">
        <f t="shared" si="0"/>
        <v>2012</v>
      </c>
      <c r="H2" s="18" t="str">
        <f t="shared" si="0"/>
        <v>2012</v>
      </c>
      <c r="I2" s="18" t="str">
        <f t="shared" si="0"/>
        <v>2012</v>
      </c>
      <c r="J2" s="18" t="str">
        <f t="shared" si="0"/>
        <v>2012</v>
      </c>
      <c r="K2" s="18" t="str">
        <f t="shared" si="0"/>
        <v>2012</v>
      </c>
      <c r="L2" s="18" t="str">
        <f t="shared" si="0"/>
        <v>2012</v>
      </c>
      <c r="M2" s="18" t="str">
        <f t="shared" si="0"/>
        <v>2012</v>
      </c>
      <c r="N2" s="18" t="str">
        <f t="shared" si="0"/>
        <v>2012</v>
      </c>
      <c r="O2" s="8" t="s">
        <v>1</v>
      </c>
    </row>
    <row r="3" spans="1:15" ht="12.75" hidden="1">
      <c r="A3" s="7" t="s">
        <v>1</v>
      </c>
      <c r="B3" s="2" t="s">
        <v>1</v>
      </c>
      <c r="C3" s="3" t="s">
        <v>1</v>
      </c>
      <c r="D3" s="4" t="s">
        <v>8</v>
      </c>
      <c r="E3" s="18" t="s">
        <v>1</v>
      </c>
      <c r="F3" s="18" t="str">
        <f aca="true" t="shared" si="1" ref="F3:N3">ButceYil</f>
        <v>2012</v>
      </c>
      <c r="G3" s="18" t="str">
        <f t="shared" si="1"/>
        <v>2012</v>
      </c>
      <c r="H3" s="18" t="str">
        <f t="shared" si="1"/>
        <v>2012</v>
      </c>
      <c r="I3" s="18" t="str">
        <f t="shared" si="1"/>
        <v>2012</v>
      </c>
      <c r="J3" s="18" t="str">
        <f t="shared" si="1"/>
        <v>2012</v>
      </c>
      <c r="K3" s="18" t="str">
        <f t="shared" si="1"/>
        <v>2012</v>
      </c>
      <c r="L3" s="18" t="str">
        <f t="shared" si="1"/>
        <v>2012</v>
      </c>
      <c r="M3" s="18" t="str">
        <f t="shared" si="1"/>
        <v>2012</v>
      </c>
      <c r="N3" s="18" t="str">
        <f t="shared" si="1"/>
        <v>2012</v>
      </c>
      <c r="O3" s="8" t="s">
        <v>1</v>
      </c>
    </row>
    <row r="4" spans="1:15" ht="12.75" hidden="1">
      <c r="A4" s="7" t="s">
        <v>9</v>
      </c>
      <c r="B4" s="2" t="s">
        <v>129</v>
      </c>
      <c r="C4" s="3" t="s">
        <v>130</v>
      </c>
      <c r="D4" s="4" t="s">
        <v>10</v>
      </c>
      <c r="E4" s="18" t="s">
        <v>1</v>
      </c>
      <c r="F4" s="18" t="str">
        <f aca="true" t="shared" si="2" ref="F4:N4">Asama</f>
        <v>23</v>
      </c>
      <c r="G4" s="18" t="str">
        <f t="shared" si="2"/>
        <v>23</v>
      </c>
      <c r="H4" s="18" t="str">
        <f t="shared" si="2"/>
        <v>23</v>
      </c>
      <c r="I4" s="18" t="str">
        <f t="shared" si="2"/>
        <v>23</v>
      </c>
      <c r="J4" s="18" t="str">
        <f t="shared" si="2"/>
        <v>23</v>
      </c>
      <c r="K4" s="18" t="str">
        <f t="shared" si="2"/>
        <v>23</v>
      </c>
      <c r="L4" s="18" t="str">
        <f t="shared" si="2"/>
        <v>23</v>
      </c>
      <c r="M4" s="18" t="str">
        <f t="shared" si="2"/>
        <v>23</v>
      </c>
      <c r="N4" s="18" t="str">
        <f t="shared" si="2"/>
        <v>23</v>
      </c>
      <c r="O4" s="8" t="s">
        <v>1</v>
      </c>
    </row>
    <row r="5" spans="1:15" ht="12.75" hidden="1">
      <c r="A5" s="7" t="s">
        <v>11</v>
      </c>
      <c r="B5" s="9" t="s">
        <v>143</v>
      </c>
      <c r="C5" s="9" t="s">
        <v>1</v>
      </c>
      <c r="D5" s="4" t="s">
        <v>12</v>
      </c>
      <c r="E5" s="5" t="s">
        <v>1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0" t="s">
        <v>18</v>
      </c>
      <c r="L5" s="10" t="s">
        <v>19</v>
      </c>
      <c r="M5" s="10" t="s">
        <v>20</v>
      </c>
      <c r="N5" s="10" t="s">
        <v>21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1" t="s">
        <v>5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24" t="s">
        <v>22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2.75" customHeight="1" hidden="1">
      <c r="A8" s="9" t="s">
        <v>1</v>
      </c>
      <c r="B8" s="9" t="s">
        <v>1</v>
      </c>
      <c r="C8" s="9" t="s">
        <v>1</v>
      </c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  <c r="J8" s="4" t="s">
        <v>1</v>
      </c>
      <c r="K8" s="4" t="s">
        <v>1</v>
      </c>
      <c r="L8" s="4" t="s">
        <v>1</v>
      </c>
      <c r="M8" s="4" t="s">
        <v>1</v>
      </c>
      <c r="N8" s="4" t="s">
        <v>1</v>
      </c>
      <c r="O8" s="8" t="s">
        <v>1</v>
      </c>
    </row>
    <row r="9" spans="1:15" ht="19.5" customHeight="1">
      <c r="A9" s="9" t="s">
        <v>1</v>
      </c>
      <c r="B9" s="9" t="s">
        <v>1</v>
      </c>
      <c r="C9" s="9" t="s">
        <v>1</v>
      </c>
      <c r="D9" s="12" t="s">
        <v>1</v>
      </c>
      <c r="E9" s="45" t="s">
        <v>144</v>
      </c>
      <c r="F9" s="45" t="s">
        <v>1</v>
      </c>
      <c r="G9" s="45" t="s">
        <v>1</v>
      </c>
      <c r="H9" s="45" t="s">
        <v>1</v>
      </c>
      <c r="I9" s="45" t="s">
        <v>1</v>
      </c>
      <c r="J9" s="45" t="s">
        <v>1</v>
      </c>
      <c r="K9" s="45" t="s">
        <v>1</v>
      </c>
      <c r="L9" s="45" t="s">
        <v>1</v>
      </c>
      <c r="M9" s="45" t="s">
        <v>1</v>
      </c>
      <c r="N9" s="45" t="s">
        <v>1</v>
      </c>
      <c r="O9" s="45" t="s">
        <v>1</v>
      </c>
    </row>
    <row r="10" spans="1:15" ht="19.5" customHeight="1">
      <c r="A10" s="9" t="s">
        <v>1</v>
      </c>
      <c r="B10" s="9" t="s">
        <v>1</v>
      </c>
      <c r="C10" s="9" t="s">
        <v>1</v>
      </c>
      <c r="E10" s="45" t="s">
        <v>146</v>
      </c>
      <c r="F10" s="45" t="s">
        <v>1</v>
      </c>
      <c r="G10" s="45" t="s">
        <v>1</v>
      </c>
      <c r="H10" s="45" t="s">
        <v>1</v>
      </c>
      <c r="I10" s="45" t="s">
        <v>1</v>
      </c>
      <c r="J10" s="45" t="s">
        <v>1</v>
      </c>
      <c r="K10" s="45" t="s">
        <v>1</v>
      </c>
      <c r="L10" s="45" t="s">
        <v>1</v>
      </c>
      <c r="M10" s="45" t="s">
        <v>1</v>
      </c>
      <c r="N10" s="45" t="s">
        <v>1</v>
      </c>
      <c r="O10" s="45" t="s">
        <v>1</v>
      </c>
    </row>
    <row r="11" spans="1:15" ht="19.5" customHeight="1">
      <c r="A11" s="9" t="s">
        <v>1</v>
      </c>
      <c r="B11" s="9" t="s">
        <v>1</v>
      </c>
      <c r="C11" s="9" t="s">
        <v>1</v>
      </c>
      <c r="D11" s="12" t="s">
        <v>1</v>
      </c>
      <c r="E11" s="46" t="s">
        <v>24</v>
      </c>
      <c r="F11" s="46" t="s">
        <v>1</v>
      </c>
      <c r="G11" s="46" t="s">
        <v>1</v>
      </c>
      <c r="H11" s="46" t="s">
        <v>1</v>
      </c>
      <c r="I11" s="46" t="s">
        <v>1</v>
      </c>
      <c r="J11" s="46" t="s">
        <v>1</v>
      </c>
      <c r="K11" s="46" t="s">
        <v>1</v>
      </c>
      <c r="L11" s="46" t="s">
        <v>1</v>
      </c>
      <c r="M11" s="46" t="s">
        <v>1</v>
      </c>
      <c r="N11" s="46" t="s">
        <v>1</v>
      </c>
      <c r="O11" s="46" t="s">
        <v>1</v>
      </c>
    </row>
    <row r="12" spans="1:15" ht="12.75" customHeight="1" thickBot="1">
      <c r="A12" s="9" t="s">
        <v>1</v>
      </c>
      <c r="B12" s="9" t="s">
        <v>1</v>
      </c>
      <c r="C12" s="9" t="s">
        <v>1</v>
      </c>
      <c r="D12" s="12" t="s">
        <v>1</v>
      </c>
      <c r="E12" s="14" t="s">
        <v>1</v>
      </c>
      <c r="F12" s="14" t="s">
        <v>1</v>
      </c>
      <c r="G12" s="14" t="s">
        <v>1</v>
      </c>
      <c r="H12" s="14" t="s">
        <v>1</v>
      </c>
      <c r="I12" s="14" t="s">
        <v>1</v>
      </c>
      <c r="J12" s="14" t="s">
        <v>1</v>
      </c>
      <c r="K12" s="14" t="s">
        <v>1</v>
      </c>
      <c r="L12" s="14" t="s">
        <v>1</v>
      </c>
      <c r="M12" s="14" t="s">
        <v>1</v>
      </c>
      <c r="N12" s="14" t="s">
        <v>1</v>
      </c>
      <c r="O12" s="25" t="str">
        <f>IF(ButceYil&gt;2008,"TL","YTL")</f>
        <v>TL</v>
      </c>
    </row>
    <row r="13" spans="1:15" s="22" customFormat="1" ht="24.75" customHeight="1">
      <c r="A13" s="20" t="s">
        <v>1</v>
      </c>
      <c r="B13" s="20" t="s">
        <v>1</v>
      </c>
      <c r="C13" s="20" t="s">
        <v>1</v>
      </c>
      <c r="D13" s="21" t="s">
        <v>1</v>
      </c>
      <c r="E13" s="47" t="s">
        <v>25</v>
      </c>
      <c r="F13" s="43" t="s">
        <v>26</v>
      </c>
      <c r="G13" s="43" t="s">
        <v>27</v>
      </c>
      <c r="H13" s="43" t="s">
        <v>28</v>
      </c>
      <c r="I13" s="43" t="s">
        <v>29</v>
      </c>
      <c r="J13" s="43" t="s">
        <v>30</v>
      </c>
      <c r="K13" s="43" t="s">
        <v>31</v>
      </c>
      <c r="L13" s="43" t="s">
        <v>32</v>
      </c>
      <c r="M13" s="43" t="s">
        <v>33</v>
      </c>
      <c r="N13" s="43" t="s">
        <v>34</v>
      </c>
      <c r="O13" s="43" t="s">
        <v>35</v>
      </c>
    </row>
    <row r="14" spans="4:15" s="22" customFormat="1" ht="24.75" customHeight="1" thickBot="1">
      <c r="D14" s="23" t="s">
        <v>1</v>
      </c>
      <c r="E14" s="48" t="s">
        <v>1</v>
      </c>
      <c r="F14" s="44" t="s">
        <v>1</v>
      </c>
      <c r="G14" s="44" t="s">
        <v>1</v>
      </c>
      <c r="H14" s="44" t="s">
        <v>1</v>
      </c>
      <c r="I14" s="44" t="s">
        <v>1</v>
      </c>
      <c r="J14" s="44" t="s">
        <v>1</v>
      </c>
      <c r="K14" s="44" t="s">
        <v>1</v>
      </c>
      <c r="L14" s="44" t="s">
        <v>1</v>
      </c>
      <c r="M14" s="44" t="s">
        <v>1</v>
      </c>
      <c r="N14" s="44" t="s">
        <v>1</v>
      </c>
      <c r="O14" s="44" t="s">
        <v>1</v>
      </c>
    </row>
    <row r="15" spans="1:15" ht="21" customHeight="1" hidden="1">
      <c r="A15" s="23" t="s">
        <v>2</v>
      </c>
      <c r="B15" s="23" t="s">
        <v>36</v>
      </c>
      <c r="C15" s="23" t="s">
        <v>5</v>
      </c>
      <c r="E15" s="15" t="s">
        <v>1</v>
      </c>
      <c r="F15" s="16" t="s">
        <v>1</v>
      </c>
      <c r="G15" s="16" t="s">
        <v>1</v>
      </c>
      <c r="H15" s="16" t="s">
        <v>1</v>
      </c>
      <c r="I15" s="16" t="s">
        <v>1</v>
      </c>
      <c r="J15" s="16" t="s">
        <v>1</v>
      </c>
      <c r="K15" s="16" t="s">
        <v>1</v>
      </c>
      <c r="L15" s="16" t="s">
        <v>1</v>
      </c>
      <c r="M15" s="16" t="s">
        <v>1</v>
      </c>
      <c r="N15" s="16" t="s">
        <v>1</v>
      </c>
      <c r="O15" s="17" t="s">
        <v>1</v>
      </c>
    </row>
    <row r="16" spans="1:15" s="28" customFormat="1" ht="21" customHeight="1">
      <c r="A16" s="26" t="s">
        <v>1</v>
      </c>
      <c r="B16" s="27" t="s">
        <v>47</v>
      </c>
      <c r="C16" s="26" t="s">
        <v>1</v>
      </c>
      <c r="E16" s="29" t="s">
        <v>86</v>
      </c>
      <c r="F16" s="30">
        <v>91850000</v>
      </c>
      <c r="G16" s="30">
        <v>644000</v>
      </c>
      <c r="H16" s="30">
        <v>161519000</v>
      </c>
      <c r="I16" s="30">
        <v>0</v>
      </c>
      <c r="J16" s="30">
        <v>385000</v>
      </c>
      <c r="K16" s="30">
        <v>6190000</v>
      </c>
      <c r="L16" s="30">
        <v>0</v>
      </c>
      <c r="M16" s="30">
        <v>0</v>
      </c>
      <c r="N16" s="30">
        <v>0</v>
      </c>
      <c r="O16" s="31">
        <f aca="true" t="shared" si="3" ref="O16:O53">N16+M16+L16+K16+J16+I16+H16+G16+F16</f>
        <v>260588000</v>
      </c>
    </row>
    <row r="17" spans="2:15" ht="21" customHeight="1">
      <c r="B17" s="27" t="s">
        <v>48</v>
      </c>
      <c r="C17" s="26" t="s">
        <v>1</v>
      </c>
      <c r="E17" s="29" t="s">
        <v>87</v>
      </c>
      <c r="F17" s="30">
        <v>3919000</v>
      </c>
      <c r="G17" s="30">
        <v>705000</v>
      </c>
      <c r="H17" s="30">
        <v>3054000</v>
      </c>
      <c r="I17" s="30">
        <v>0</v>
      </c>
      <c r="J17" s="30">
        <v>282000</v>
      </c>
      <c r="K17" s="30">
        <v>1238000</v>
      </c>
      <c r="L17" s="30">
        <v>0</v>
      </c>
      <c r="M17" s="30">
        <v>0</v>
      </c>
      <c r="N17" s="30">
        <v>0</v>
      </c>
      <c r="O17" s="31">
        <f t="shared" si="3"/>
        <v>9198000</v>
      </c>
    </row>
    <row r="18" spans="2:15" ht="21" customHeight="1">
      <c r="B18" s="27" t="s">
        <v>49</v>
      </c>
      <c r="C18" s="26" t="s">
        <v>1</v>
      </c>
      <c r="E18" s="29" t="s">
        <v>88</v>
      </c>
      <c r="F18" s="30">
        <v>1234000</v>
      </c>
      <c r="G18" s="30">
        <v>210000</v>
      </c>
      <c r="H18" s="30">
        <v>1145000</v>
      </c>
      <c r="I18" s="30">
        <v>0</v>
      </c>
      <c r="J18" s="30">
        <v>129000</v>
      </c>
      <c r="K18" s="30">
        <v>0</v>
      </c>
      <c r="L18" s="30">
        <v>0</v>
      </c>
      <c r="M18" s="30">
        <v>0</v>
      </c>
      <c r="N18" s="30">
        <v>0</v>
      </c>
      <c r="O18" s="31">
        <f t="shared" si="3"/>
        <v>2718000</v>
      </c>
    </row>
    <row r="19" spans="2:15" ht="21" customHeight="1">
      <c r="B19" s="27" t="s">
        <v>50</v>
      </c>
      <c r="C19" s="26" t="s">
        <v>1</v>
      </c>
      <c r="E19" s="29" t="s">
        <v>89</v>
      </c>
      <c r="F19" s="30">
        <v>1288000</v>
      </c>
      <c r="G19" s="30">
        <v>265000</v>
      </c>
      <c r="H19" s="30">
        <v>1854000</v>
      </c>
      <c r="I19" s="30">
        <v>0</v>
      </c>
      <c r="J19" s="30">
        <v>165000</v>
      </c>
      <c r="K19" s="30">
        <v>0</v>
      </c>
      <c r="L19" s="30">
        <v>0</v>
      </c>
      <c r="M19" s="30">
        <v>0</v>
      </c>
      <c r="N19" s="30">
        <v>0</v>
      </c>
      <c r="O19" s="31">
        <f t="shared" si="3"/>
        <v>3572000</v>
      </c>
    </row>
    <row r="20" spans="2:15" ht="21" customHeight="1">
      <c r="B20" s="27" t="s">
        <v>51</v>
      </c>
      <c r="C20" s="26" t="s">
        <v>1</v>
      </c>
      <c r="E20" s="29" t="s">
        <v>90</v>
      </c>
      <c r="F20" s="30">
        <v>3099000</v>
      </c>
      <c r="G20" s="30">
        <v>356000</v>
      </c>
      <c r="H20" s="30">
        <v>9031000</v>
      </c>
      <c r="I20" s="30">
        <v>0</v>
      </c>
      <c r="J20" s="30">
        <v>660000</v>
      </c>
      <c r="K20" s="30">
        <v>2476000</v>
      </c>
      <c r="L20" s="30">
        <v>0</v>
      </c>
      <c r="M20" s="30">
        <v>0</v>
      </c>
      <c r="N20" s="30">
        <v>0</v>
      </c>
      <c r="O20" s="31">
        <f t="shared" si="3"/>
        <v>15622000</v>
      </c>
    </row>
    <row r="21" spans="2:15" ht="21" customHeight="1">
      <c r="B21" s="27" t="s">
        <v>52</v>
      </c>
      <c r="C21" s="26" t="s">
        <v>1</v>
      </c>
      <c r="E21" s="29" t="s">
        <v>91</v>
      </c>
      <c r="F21" s="30">
        <v>1375000</v>
      </c>
      <c r="G21" s="30">
        <v>247000</v>
      </c>
      <c r="H21" s="30">
        <v>4865000</v>
      </c>
      <c r="I21" s="30">
        <v>0</v>
      </c>
      <c r="J21" s="30">
        <v>138000</v>
      </c>
      <c r="K21" s="30">
        <v>1052000</v>
      </c>
      <c r="L21" s="30">
        <v>0</v>
      </c>
      <c r="M21" s="30">
        <v>0</v>
      </c>
      <c r="N21" s="30">
        <v>0</v>
      </c>
      <c r="O21" s="31">
        <f t="shared" si="3"/>
        <v>7677000</v>
      </c>
    </row>
    <row r="22" spans="2:15" ht="21" customHeight="1">
      <c r="B22" s="27" t="s">
        <v>53</v>
      </c>
      <c r="C22" s="26" t="s">
        <v>1</v>
      </c>
      <c r="E22" s="29" t="s">
        <v>92</v>
      </c>
      <c r="F22" s="30">
        <v>5282000</v>
      </c>
      <c r="G22" s="30">
        <v>845000</v>
      </c>
      <c r="H22" s="30">
        <v>2945000</v>
      </c>
      <c r="I22" s="30">
        <v>0</v>
      </c>
      <c r="J22" s="30">
        <v>642000</v>
      </c>
      <c r="K22" s="30">
        <v>2662000</v>
      </c>
      <c r="L22" s="30">
        <v>0</v>
      </c>
      <c r="M22" s="30">
        <v>0</v>
      </c>
      <c r="N22" s="30">
        <v>0</v>
      </c>
      <c r="O22" s="31">
        <f t="shared" si="3"/>
        <v>12376000</v>
      </c>
    </row>
    <row r="23" spans="2:15" ht="21" customHeight="1">
      <c r="B23" s="27" t="s">
        <v>54</v>
      </c>
      <c r="C23" s="26" t="s">
        <v>1</v>
      </c>
      <c r="E23" s="29" t="s">
        <v>93</v>
      </c>
      <c r="F23" s="30">
        <v>237035000</v>
      </c>
      <c r="G23" s="30">
        <v>41969000</v>
      </c>
      <c r="H23" s="30">
        <v>153511000</v>
      </c>
      <c r="I23" s="30">
        <v>0</v>
      </c>
      <c r="J23" s="30">
        <v>171587000</v>
      </c>
      <c r="K23" s="30">
        <v>208955000</v>
      </c>
      <c r="L23" s="30">
        <v>992889000</v>
      </c>
      <c r="M23" s="30">
        <v>0</v>
      </c>
      <c r="N23" s="30">
        <v>0</v>
      </c>
      <c r="O23" s="31">
        <f t="shared" si="3"/>
        <v>1805946000</v>
      </c>
    </row>
    <row r="24" spans="2:15" ht="21" customHeight="1">
      <c r="B24" s="27" t="s">
        <v>55</v>
      </c>
      <c r="C24" s="26" t="s">
        <v>1</v>
      </c>
      <c r="E24" s="29" t="s">
        <v>132</v>
      </c>
      <c r="F24" s="30">
        <v>1159000</v>
      </c>
      <c r="G24" s="30">
        <v>171000</v>
      </c>
      <c r="H24" s="30">
        <v>3981000</v>
      </c>
      <c r="I24" s="30">
        <v>0</v>
      </c>
      <c r="J24" s="30">
        <v>4143000</v>
      </c>
      <c r="K24" s="30">
        <v>62000</v>
      </c>
      <c r="L24" s="30">
        <v>0</v>
      </c>
      <c r="M24" s="30">
        <v>0</v>
      </c>
      <c r="N24" s="30">
        <v>0</v>
      </c>
      <c r="O24" s="31">
        <f t="shared" si="3"/>
        <v>9516000</v>
      </c>
    </row>
    <row r="25" spans="2:15" ht="21" customHeight="1">
      <c r="B25" s="27" t="s">
        <v>56</v>
      </c>
      <c r="C25" s="26" t="s">
        <v>1</v>
      </c>
      <c r="E25" s="29" t="s">
        <v>133</v>
      </c>
      <c r="F25" s="30">
        <v>1734000</v>
      </c>
      <c r="G25" s="30">
        <v>235000</v>
      </c>
      <c r="H25" s="30">
        <v>6761000</v>
      </c>
      <c r="I25" s="30">
        <v>0</v>
      </c>
      <c r="J25" s="30">
        <v>677000</v>
      </c>
      <c r="K25" s="30">
        <v>4023000</v>
      </c>
      <c r="L25" s="30">
        <v>0</v>
      </c>
      <c r="M25" s="30">
        <v>0</v>
      </c>
      <c r="N25" s="30">
        <v>0</v>
      </c>
      <c r="O25" s="31">
        <f t="shared" si="3"/>
        <v>13430000</v>
      </c>
    </row>
    <row r="26" spans="2:15" ht="21" customHeight="1">
      <c r="B26" s="27" t="s">
        <v>57</v>
      </c>
      <c r="C26" s="26" t="s">
        <v>1</v>
      </c>
      <c r="E26" s="29" t="s">
        <v>134</v>
      </c>
      <c r="F26" s="30">
        <v>222918000</v>
      </c>
      <c r="G26" s="30">
        <v>41148000</v>
      </c>
      <c r="H26" s="30">
        <v>340270000</v>
      </c>
      <c r="I26" s="30">
        <v>0</v>
      </c>
      <c r="J26" s="30">
        <v>1720132000</v>
      </c>
      <c r="K26" s="30">
        <v>464590000</v>
      </c>
      <c r="L26" s="30">
        <v>0</v>
      </c>
      <c r="M26" s="30">
        <v>3153800000</v>
      </c>
      <c r="N26" s="30">
        <v>0</v>
      </c>
      <c r="O26" s="31">
        <f t="shared" si="3"/>
        <v>5942858000</v>
      </c>
    </row>
    <row r="27" spans="2:15" ht="21" customHeight="1">
      <c r="B27" s="27" t="s">
        <v>58</v>
      </c>
      <c r="C27" s="26" t="s">
        <v>1</v>
      </c>
      <c r="E27" s="29" t="s">
        <v>97</v>
      </c>
      <c r="F27" s="30">
        <v>36348000</v>
      </c>
      <c r="G27" s="30">
        <v>6202000</v>
      </c>
      <c r="H27" s="30">
        <v>27843000</v>
      </c>
      <c r="I27" s="30">
        <v>0</v>
      </c>
      <c r="J27" s="30">
        <v>371725000</v>
      </c>
      <c r="K27" s="30">
        <v>409467000</v>
      </c>
      <c r="L27" s="30">
        <v>1395000</v>
      </c>
      <c r="M27" s="30">
        <v>0</v>
      </c>
      <c r="N27" s="30">
        <v>0</v>
      </c>
      <c r="O27" s="31">
        <f t="shared" si="3"/>
        <v>852980000</v>
      </c>
    </row>
    <row r="28" spans="2:15" ht="21" customHeight="1">
      <c r="B28" s="27" t="s">
        <v>59</v>
      </c>
      <c r="C28" s="26" t="s">
        <v>1</v>
      </c>
      <c r="E28" s="29" t="s">
        <v>98</v>
      </c>
      <c r="F28" s="30">
        <v>95517000</v>
      </c>
      <c r="G28" s="30">
        <v>13405000</v>
      </c>
      <c r="H28" s="30">
        <v>45598000</v>
      </c>
      <c r="I28" s="30">
        <v>0</v>
      </c>
      <c r="J28" s="30">
        <v>7983000</v>
      </c>
      <c r="K28" s="30">
        <v>6808000</v>
      </c>
      <c r="L28" s="30">
        <v>0</v>
      </c>
      <c r="M28" s="30">
        <v>0</v>
      </c>
      <c r="N28" s="30">
        <v>0</v>
      </c>
      <c r="O28" s="31">
        <f t="shared" si="3"/>
        <v>169311000</v>
      </c>
    </row>
    <row r="29" spans="2:15" ht="21" customHeight="1">
      <c r="B29" s="27" t="s">
        <v>60</v>
      </c>
      <c r="C29" s="26" t="s">
        <v>1</v>
      </c>
      <c r="E29" s="29" t="s">
        <v>99</v>
      </c>
      <c r="F29" s="30">
        <v>145274000</v>
      </c>
      <c r="G29" s="30">
        <v>17924000</v>
      </c>
      <c r="H29" s="30">
        <v>30052000</v>
      </c>
      <c r="I29" s="30">
        <v>0</v>
      </c>
      <c r="J29" s="30">
        <v>6101000</v>
      </c>
      <c r="K29" s="30">
        <v>6808000</v>
      </c>
      <c r="L29" s="30">
        <v>0</v>
      </c>
      <c r="M29" s="30">
        <v>0</v>
      </c>
      <c r="N29" s="30">
        <v>0</v>
      </c>
      <c r="O29" s="31">
        <f t="shared" si="3"/>
        <v>206159000</v>
      </c>
    </row>
    <row r="30" spans="2:15" ht="21" customHeight="1">
      <c r="B30" s="27" t="s">
        <v>61</v>
      </c>
      <c r="C30" s="26" t="s">
        <v>1</v>
      </c>
      <c r="E30" s="29" t="s">
        <v>100</v>
      </c>
      <c r="F30" s="30">
        <v>899243000</v>
      </c>
      <c r="G30" s="30">
        <v>194641000</v>
      </c>
      <c r="H30" s="30">
        <v>134036000</v>
      </c>
      <c r="I30" s="30">
        <v>0</v>
      </c>
      <c r="J30" s="30">
        <v>40350000</v>
      </c>
      <c r="K30" s="30">
        <v>408384000</v>
      </c>
      <c r="L30" s="30">
        <v>12945000</v>
      </c>
      <c r="M30" s="30">
        <v>80382000</v>
      </c>
      <c r="N30" s="30">
        <v>0</v>
      </c>
      <c r="O30" s="31">
        <f t="shared" si="3"/>
        <v>1769981000</v>
      </c>
    </row>
    <row r="31" spans="2:15" ht="21" customHeight="1">
      <c r="B31" s="27" t="s">
        <v>62</v>
      </c>
      <c r="C31" s="26" t="s">
        <v>1</v>
      </c>
      <c r="E31" s="29" t="s">
        <v>101</v>
      </c>
      <c r="F31" s="30">
        <v>79961000</v>
      </c>
      <c r="G31" s="30">
        <v>12719000</v>
      </c>
      <c r="H31" s="30">
        <v>88391000</v>
      </c>
      <c r="I31" s="30">
        <v>0</v>
      </c>
      <c r="J31" s="30">
        <v>33312000</v>
      </c>
      <c r="K31" s="30">
        <v>252532000</v>
      </c>
      <c r="L31" s="30">
        <v>0</v>
      </c>
      <c r="M31" s="30">
        <v>0</v>
      </c>
      <c r="N31" s="30">
        <v>0</v>
      </c>
      <c r="O31" s="31">
        <f t="shared" si="3"/>
        <v>466915000</v>
      </c>
    </row>
    <row r="32" spans="2:15" ht="21" customHeight="1">
      <c r="B32" s="27" t="s">
        <v>63</v>
      </c>
      <c r="C32" s="26" t="s">
        <v>1</v>
      </c>
      <c r="E32" s="29" t="s">
        <v>135</v>
      </c>
      <c r="F32" s="30">
        <v>23725000</v>
      </c>
      <c r="G32" s="30">
        <v>3781000</v>
      </c>
      <c r="H32" s="30">
        <v>10491000</v>
      </c>
      <c r="I32" s="30">
        <v>0</v>
      </c>
      <c r="J32" s="30">
        <v>289000</v>
      </c>
      <c r="K32" s="30">
        <v>108935000</v>
      </c>
      <c r="L32" s="30">
        <v>0</v>
      </c>
      <c r="M32" s="30">
        <v>0</v>
      </c>
      <c r="N32" s="30">
        <v>0</v>
      </c>
      <c r="O32" s="31">
        <f t="shared" si="3"/>
        <v>147221000</v>
      </c>
    </row>
    <row r="33" spans="2:15" ht="21" customHeight="1">
      <c r="B33" s="27" t="s">
        <v>64</v>
      </c>
      <c r="C33" s="26" t="s">
        <v>1</v>
      </c>
      <c r="E33" s="29" t="s">
        <v>103</v>
      </c>
      <c r="F33" s="30">
        <v>3900000</v>
      </c>
      <c r="G33" s="30">
        <v>734000</v>
      </c>
      <c r="H33" s="30">
        <v>2617000</v>
      </c>
      <c r="I33" s="30">
        <v>0</v>
      </c>
      <c r="J33" s="30">
        <v>445000</v>
      </c>
      <c r="K33" s="30">
        <v>1115000</v>
      </c>
      <c r="L33" s="30">
        <v>0</v>
      </c>
      <c r="M33" s="30">
        <v>0</v>
      </c>
      <c r="N33" s="30">
        <v>0</v>
      </c>
      <c r="O33" s="31">
        <f t="shared" si="3"/>
        <v>8811000</v>
      </c>
    </row>
    <row r="34" spans="2:15" ht="21" customHeight="1">
      <c r="B34" s="27" t="s">
        <v>65</v>
      </c>
      <c r="C34" s="26" t="s">
        <v>1</v>
      </c>
      <c r="E34" s="29" t="s">
        <v>104</v>
      </c>
      <c r="F34" s="30">
        <v>152633000</v>
      </c>
      <c r="G34" s="30">
        <v>29439000</v>
      </c>
      <c r="H34" s="30">
        <v>47441000</v>
      </c>
      <c r="I34" s="30">
        <v>0</v>
      </c>
      <c r="J34" s="30">
        <v>1721000</v>
      </c>
      <c r="K34" s="30">
        <v>24758000</v>
      </c>
      <c r="L34" s="30">
        <v>0</v>
      </c>
      <c r="M34" s="30">
        <v>0</v>
      </c>
      <c r="N34" s="30">
        <v>0</v>
      </c>
      <c r="O34" s="31">
        <f t="shared" si="3"/>
        <v>255992000</v>
      </c>
    </row>
    <row r="35" spans="2:15" ht="21" customHeight="1">
      <c r="B35" s="27" t="s">
        <v>66</v>
      </c>
      <c r="C35" s="26" t="s">
        <v>1</v>
      </c>
      <c r="E35" s="29" t="s">
        <v>105</v>
      </c>
      <c r="F35" s="30">
        <v>15506000</v>
      </c>
      <c r="G35" s="30">
        <v>1978000</v>
      </c>
      <c r="H35" s="30">
        <v>24539000</v>
      </c>
      <c r="I35" s="30">
        <v>0</v>
      </c>
      <c r="J35" s="30">
        <v>1091000</v>
      </c>
      <c r="K35" s="30">
        <v>3095000</v>
      </c>
      <c r="L35" s="30">
        <v>0</v>
      </c>
      <c r="M35" s="30">
        <v>0</v>
      </c>
      <c r="N35" s="30">
        <v>0</v>
      </c>
      <c r="O35" s="31">
        <f t="shared" si="3"/>
        <v>46209000</v>
      </c>
    </row>
    <row r="36" spans="2:15" ht="21" customHeight="1">
      <c r="B36" s="27" t="s">
        <v>67</v>
      </c>
      <c r="C36" s="26" t="s">
        <v>1</v>
      </c>
      <c r="E36" s="29" t="s">
        <v>106</v>
      </c>
      <c r="F36" s="30">
        <v>1689000</v>
      </c>
      <c r="G36" s="30">
        <v>152000</v>
      </c>
      <c r="H36" s="30">
        <v>1636000</v>
      </c>
      <c r="I36" s="30">
        <v>0</v>
      </c>
      <c r="J36" s="30">
        <v>109000</v>
      </c>
      <c r="K36" s="30">
        <v>7736000</v>
      </c>
      <c r="L36" s="30">
        <v>0</v>
      </c>
      <c r="M36" s="30">
        <v>0</v>
      </c>
      <c r="N36" s="30">
        <v>0</v>
      </c>
      <c r="O36" s="31">
        <f t="shared" si="3"/>
        <v>11322000</v>
      </c>
    </row>
    <row r="37" spans="2:15" ht="21" customHeight="1">
      <c r="B37" s="27" t="s">
        <v>68</v>
      </c>
      <c r="C37" s="26" t="s">
        <v>1</v>
      </c>
      <c r="E37" s="29" t="s">
        <v>107</v>
      </c>
      <c r="F37" s="30">
        <v>45084000</v>
      </c>
      <c r="G37" s="30">
        <v>5725000</v>
      </c>
      <c r="H37" s="30">
        <v>20939000</v>
      </c>
      <c r="I37" s="30">
        <v>0</v>
      </c>
      <c r="J37" s="30">
        <v>5154000</v>
      </c>
      <c r="K37" s="30">
        <v>39221000</v>
      </c>
      <c r="L37" s="30">
        <v>3656000</v>
      </c>
      <c r="M37" s="30">
        <v>0</v>
      </c>
      <c r="N37" s="30">
        <v>0</v>
      </c>
      <c r="O37" s="31">
        <f t="shared" si="3"/>
        <v>119779000</v>
      </c>
    </row>
    <row r="38" spans="2:15" ht="21" customHeight="1">
      <c r="B38" s="27" t="s">
        <v>69</v>
      </c>
      <c r="C38" s="26" t="s">
        <v>1</v>
      </c>
      <c r="E38" s="29" t="s">
        <v>108</v>
      </c>
      <c r="F38" s="30">
        <v>22174000</v>
      </c>
      <c r="G38" s="30">
        <v>2237000</v>
      </c>
      <c r="H38" s="30">
        <v>11626000</v>
      </c>
      <c r="I38" s="30">
        <v>0</v>
      </c>
      <c r="J38" s="30">
        <v>426000</v>
      </c>
      <c r="K38" s="30">
        <v>2476000</v>
      </c>
      <c r="L38" s="30">
        <v>0</v>
      </c>
      <c r="M38" s="30">
        <v>0</v>
      </c>
      <c r="N38" s="30">
        <v>0</v>
      </c>
      <c r="O38" s="31">
        <f t="shared" si="3"/>
        <v>38939000</v>
      </c>
    </row>
    <row r="39" spans="2:15" ht="21" customHeight="1">
      <c r="B39" s="27" t="s">
        <v>70</v>
      </c>
      <c r="C39" s="26" t="s">
        <v>1</v>
      </c>
      <c r="E39" s="29" t="s">
        <v>136</v>
      </c>
      <c r="F39" s="30">
        <v>72486000</v>
      </c>
      <c r="G39" s="30">
        <v>6090000</v>
      </c>
      <c r="H39" s="30">
        <v>35703000</v>
      </c>
      <c r="I39" s="30">
        <v>0</v>
      </c>
      <c r="J39" s="30">
        <v>276678000</v>
      </c>
      <c r="K39" s="30">
        <v>11761000</v>
      </c>
      <c r="L39" s="30">
        <v>0</v>
      </c>
      <c r="M39" s="30">
        <v>67000000</v>
      </c>
      <c r="N39" s="30">
        <v>0</v>
      </c>
      <c r="O39" s="31">
        <f t="shared" si="3"/>
        <v>469718000</v>
      </c>
    </row>
    <row r="40" spans="2:15" ht="21" customHeight="1">
      <c r="B40" s="27" t="s">
        <v>71</v>
      </c>
      <c r="C40" s="26" t="s">
        <v>1</v>
      </c>
      <c r="E40" s="29" t="s">
        <v>137</v>
      </c>
      <c r="F40" s="30">
        <v>9114000</v>
      </c>
      <c r="G40" s="30">
        <v>1339000</v>
      </c>
      <c r="H40" s="30">
        <v>10088000</v>
      </c>
      <c r="I40" s="30">
        <v>0</v>
      </c>
      <c r="J40" s="30">
        <v>71890000</v>
      </c>
      <c r="K40" s="30">
        <v>2476000</v>
      </c>
      <c r="L40" s="30">
        <v>855000</v>
      </c>
      <c r="M40" s="30">
        <v>0</v>
      </c>
      <c r="N40" s="30">
        <v>0</v>
      </c>
      <c r="O40" s="31">
        <f t="shared" si="3"/>
        <v>95762000</v>
      </c>
    </row>
    <row r="41" spans="2:15" ht="21" customHeight="1">
      <c r="B41" s="27" t="s">
        <v>72</v>
      </c>
      <c r="C41" s="26" t="s">
        <v>1</v>
      </c>
      <c r="E41" s="29" t="s">
        <v>138</v>
      </c>
      <c r="F41" s="30">
        <v>10308000</v>
      </c>
      <c r="G41" s="30">
        <v>1650000</v>
      </c>
      <c r="H41" s="30">
        <v>13196000</v>
      </c>
      <c r="I41" s="30">
        <v>0</v>
      </c>
      <c r="J41" s="30">
        <v>510000</v>
      </c>
      <c r="K41" s="30">
        <v>59511000</v>
      </c>
      <c r="L41" s="30">
        <v>0</v>
      </c>
      <c r="M41" s="30">
        <v>0</v>
      </c>
      <c r="N41" s="30">
        <v>0</v>
      </c>
      <c r="O41" s="31">
        <f t="shared" si="3"/>
        <v>85175000</v>
      </c>
    </row>
    <row r="42" spans="2:15" ht="21" customHeight="1">
      <c r="B42" s="27" t="s">
        <v>73</v>
      </c>
      <c r="C42" s="26" t="s">
        <v>1</v>
      </c>
      <c r="E42" s="29" t="s">
        <v>112</v>
      </c>
      <c r="F42" s="30">
        <v>16497000</v>
      </c>
      <c r="G42" s="30">
        <v>1890000</v>
      </c>
      <c r="H42" s="30">
        <v>4635000</v>
      </c>
      <c r="I42" s="30">
        <v>0</v>
      </c>
      <c r="J42" s="30">
        <v>733000</v>
      </c>
      <c r="K42" s="30">
        <v>0</v>
      </c>
      <c r="L42" s="30">
        <v>0</v>
      </c>
      <c r="M42" s="30">
        <v>0</v>
      </c>
      <c r="N42" s="30">
        <v>0</v>
      </c>
      <c r="O42" s="31">
        <f t="shared" si="3"/>
        <v>23755000</v>
      </c>
    </row>
    <row r="43" spans="2:15" ht="21" customHeight="1">
      <c r="B43" s="27" t="s">
        <v>74</v>
      </c>
      <c r="C43" s="26" t="s">
        <v>1</v>
      </c>
      <c r="E43" s="29" t="s">
        <v>113</v>
      </c>
      <c r="F43" s="30">
        <v>31078000</v>
      </c>
      <c r="G43" s="30">
        <v>5721000</v>
      </c>
      <c r="H43" s="30">
        <v>6217000</v>
      </c>
      <c r="I43" s="30">
        <v>0</v>
      </c>
      <c r="J43" s="30">
        <v>7170000</v>
      </c>
      <c r="K43" s="30">
        <v>24758000</v>
      </c>
      <c r="L43" s="30">
        <v>0</v>
      </c>
      <c r="M43" s="30">
        <v>0</v>
      </c>
      <c r="N43" s="30">
        <v>0</v>
      </c>
      <c r="O43" s="31">
        <f t="shared" si="3"/>
        <v>74944000</v>
      </c>
    </row>
    <row r="44" spans="2:15" ht="21" customHeight="1">
      <c r="B44" s="27" t="s">
        <v>75</v>
      </c>
      <c r="C44" s="26" t="s">
        <v>1</v>
      </c>
      <c r="E44" s="29" t="s">
        <v>114</v>
      </c>
      <c r="F44" s="30">
        <v>135945000</v>
      </c>
      <c r="G44" s="30">
        <v>24218000</v>
      </c>
      <c r="H44" s="30">
        <v>16904000</v>
      </c>
      <c r="I44" s="30">
        <v>0</v>
      </c>
      <c r="J44" s="30">
        <v>6982000</v>
      </c>
      <c r="K44" s="30">
        <v>247580000</v>
      </c>
      <c r="L44" s="30">
        <v>0</v>
      </c>
      <c r="M44" s="30">
        <v>0</v>
      </c>
      <c r="N44" s="30">
        <v>0</v>
      </c>
      <c r="O44" s="31">
        <f t="shared" si="3"/>
        <v>431629000</v>
      </c>
    </row>
    <row r="45" spans="2:15" ht="21" customHeight="1">
      <c r="B45" s="27" t="s">
        <v>76</v>
      </c>
      <c r="C45" s="26" t="s">
        <v>1</v>
      </c>
      <c r="E45" s="29" t="s">
        <v>115</v>
      </c>
      <c r="F45" s="30">
        <v>15116000</v>
      </c>
      <c r="G45" s="30">
        <v>921000</v>
      </c>
      <c r="H45" s="30">
        <v>285739000</v>
      </c>
      <c r="I45" s="30">
        <v>0</v>
      </c>
      <c r="J45" s="30">
        <v>1654000</v>
      </c>
      <c r="K45" s="30">
        <v>613065000</v>
      </c>
      <c r="L45" s="30">
        <v>0</v>
      </c>
      <c r="M45" s="30">
        <v>0</v>
      </c>
      <c r="N45" s="30">
        <v>0</v>
      </c>
      <c r="O45" s="31">
        <f t="shared" si="3"/>
        <v>916495000</v>
      </c>
    </row>
    <row r="46" spans="2:15" ht="21" customHeight="1">
      <c r="B46" s="27" t="s">
        <v>77</v>
      </c>
      <c r="C46" s="26" t="s">
        <v>1</v>
      </c>
      <c r="E46" s="29" t="s">
        <v>116</v>
      </c>
      <c r="F46" s="30">
        <v>7008000</v>
      </c>
      <c r="G46" s="30">
        <v>905000</v>
      </c>
      <c r="H46" s="30">
        <v>6652000</v>
      </c>
      <c r="I46" s="30">
        <v>0</v>
      </c>
      <c r="J46" s="30">
        <v>1181000</v>
      </c>
      <c r="K46" s="30">
        <v>4580000</v>
      </c>
      <c r="L46" s="30">
        <v>0</v>
      </c>
      <c r="M46" s="30">
        <v>0</v>
      </c>
      <c r="N46" s="30">
        <v>0</v>
      </c>
      <c r="O46" s="31">
        <f t="shared" si="3"/>
        <v>20326000</v>
      </c>
    </row>
    <row r="47" spans="2:15" ht="21" customHeight="1">
      <c r="B47" s="27" t="s">
        <v>78</v>
      </c>
      <c r="C47" s="26" t="s">
        <v>1</v>
      </c>
      <c r="E47" s="29" t="s">
        <v>139</v>
      </c>
      <c r="F47" s="30">
        <v>3282000</v>
      </c>
      <c r="G47" s="30">
        <v>598000</v>
      </c>
      <c r="H47" s="30">
        <v>3928000</v>
      </c>
      <c r="I47" s="30">
        <v>0</v>
      </c>
      <c r="J47" s="30">
        <v>0</v>
      </c>
      <c r="K47" s="30">
        <v>1610000</v>
      </c>
      <c r="L47" s="30">
        <v>0</v>
      </c>
      <c r="M47" s="30">
        <v>0</v>
      </c>
      <c r="N47" s="30">
        <v>0</v>
      </c>
      <c r="O47" s="31">
        <f t="shared" si="3"/>
        <v>9418000</v>
      </c>
    </row>
    <row r="48" spans="2:15" ht="21" customHeight="1">
      <c r="B48" s="27" t="s">
        <v>79</v>
      </c>
      <c r="C48" s="26" t="s">
        <v>1</v>
      </c>
      <c r="E48" s="29" t="s">
        <v>118</v>
      </c>
      <c r="F48" s="30">
        <v>5883000</v>
      </c>
      <c r="G48" s="30">
        <v>605000</v>
      </c>
      <c r="H48" s="30">
        <v>12368000</v>
      </c>
      <c r="I48" s="30">
        <v>0</v>
      </c>
      <c r="J48" s="30">
        <v>18086000</v>
      </c>
      <c r="K48" s="30">
        <v>0</v>
      </c>
      <c r="L48" s="30">
        <v>0</v>
      </c>
      <c r="M48" s="30">
        <v>0</v>
      </c>
      <c r="N48" s="30">
        <v>0</v>
      </c>
      <c r="O48" s="31">
        <f t="shared" si="3"/>
        <v>36942000</v>
      </c>
    </row>
    <row r="49" spans="2:15" ht="21" customHeight="1">
      <c r="B49" s="27" t="s">
        <v>80</v>
      </c>
      <c r="C49" s="26" t="s">
        <v>1</v>
      </c>
      <c r="E49" s="29" t="s">
        <v>119</v>
      </c>
      <c r="F49" s="30">
        <v>943914000</v>
      </c>
      <c r="G49" s="30">
        <v>190985000</v>
      </c>
      <c r="H49" s="30">
        <v>1732886000</v>
      </c>
      <c r="I49" s="30">
        <v>0</v>
      </c>
      <c r="J49" s="30">
        <v>5567000</v>
      </c>
      <c r="K49" s="30">
        <v>4744269000</v>
      </c>
      <c r="L49" s="30">
        <v>0</v>
      </c>
      <c r="M49" s="30">
        <v>0</v>
      </c>
      <c r="N49" s="30">
        <v>0</v>
      </c>
      <c r="O49" s="31">
        <f t="shared" si="3"/>
        <v>7617621000</v>
      </c>
    </row>
    <row r="50" spans="2:15" ht="21" customHeight="1">
      <c r="B50" s="27" t="s">
        <v>81</v>
      </c>
      <c r="C50" s="26" t="s">
        <v>1</v>
      </c>
      <c r="E50" s="29" t="s">
        <v>140</v>
      </c>
      <c r="F50" s="30">
        <v>11512000</v>
      </c>
      <c r="G50" s="30">
        <v>1298000</v>
      </c>
      <c r="H50" s="30">
        <v>4035000</v>
      </c>
      <c r="I50" s="30">
        <v>0</v>
      </c>
      <c r="J50" s="30">
        <v>230000</v>
      </c>
      <c r="K50" s="30">
        <v>12812000</v>
      </c>
      <c r="L50" s="30">
        <v>0</v>
      </c>
      <c r="M50" s="30">
        <v>0</v>
      </c>
      <c r="N50" s="30">
        <v>0</v>
      </c>
      <c r="O50" s="31">
        <f t="shared" si="3"/>
        <v>29887000</v>
      </c>
    </row>
    <row r="51" spans="2:15" ht="21" customHeight="1">
      <c r="B51" s="27" t="s">
        <v>82</v>
      </c>
      <c r="C51" s="26" t="s">
        <v>1</v>
      </c>
      <c r="E51" s="29" t="s">
        <v>121</v>
      </c>
      <c r="F51" s="30">
        <v>1158000</v>
      </c>
      <c r="G51" s="30">
        <v>135000</v>
      </c>
      <c r="H51" s="30">
        <v>3272000</v>
      </c>
      <c r="I51" s="30">
        <v>0</v>
      </c>
      <c r="J51" s="30">
        <v>11000</v>
      </c>
      <c r="K51" s="30">
        <v>0</v>
      </c>
      <c r="L51" s="30">
        <v>0</v>
      </c>
      <c r="M51" s="30">
        <v>0</v>
      </c>
      <c r="N51" s="30">
        <v>0</v>
      </c>
      <c r="O51" s="31">
        <f t="shared" si="3"/>
        <v>4576000</v>
      </c>
    </row>
    <row r="52" spans="2:15" ht="21" customHeight="1">
      <c r="B52" s="27" t="s">
        <v>83</v>
      </c>
      <c r="C52" s="26" t="s">
        <v>1</v>
      </c>
      <c r="E52" s="29" t="s">
        <v>122</v>
      </c>
      <c r="F52" s="30">
        <v>1158000</v>
      </c>
      <c r="G52" s="30">
        <v>135000</v>
      </c>
      <c r="H52" s="30">
        <v>3272000</v>
      </c>
      <c r="I52" s="30">
        <v>0</v>
      </c>
      <c r="J52" s="30">
        <v>11000</v>
      </c>
      <c r="K52" s="30">
        <v>0</v>
      </c>
      <c r="L52" s="30">
        <v>0</v>
      </c>
      <c r="M52" s="30">
        <v>0</v>
      </c>
      <c r="N52" s="30">
        <v>0</v>
      </c>
      <c r="O52" s="31">
        <f t="shared" si="3"/>
        <v>4576000</v>
      </c>
    </row>
    <row r="53" spans="2:15" ht="21" customHeight="1" thickBot="1">
      <c r="B53" s="27" t="s">
        <v>84</v>
      </c>
      <c r="C53" s="26" t="s">
        <v>1</v>
      </c>
      <c r="E53" s="29" t="s">
        <v>123</v>
      </c>
      <c r="F53" s="30">
        <v>1158000</v>
      </c>
      <c r="G53" s="30">
        <v>135000</v>
      </c>
      <c r="H53" s="30">
        <v>3272000</v>
      </c>
      <c r="I53" s="30">
        <v>0</v>
      </c>
      <c r="J53" s="30">
        <v>11000</v>
      </c>
      <c r="K53" s="30">
        <v>0</v>
      </c>
      <c r="L53" s="30">
        <v>0</v>
      </c>
      <c r="M53" s="30">
        <v>0</v>
      </c>
      <c r="N53" s="30">
        <v>0</v>
      </c>
      <c r="O53" s="31">
        <f t="shared" si="3"/>
        <v>4576000</v>
      </c>
    </row>
    <row r="54" spans="2:15" s="28" customFormat="1" ht="21" customHeight="1" hidden="1">
      <c r="B54" s="27" t="s">
        <v>1</v>
      </c>
      <c r="E54" s="32" t="s">
        <v>125</v>
      </c>
      <c r="F54" s="33">
        <v>96052545259</v>
      </c>
      <c r="G54" s="33">
        <v>16789554741</v>
      </c>
      <c r="H54" s="33">
        <v>31307179000</v>
      </c>
      <c r="I54" s="33">
        <v>55000000000</v>
      </c>
      <c r="J54" s="33">
        <v>175556167095</v>
      </c>
      <c r="K54" s="33">
        <v>34247686745</v>
      </c>
      <c r="L54" s="33">
        <v>14945397000</v>
      </c>
      <c r="M54" s="33">
        <v>11884560000</v>
      </c>
      <c r="N54" s="33">
        <v>4815304000</v>
      </c>
      <c r="O54" s="34" t="s">
        <v>1</v>
      </c>
    </row>
    <row r="55" spans="1:15" s="28" customFormat="1" ht="12" customHeight="1" thickBot="1">
      <c r="A55" s="35" t="s">
        <v>37</v>
      </c>
      <c r="E55" s="36" t="s">
        <v>1</v>
      </c>
      <c r="F55" s="37" t="s">
        <v>1</v>
      </c>
      <c r="G55" s="37" t="s">
        <v>1</v>
      </c>
      <c r="H55" s="37" t="s">
        <v>1</v>
      </c>
      <c r="I55" s="37" t="s">
        <v>1</v>
      </c>
      <c r="J55" s="37" t="s">
        <v>1</v>
      </c>
      <c r="K55" s="37" t="s">
        <v>1</v>
      </c>
      <c r="L55" s="37" t="s">
        <v>1</v>
      </c>
      <c r="M55" s="37" t="s">
        <v>1</v>
      </c>
      <c r="N55" s="37" t="s">
        <v>1</v>
      </c>
      <c r="O55" s="38" t="s">
        <v>1</v>
      </c>
    </row>
    <row r="56" spans="1:15" s="28" customFormat="1" ht="27" customHeight="1" thickBot="1">
      <c r="A56" s="35" t="s">
        <v>1</v>
      </c>
      <c r="B56" s="39" t="s">
        <v>38</v>
      </c>
      <c r="E56" s="40" t="s">
        <v>141</v>
      </c>
      <c r="F56" s="41">
        <v>3357564000</v>
      </c>
      <c r="G56" s="41">
        <v>612357000</v>
      </c>
      <c r="H56" s="41">
        <v>3276312000</v>
      </c>
      <c r="I56" s="41">
        <v>0</v>
      </c>
      <c r="J56" s="41">
        <v>2758360000</v>
      </c>
      <c r="K56" s="41">
        <v>7685005000</v>
      </c>
      <c r="L56" s="41">
        <v>1011740000</v>
      </c>
      <c r="M56" s="41">
        <v>3301182000</v>
      </c>
      <c r="N56" s="41">
        <v>0</v>
      </c>
      <c r="O56" s="42">
        <f>SUM(F56:N56)</f>
        <v>22002520000</v>
      </c>
    </row>
    <row r="57" spans="1:15" s="28" customFormat="1" ht="27" customHeight="1" thickBot="1">
      <c r="A57" s="35" t="s">
        <v>1</v>
      </c>
      <c r="B57" s="39" t="s">
        <v>40</v>
      </c>
      <c r="E57" s="40" t="s">
        <v>126</v>
      </c>
      <c r="F57" s="41">
        <v>7848160000</v>
      </c>
      <c r="G57" s="41">
        <v>1353064000</v>
      </c>
      <c r="H57" s="41">
        <v>2029882000</v>
      </c>
      <c r="I57" s="41">
        <v>0</v>
      </c>
      <c r="J57" s="41">
        <v>272791000</v>
      </c>
      <c r="K57" s="41">
        <v>3279518000</v>
      </c>
      <c r="L57" s="41">
        <v>0</v>
      </c>
      <c r="M57" s="41">
        <v>0</v>
      </c>
      <c r="N57" s="41">
        <v>0</v>
      </c>
      <c r="O57" s="42">
        <f>SUM(F57:N57)</f>
        <v>14783415000</v>
      </c>
    </row>
    <row r="58" spans="1:15" s="28" customFormat="1" ht="27" customHeight="1" thickBot="1">
      <c r="A58" s="35" t="s">
        <v>37</v>
      </c>
      <c r="B58" s="39" t="s">
        <v>1</v>
      </c>
      <c r="E58" s="40" t="s">
        <v>41</v>
      </c>
      <c r="F58" s="41">
        <f aca="true" t="shared" si="4" ref="F58:O58">F57+F56</f>
        <v>11205724000</v>
      </c>
      <c r="G58" s="41">
        <f t="shared" si="4"/>
        <v>1965421000</v>
      </c>
      <c r="H58" s="41">
        <f t="shared" si="4"/>
        <v>5306194000</v>
      </c>
      <c r="I58" s="41">
        <f t="shared" si="4"/>
        <v>0</v>
      </c>
      <c r="J58" s="41">
        <f t="shared" si="4"/>
        <v>3031151000</v>
      </c>
      <c r="K58" s="41">
        <f t="shared" si="4"/>
        <v>10964523000</v>
      </c>
      <c r="L58" s="41">
        <f t="shared" si="4"/>
        <v>1011740000</v>
      </c>
      <c r="M58" s="41">
        <f t="shared" si="4"/>
        <v>3301182000</v>
      </c>
      <c r="N58" s="41">
        <f t="shared" si="4"/>
        <v>0</v>
      </c>
      <c r="O58" s="41">
        <f t="shared" si="4"/>
        <v>36785935000</v>
      </c>
    </row>
    <row r="59" ht="12.75">
      <c r="O59" s="19" t="s">
        <v>1</v>
      </c>
    </row>
  </sheetData>
  <sheetProtection/>
  <mergeCells count="14">
    <mergeCell ref="N13:N14"/>
    <mergeCell ref="O13:O14"/>
    <mergeCell ref="E9:O9"/>
    <mergeCell ref="E10:O10"/>
    <mergeCell ref="E11:O11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</mergeCells>
  <printOptions horizontalCentered="1" verticalCentered="1"/>
  <pageMargins left="0.35433070866141736" right="0.35433070866141736" top="0.3937007874015748" bottom="0.3937007874015748" header="0.2755905511811024" footer="0.2755905511811024"/>
  <pageSetup firstPageNumber="1" useFirstPageNumber="1"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ŞEN</dc:creator>
  <cp:keywords/>
  <dc:description/>
  <cp:lastModifiedBy>Ali  RENÇBER</cp:lastModifiedBy>
  <cp:lastPrinted>2019-02-20T10:34:22Z</cp:lastPrinted>
  <dcterms:created xsi:type="dcterms:W3CDTF">2019-02-18T08:44:30Z</dcterms:created>
  <dcterms:modified xsi:type="dcterms:W3CDTF">2019-02-20T10:34:31Z</dcterms:modified>
  <cp:category/>
  <cp:version/>
  <cp:contentType/>
  <cp:contentStatus/>
</cp:coreProperties>
</file>