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5" sheetId="1" r:id="rId1"/>
    <sheet name="2016" sheetId="2" r:id="rId2"/>
    <sheet name="2017" sheetId="3" r:id="rId3"/>
  </sheets>
  <definedNames>
    <definedName name="Asama" localSheetId="0">'2015'!$B$2</definedName>
    <definedName name="Asama" localSheetId="1">'2016'!$B$2</definedName>
    <definedName name="Asama" localSheetId="2">'2017'!$B$2</definedName>
    <definedName name="Asama">#REF!</definedName>
    <definedName name="AsamaAd" localSheetId="0">'2015'!$C$2</definedName>
    <definedName name="AsamaAd" localSheetId="1">'2016'!$C$2</definedName>
    <definedName name="AsamaAd" localSheetId="2">'2017'!$C$2</definedName>
    <definedName name="AsamaAd">#REF!</definedName>
    <definedName name="AyAd" localSheetId="0">'2015'!$C$4</definedName>
    <definedName name="AyAd" localSheetId="1">'2016'!$C$4</definedName>
    <definedName name="AyAd" localSheetId="2">'2017'!$C$4</definedName>
    <definedName name="AyAd">#REF!</definedName>
    <definedName name="AyNo" localSheetId="0">'2015'!$B$4</definedName>
    <definedName name="AyNo" localSheetId="1">'2016'!$B$4</definedName>
    <definedName name="AyNo" localSheetId="2">'2017'!$B$4</definedName>
    <definedName name="AyNo">#REF!</definedName>
    <definedName name="ButceYil" localSheetId="0">'2015'!$B$1</definedName>
    <definedName name="ButceYil" localSheetId="1">'2016'!$B$1</definedName>
    <definedName name="ButceYil" localSheetId="2">'2017'!$B$1</definedName>
    <definedName name="ButceYil">#REF!</definedName>
    <definedName name="SatirBaslik" localSheetId="0">'2015'!$A$15:$B$21</definedName>
    <definedName name="SatirBaslik" localSheetId="1">'2016'!$A$15:$B$21</definedName>
    <definedName name="SatirBaslik" localSheetId="2">'2017'!$A$15:$B$21</definedName>
    <definedName name="SatirBaslik">#REF!</definedName>
    <definedName name="SutunBaslik" localSheetId="0">'2015'!$D$1:$N$5</definedName>
    <definedName name="SutunBaslik" localSheetId="1">'2016'!$D$1:$N$5</definedName>
    <definedName name="SutunBaslik" localSheetId="2">'2017'!$D$1:$N$5</definedName>
    <definedName name="SutunBaslik">#REF!</definedName>
    <definedName name="TeklifYil" localSheetId="0">'2015'!$B$5</definedName>
    <definedName name="TeklifYil" localSheetId="1">'2016'!$B$5</definedName>
    <definedName name="TeklifYil" localSheetId="2">'2017'!$B$5</definedName>
    <definedName name="TeklifYil">#REF!</definedName>
  </definedNames>
  <calcPr fullCalcOnLoad="1"/>
</workbook>
</file>

<file path=xl/sharedStrings.xml><?xml version="1.0" encoding="utf-8"?>
<sst xmlns="http://schemas.openxmlformats.org/spreadsheetml/2006/main" count="1028" uniqueCount="140">
  <si>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</si>
  <si>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</si>
  <si>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</si>
  <si>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</si>
  <si>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</si>
  <si>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</si>
  <si>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</si>
  <si>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</si>
  <si>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</si>
  <si>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</si>
  <si>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</si>
  <si>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</si>
  <si>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</si>
  <si>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</si>
  <si>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</si>
  <si>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</si>
  <si>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</si>
  <si>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</si>
  <si>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</si>
  <si>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</si>
  <si>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</si>
  <si>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</si>
  <si>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</si>
  <si>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(EKONOMİK SINIFLANDIRMA)</t>
  </si>
  <si>
    <t>KURUMLAR</t>
  </si>
  <si>
    <t>FAİZ GİDERLERİ</t>
  </si>
  <si>
    <t>CARİ TRANSFER</t>
  </si>
  <si>
    <t>SERMAYE GİDERİ</t>
  </si>
  <si>
    <t>BORÇ VERME</t>
  </si>
  <si>
    <t>YEDEK ÖDENEK</t>
  </si>
  <si>
    <t>TOPLAM</t>
  </si>
  <si>
    <t>KURKOD</t>
  </si>
  <si>
    <t>X</t>
  </si>
  <si>
    <t>2015</t>
  </si>
  <si>
    <t>10</t>
  </si>
  <si>
    <t>Tasarı</t>
  </si>
  <si>
    <t>3</t>
  </si>
  <si>
    <t>Ekim</t>
  </si>
  <si>
    <t>13</t>
  </si>
  <si>
    <t>23</t>
  </si>
  <si>
    <t>CUMHURBAŞKANLIĞI</t>
  </si>
  <si>
    <t>PERSONEL GİDERLERİ</t>
  </si>
  <si>
    <t>SOS. GÜV. DEV. PRİMİ GİD.</t>
  </si>
  <si>
    <t>MAL VE HİZMET ALIM GİDERLERİ</t>
  </si>
  <si>
    <t>SERMAYE TRANSFERİ</t>
  </si>
  <si>
    <t>38/40</t>
  </si>
  <si>
    <t>YÜKSEKÖĞRETİM KURUMLARI</t>
  </si>
  <si>
    <t>40/42</t>
  </si>
  <si>
    <t>ÖZEL BÜTÇELİ DİĞER KURUMLAR</t>
  </si>
  <si>
    <t>ÖZEL BÜTÇELİ KURUMLAR TOPLAMI</t>
  </si>
  <si>
    <t>(II) SAYILI CETVEL -ÖZEL BÜTÇELİ DİĞER KURUMLAR</t>
  </si>
  <si>
    <t>40.01</t>
  </si>
  <si>
    <t>ÖLÇME SEÇME VE YERLEŞTİRME MERKEZİ BAŞKANLIĞI</t>
  </si>
  <si>
    <t>40.02</t>
  </si>
  <si>
    <t>ATATÜRK KÜLTÜR, DİL VE TARİH YÜKSEK KURUMU</t>
  </si>
  <si>
    <t>40.03</t>
  </si>
  <si>
    <t>ATATÜRK ARAŞTIRMA MERKEZİ</t>
  </si>
  <si>
    <t>40.04</t>
  </si>
  <si>
    <t>ATATÜRK KÜLTÜR MERKEZİ</t>
  </si>
  <si>
    <t>40.05</t>
  </si>
  <si>
    <t>TÜRK DİL KURUMU</t>
  </si>
  <si>
    <t>40.06</t>
  </si>
  <si>
    <t>TÜRK TARİH KURUMU</t>
  </si>
  <si>
    <t>40.07</t>
  </si>
  <si>
    <t>TÜRKİYE VE ORTA DOĞU AMME İDARESİ ENSTİTÜSÜ</t>
  </si>
  <si>
    <t>40.08</t>
  </si>
  <si>
    <t>TÜRKİYE BİLİMSEL VE TEKNOLOJİK ARAŞTIRMA KURUMU</t>
  </si>
  <si>
    <t>40.09</t>
  </si>
  <si>
    <t>TÜRKİYE BİLİMLER AKADEMİSİ</t>
  </si>
  <si>
    <t>40.10</t>
  </si>
  <si>
    <t xml:space="preserve">TÜRKİYE ADALET AKADEMİSİ </t>
  </si>
  <si>
    <t>40.13</t>
  </si>
  <si>
    <t>YÜKSEK ÖĞRENİM KREDİ VE YURTLAR KURUMU</t>
  </si>
  <si>
    <t>40.14</t>
  </si>
  <si>
    <t>SPOR GENEL MÜDÜRLÜĞÜ</t>
  </si>
  <si>
    <t>40.15</t>
  </si>
  <si>
    <t>DEVLET TİYATROLARI GENEL MÜDÜRLÜĞÜ</t>
  </si>
  <si>
    <t>40.16</t>
  </si>
  <si>
    <t>DEVLET OPERA VE BALESİ GENEL MÜDÜRLÜĞÜ</t>
  </si>
  <si>
    <t>40.17</t>
  </si>
  <si>
    <t>ORMAN GENEL MÜDÜRLÜĞÜ</t>
  </si>
  <si>
    <t>40.18</t>
  </si>
  <si>
    <t>VAKIFLAR GENEL MÜDÜRLÜĞÜ</t>
  </si>
  <si>
    <t>40.19</t>
  </si>
  <si>
    <t xml:space="preserve">TÜRKİYE HUDUT VE SAHİLLER SAĞLIK GENEL MÜDÜRLÜĞÜ </t>
  </si>
  <si>
    <t>40.21</t>
  </si>
  <si>
    <t>TÜRK AKREDİTASYON KURUMU</t>
  </si>
  <si>
    <t>40.22</t>
  </si>
  <si>
    <t>TÜRK STANDARTLARI ENSTİTÜSÜ</t>
  </si>
  <si>
    <t>40.24</t>
  </si>
  <si>
    <t>TÜRK PATENT ENSTİTÜSÜ</t>
  </si>
  <si>
    <t>40.26</t>
  </si>
  <si>
    <t>ULUSAL BOR ARAŞTIRMA ENSTİTÜSÜ</t>
  </si>
  <si>
    <t>40.27</t>
  </si>
  <si>
    <t>TÜRKİYE ATOM ENERJİSİ KURUMU</t>
  </si>
  <si>
    <t>40.28</t>
  </si>
  <si>
    <t>SAVUNMA SANAYİ MÜSTEŞARLIĞI</t>
  </si>
  <si>
    <t>40.30</t>
  </si>
  <si>
    <t>KÜÇÜK VE ORTA ÖLÇEKLİ İŞLETMELERİ GELİŞTİRME VE DESTEKLEME İDARESİ BAŞKANLIĞI</t>
  </si>
  <si>
    <t>40.32</t>
  </si>
  <si>
    <t>TÜRK İŞBİRLİĞİ VE KOORDİNASYON AJANSI BAŞKANLIĞI</t>
  </si>
  <si>
    <t>40.34</t>
  </si>
  <si>
    <t>GAP BÖLGE KALKINMA İDARESİ</t>
  </si>
  <si>
    <t>40.35</t>
  </si>
  <si>
    <t>ÖZELLEŞTİRME İDARESİ BAŞKANLIĞI</t>
  </si>
  <si>
    <t>40.40</t>
  </si>
  <si>
    <t>MADEN TETKİK VE ARAMA GENEL MÜDÜRLÜĞÜ</t>
  </si>
  <si>
    <t>40.41</t>
  </si>
  <si>
    <t>CEZA VE İNFAZ KURUMLARI İLE TUTUKEVLERİ İŞ YURTLARI KURUMU</t>
  </si>
  <si>
    <t>40.49</t>
  </si>
  <si>
    <t>SİVİL HAVACILIK GENEL MÜDÜRLÜĞÜ</t>
  </si>
  <si>
    <t>40.50</t>
  </si>
  <si>
    <t>MESLEKİ YETERLİLİK KURUMU</t>
  </si>
  <si>
    <t>40.51</t>
  </si>
  <si>
    <t>YURTDIŞI TÜRKLER VE AKRABA TOPLULUKLAR BAŞKANLIĞI</t>
  </si>
  <si>
    <t>40.52</t>
  </si>
  <si>
    <t xml:space="preserve">KARAYOLLARI GENEL MÜDÜRLÜĞÜ </t>
  </si>
  <si>
    <t>40.53</t>
  </si>
  <si>
    <t>TÜRKİYE YAZMA ESERLER KURUMU BAŞKANLIĞI</t>
  </si>
  <si>
    <t>40.54</t>
  </si>
  <si>
    <t>DOĞU ANADOLU PROJESİ BÖLGE KALKINMA İDARESİ BAŞKANLIĞI</t>
  </si>
  <si>
    <t>40.55</t>
  </si>
  <si>
    <t>KONYA OVASI PROJESİ BÖLGE KALKINMA İDARESİ BAŞKANLIĞI</t>
  </si>
  <si>
    <t>40.56</t>
  </si>
  <si>
    <t>DOĞU KARADENİZ PROJESİ BÖLGE KALKINMA İDARESİ BAŞKANLIĞI</t>
  </si>
  <si>
    <t>40.57</t>
  </si>
  <si>
    <t>DEVLET SU İŞLERİ GENEL MÜDÜRLÜĞÜ</t>
  </si>
  <si>
    <t>40.58</t>
  </si>
  <si>
    <t>TÜRKİYE SU ENSTİTÜSÜ</t>
  </si>
  <si>
    <t>40.59</t>
  </si>
  <si>
    <t>TÜRKİYE İLAÇ VE TIBBİ CİHAZ KURUMU</t>
  </si>
  <si>
    <t>40.60</t>
  </si>
  <si>
    <t>KAMU DENETÇİLİĞİ KURUMU</t>
  </si>
  <si>
    <t>40.61</t>
  </si>
  <si>
    <t>TÜRKİYE İNSAN HAKLARI KURUMU</t>
  </si>
  <si>
    <t>2016</t>
  </si>
  <si>
    <t>2017</t>
  </si>
  <si>
    <t>2015 YILI MERKEZİ YÖNETİM BÜTÇE KANUNU İCMALİ</t>
  </si>
  <si>
    <t>(II) SAYILI CETVEL -ÖZEL BÜTÇELİ DİĞER KURUMLAR 2016 YILI BÜTÇE GİDER TAHMİNLERİ</t>
  </si>
  <si>
    <t>(II) SAYILI CETVEL -ÖZEL BÜTÇELİ DİĞER KURUMLAR  2017 YILI BÜTÇE GİDER TAHMİNLERİ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</si>
</sst>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0">
    <font>
      <sz val="10"/>
      <name val="Arial Tur"/>
      <family val="0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3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2"/>
      <name val="Arial Tu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21" borderId="6" applyNumberFormat="0" applyAlignment="0" applyProtection="0"/>
    <xf numFmtId="0" fontId="44" fillId="23" borderId="7" applyNumberFormat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8" applyNumberFormat="0" applyFont="0" applyAlignment="0" applyProtection="0"/>
    <xf numFmtId="0" fontId="4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5" fillId="37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15" xfId="0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left" vertical="center"/>
    </xf>
    <xf numFmtId="3" fontId="3" fillId="0" borderId="12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zoomScale="90" zoomScaleNormal="90" workbookViewId="0" topLeftCell="E9">
      <selection activeCell="E22" sqref="E22"/>
    </sheetView>
  </sheetViews>
  <sheetFormatPr defaultColWidth="9.00390625" defaultRowHeight="12.75"/>
  <cols>
    <col min="1" max="3" width="9.125" style="18" hidden="1" customWidth="1"/>
    <col min="4" max="4" width="14.75390625" style="18" hidden="1" customWidth="1"/>
    <col min="5" max="5" width="90.125" style="18" customWidth="1"/>
    <col min="6" max="8" width="18.75390625" style="18" bestFit="1" customWidth="1"/>
    <col min="9" max="9" width="17.75390625" style="18" bestFit="1" customWidth="1"/>
    <col min="10" max="13" width="18.75390625" style="18" bestFit="1" customWidth="1"/>
    <col min="14" max="14" width="17.75390625" style="18" bestFit="1" customWidth="1"/>
    <col min="15" max="15" width="20.75390625" style="18" bestFit="1" customWidth="1"/>
    <col min="16" max="16384" width="9.125" style="18" customWidth="1"/>
  </cols>
  <sheetData>
    <row r="1" spans="1:15" ht="12.75" hidden="1">
      <c r="A1" s="13" t="s">
        <v>0</v>
      </c>
      <c r="B1" s="14" t="s">
        <v>33</v>
      </c>
      <c r="C1" s="15" t="s">
        <v>1</v>
      </c>
      <c r="D1" s="16" t="s">
        <v>2</v>
      </c>
      <c r="E1" s="17" t="s">
        <v>3</v>
      </c>
      <c r="F1" s="17" t="s">
        <v>4</v>
      </c>
      <c r="G1" s="17" t="s">
        <v>4</v>
      </c>
      <c r="H1" s="17" t="s">
        <v>4</v>
      </c>
      <c r="I1" s="17" t="s">
        <v>4</v>
      </c>
      <c r="J1" s="17" t="s">
        <v>4</v>
      </c>
      <c r="K1" s="17" t="s">
        <v>4</v>
      </c>
      <c r="L1" s="17" t="s">
        <v>4</v>
      </c>
      <c r="M1" s="17" t="s">
        <v>4</v>
      </c>
      <c r="N1" s="17" t="s">
        <v>4</v>
      </c>
      <c r="O1" s="35" t="s">
        <v>5</v>
      </c>
    </row>
    <row r="2" spans="1:15" ht="12.75" hidden="1">
      <c r="A2" s="19" t="s">
        <v>6</v>
      </c>
      <c r="B2" s="14" t="s">
        <v>36</v>
      </c>
      <c r="C2" s="15" t="s">
        <v>35</v>
      </c>
      <c r="D2" s="16" t="s">
        <v>7</v>
      </c>
      <c r="E2" s="20" t="str">
        <f aca="true" t="shared" si="0" ref="E2:N2">ButceYil</f>
        <v>2015</v>
      </c>
      <c r="F2" s="20" t="str">
        <f t="shared" si="0"/>
        <v>2015</v>
      </c>
      <c r="G2" s="20" t="str">
        <f t="shared" si="0"/>
        <v>2015</v>
      </c>
      <c r="H2" s="20" t="str">
        <f t="shared" si="0"/>
        <v>2015</v>
      </c>
      <c r="I2" s="20" t="str">
        <f t="shared" si="0"/>
        <v>2015</v>
      </c>
      <c r="J2" s="20" t="str">
        <f t="shared" si="0"/>
        <v>2015</v>
      </c>
      <c r="K2" s="20" t="str">
        <f t="shared" si="0"/>
        <v>2015</v>
      </c>
      <c r="L2" s="20" t="str">
        <f t="shared" si="0"/>
        <v>2015</v>
      </c>
      <c r="M2" s="20" t="str">
        <f t="shared" si="0"/>
        <v>2015</v>
      </c>
      <c r="N2" s="20" t="str">
        <f t="shared" si="0"/>
        <v>2015</v>
      </c>
      <c r="O2" s="36" t="s">
        <v>1</v>
      </c>
    </row>
    <row r="3" spans="1:15" ht="12.75" hidden="1">
      <c r="A3" s="19" t="s">
        <v>1</v>
      </c>
      <c r="B3" s="14" t="s">
        <v>1</v>
      </c>
      <c r="C3" s="15" t="s">
        <v>1</v>
      </c>
      <c r="D3" s="16" t="s">
        <v>8</v>
      </c>
      <c r="E3" s="20" t="s">
        <v>1</v>
      </c>
      <c r="F3" s="20" t="str">
        <f aca="true" t="shared" si="1" ref="F3:N3">ButceYil</f>
        <v>2015</v>
      </c>
      <c r="G3" s="20" t="str">
        <f t="shared" si="1"/>
        <v>2015</v>
      </c>
      <c r="H3" s="20" t="str">
        <f t="shared" si="1"/>
        <v>2015</v>
      </c>
      <c r="I3" s="20" t="str">
        <f t="shared" si="1"/>
        <v>2015</v>
      </c>
      <c r="J3" s="20" t="str">
        <f t="shared" si="1"/>
        <v>2015</v>
      </c>
      <c r="K3" s="20" t="str">
        <f t="shared" si="1"/>
        <v>2015</v>
      </c>
      <c r="L3" s="20" t="str">
        <f t="shared" si="1"/>
        <v>2015</v>
      </c>
      <c r="M3" s="20" t="str">
        <f t="shared" si="1"/>
        <v>2015</v>
      </c>
      <c r="N3" s="20" t="str">
        <f t="shared" si="1"/>
        <v>2015</v>
      </c>
      <c r="O3" s="36" t="s">
        <v>1</v>
      </c>
    </row>
    <row r="4" spans="1:15" ht="12.75" hidden="1">
      <c r="A4" s="19" t="s">
        <v>9</v>
      </c>
      <c r="B4" s="14" t="s">
        <v>34</v>
      </c>
      <c r="C4" s="15" t="s">
        <v>37</v>
      </c>
      <c r="D4" s="16" t="s">
        <v>10</v>
      </c>
      <c r="E4" s="20" t="s">
        <v>1</v>
      </c>
      <c r="F4" s="20" t="str">
        <f aca="true" t="shared" si="2" ref="F4:N4">Asama</f>
        <v>3</v>
      </c>
      <c r="G4" s="20" t="str">
        <f t="shared" si="2"/>
        <v>3</v>
      </c>
      <c r="H4" s="20" t="str">
        <f t="shared" si="2"/>
        <v>3</v>
      </c>
      <c r="I4" s="20" t="str">
        <f t="shared" si="2"/>
        <v>3</v>
      </c>
      <c r="J4" s="20" t="str">
        <f t="shared" si="2"/>
        <v>3</v>
      </c>
      <c r="K4" s="20" t="str">
        <f t="shared" si="2"/>
        <v>3</v>
      </c>
      <c r="L4" s="20" t="str">
        <f t="shared" si="2"/>
        <v>3</v>
      </c>
      <c r="M4" s="20" t="str">
        <f t="shared" si="2"/>
        <v>3</v>
      </c>
      <c r="N4" s="20" t="str">
        <f t="shared" si="2"/>
        <v>3</v>
      </c>
      <c r="O4" s="36" t="s">
        <v>1</v>
      </c>
    </row>
    <row r="5" spans="1:15" ht="12.75" hidden="1">
      <c r="A5" s="19" t="s">
        <v>11</v>
      </c>
      <c r="B5" s="22" t="s">
        <v>33</v>
      </c>
      <c r="C5" s="22" t="s">
        <v>1</v>
      </c>
      <c r="D5" s="16" t="s">
        <v>12</v>
      </c>
      <c r="E5" s="17" t="s">
        <v>1</v>
      </c>
      <c r="F5" s="37" t="s">
        <v>13</v>
      </c>
      <c r="G5" s="37" t="s">
        <v>14</v>
      </c>
      <c r="H5" s="37" t="s">
        <v>15</v>
      </c>
      <c r="I5" s="37" t="s">
        <v>16</v>
      </c>
      <c r="J5" s="37" t="s">
        <v>17</v>
      </c>
      <c r="K5" s="37" t="s">
        <v>18</v>
      </c>
      <c r="L5" s="37" t="s">
        <v>19</v>
      </c>
      <c r="M5" s="37" t="s">
        <v>20</v>
      </c>
      <c r="N5" s="37" t="s">
        <v>21</v>
      </c>
      <c r="O5" s="36" t="s">
        <v>1</v>
      </c>
    </row>
    <row r="6" spans="1:15" ht="12.75" hidden="1">
      <c r="A6" s="36" t="s">
        <v>1</v>
      </c>
      <c r="B6" s="36" t="s">
        <v>1</v>
      </c>
      <c r="C6" s="36" t="s">
        <v>1</v>
      </c>
      <c r="D6" s="38" t="s">
        <v>5</v>
      </c>
      <c r="E6" s="36" t="s">
        <v>1</v>
      </c>
      <c r="F6" s="36" t="s">
        <v>1</v>
      </c>
      <c r="G6" s="36" t="s">
        <v>1</v>
      </c>
      <c r="H6" s="36" t="s">
        <v>1</v>
      </c>
      <c r="I6" s="36" t="s">
        <v>1</v>
      </c>
      <c r="J6" s="36" t="s">
        <v>1</v>
      </c>
      <c r="K6" s="36" t="s">
        <v>1</v>
      </c>
      <c r="L6" s="36" t="s">
        <v>1</v>
      </c>
      <c r="M6" s="36" t="s">
        <v>1</v>
      </c>
      <c r="N6" s="36" t="s">
        <v>1</v>
      </c>
      <c r="O6" s="36" t="s">
        <v>1</v>
      </c>
    </row>
    <row r="7" spans="1:15" ht="12.75" hidden="1">
      <c r="A7" s="21" t="s">
        <v>22</v>
      </c>
      <c r="B7" s="36" t="s">
        <v>1</v>
      </c>
      <c r="C7" s="36" t="s">
        <v>1</v>
      </c>
      <c r="D7" s="36" t="s">
        <v>1</v>
      </c>
      <c r="E7" s="36" t="s">
        <v>1</v>
      </c>
      <c r="F7" s="36" t="s">
        <v>1</v>
      </c>
      <c r="G7" s="36" t="s">
        <v>1</v>
      </c>
      <c r="H7" s="36" t="s">
        <v>1</v>
      </c>
      <c r="I7" s="36" t="s">
        <v>1</v>
      </c>
      <c r="J7" s="36" t="s">
        <v>1</v>
      </c>
      <c r="K7" s="36" t="s">
        <v>1</v>
      </c>
      <c r="L7" s="36" t="s">
        <v>1</v>
      </c>
      <c r="M7" s="36" t="s">
        <v>1</v>
      </c>
      <c r="N7" s="36" t="s">
        <v>1</v>
      </c>
      <c r="O7" s="36" t="s">
        <v>1</v>
      </c>
    </row>
    <row r="8" spans="1:15" ht="12.75" customHeight="1" hidden="1">
      <c r="A8" s="22" t="s">
        <v>1</v>
      </c>
      <c r="B8" s="22" t="s">
        <v>1</v>
      </c>
      <c r="C8" s="22" t="s">
        <v>1</v>
      </c>
      <c r="D8" s="16" t="s">
        <v>1</v>
      </c>
      <c r="E8" s="16" t="s">
        <v>1</v>
      </c>
      <c r="F8" s="16" t="s">
        <v>1</v>
      </c>
      <c r="G8" s="16" t="s">
        <v>1</v>
      </c>
      <c r="H8" s="16" t="s">
        <v>1</v>
      </c>
      <c r="I8" s="16" t="s">
        <v>1</v>
      </c>
      <c r="J8" s="16" t="s">
        <v>1</v>
      </c>
      <c r="K8" s="16" t="s">
        <v>1</v>
      </c>
      <c r="L8" s="16" t="s">
        <v>1</v>
      </c>
      <c r="M8" s="16" t="s">
        <v>1</v>
      </c>
      <c r="N8" s="16" t="s">
        <v>1</v>
      </c>
      <c r="O8" s="36" t="s">
        <v>1</v>
      </c>
    </row>
    <row r="9" spans="1:15" ht="19.5" customHeight="1">
      <c r="A9" s="22" t="s">
        <v>1</v>
      </c>
      <c r="B9" s="22" t="s">
        <v>1</v>
      </c>
      <c r="C9" s="22" t="s">
        <v>1</v>
      </c>
      <c r="D9" s="1" t="s">
        <v>1</v>
      </c>
      <c r="E9" s="48" t="str">
        <f>TeklifYil&amp;"  "&amp;A7</f>
        <v>2015  YILI MERKEZİ YÖNETİM BÜTÇE KANUNU İCMALİ</v>
      </c>
      <c r="F9" s="48" t="s">
        <v>1</v>
      </c>
      <c r="G9" s="48" t="s">
        <v>1</v>
      </c>
      <c r="H9" s="48" t="s">
        <v>1</v>
      </c>
      <c r="I9" s="48" t="s">
        <v>1</v>
      </c>
      <c r="J9" s="48" t="s">
        <v>1</v>
      </c>
      <c r="K9" s="48" t="s">
        <v>1</v>
      </c>
      <c r="L9" s="48" t="s">
        <v>1</v>
      </c>
      <c r="M9" s="48" t="s">
        <v>1</v>
      </c>
      <c r="N9" s="48" t="s">
        <v>1</v>
      </c>
      <c r="O9" s="48" t="s">
        <v>1</v>
      </c>
    </row>
    <row r="10" spans="1:15" ht="19.5" customHeight="1">
      <c r="A10" s="22" t="s">
        <v>1</v>
      </c>
      <c r="B10" s="22" t="s">
        <v>1</v>
      </c>
      <c r="C10" s="22" t="s">
        <v>1</v>
      </c>
      <c r="E10" s="48" t="s">
        <v>50</v>
      </c>
      <c r="F10" s="48" t="s">
        <v>1</v>
      </c>
      <c r="G10" s="48" t="s">
        <v>1</v>
      </c>
      <c r="H10" s="48" t="s">
        <v>1</v>
      </c>
      <c r="I10" s="48" t="s">
        <v>1</v>
      </c>
      <c r="J10" s="48" t="s">
        <v>1</v>
      </c>
      <c r="K10" s="48" t="s">
        <v>1</v>
      </c>
      <c r="L10" s="48" t="s">
        <v>1</v>
      </c>
      <c r="M10" s="48" t="s">
        <v>1</v>
      </c>
      <c r="N10" s="48" t="s">
        <v>1</v>
      </c>
      <c r="O10" s="48" t="s">
        <v>1</v>
      </c>
    </row>
    <row r="11" spans="1:15" ht="19.5" customHeight="1">
      <c r="A11" s="22" t="s">
        <v>1</v>
      </c>
      <c r="B11" s="22" t="s">
        <v>1</v>
      </c>
      <c r="C11" s="22" t="s">
        <v>1</v>
      </c>
      <c r="D11" s="1" t="s">
        <v>1</v>
      </c>
      <c r="E11" s="49" t="s">
        <v>23</v>
      </c>
      <c r="F11" s="49" t="s">
        <v>1</v>
      </c>
      <c r="G11" s="49" t="s">
        <v>1</v>
      </c>
      <c r="H11" s="49" t="s">
        <v>1</v>
      </c>
      <c r="I11" s="49" t="s">
        <v>1</v>
      </c>
      <c r="J11" s="49" t="s">
        <v>1</v>
      </c>
      <c r="K11" s="49" t="s">
        <v>1</v>
      </c>
      <c r="L11" s="49" t="s">
        <v>1</v>
      </c>
      <c r="M11" s="49" t="s">
        <v>1</v>
      </c>
      <c r="N11" s="49" t="s">
        <v>1</v>
      </c>
      <c r="O11" s="49" t="s">
        <v>1</v>
      </c>
    </row>
    <row r="12" spans="1:15" ht="12.75" customHeight="1" thickBot="1">
      <c r="A12" s="22" t="s">
        <v>1</v>
      </c>
      <c r="B12" s="22" t="s">
        <v>1</v>
      </c>
      <c r="C12" s="22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3" t="str">
        <f>IF(ButceYil&gt;2008,"TL","YTL")</f>
        <v>TL</v>
      </c>
    </row>
    <row r="13" spans="1:15" s="26" customFormat="1" ht="24.75" customHeight="1">
      <c r="A13" s="24" t="s">
        <v>1</v>
      </c>
      <c r="B13" s="24" t="s">
        <v>1</v>
      </c>
      <c r="C13" s="24" t="s">
        <v>1</v>
      </c>
      <c r="D13" s="25" t="s">
        <v>1</v>
      </c>
      <c r="E13" s="50" t="s">
        <v>24</v>
      </c>
      <c r="F13" s="46" t="s">
        <v>41</v>
      </c>
      <c r="G13" s="46" t="s">
        <v>42</v>
      </c>
      <c r="H13" s="46" t="s">
        <v>43</v>
      </c>
      <c r="I13" s="46" t="s">
        <v>25</v>
      </c>
      <c r="J13" s="46" t="s">
        <v>26</v>
      </c>
      <c r="K13" s="46" t="s">
        <v>27</v>
      </c>
      <c r="L13" s="46" t="s">
        <v>44</v>
      </c>
      <c r="M13" s="46" t="s">
        <v>28</v>
      </c>
      <c r="N13" s="46" t="s">
        <v>29</v>
      </c>
      <c r="O13" s="46" t="s">
        <v>30</v>
      </c>
    </row>
    <row r="14" spans="4:15" s="26" customFormat="1" ht="24.75" customHeight="1" thickBot="1">
      <c r="D14" s="27" t="s">
        <v>1</v>
      </c>
      <c r="E14" s="51" t="s">
        <v>1</v>
      </c>
      <c r="F14" s="47" t="s">
        <v>1</v>
      </c>
      <c r="G14" s="47" t="s">
        <v>1</v>
      </c>
      <c r="H14" s="47" t="s">
        <v>1</v>
      </c>
      <c r="I14" s="47" t="s">
        <v>1</v>
      </c>
      <c r="J14" s="47" t="s">
        <v>1</v>
      </c>
      <c r="K14" s="47" t="s">
        <v>1</v>
      </c>
      <c r="L14" s="47" t="s">
        <v>1</v>
      </c>
      <c r="M14" s="47" t="s">
        <v>1</v>
      </c>
      <c r="N14" s="47" t="s">
        <v>1</v>
      </c>
      <c r="O14" s="47" t="s">
        <v>1</v>
      </c>
    </row>
    <row r="15" spans="1:15" ht="21" customHeight="1" hidden="1">
      <c r="A15" s="27" t="s">
        <v>2</v>
      </c>
      <c r="B15" s="27" t="s">
        <v>31</v>
      </c>
      <c r="C15" s="27" t="s">
        <v>5</v>
      </c>
      <c r="E15" s="39" t="s">
        <v>1</v>
      </c>
      <c r="F15" s="40" t="s">
        <v>1</v>
      </c>
      <c r="G15" s="40" t="s">
        <v>1</v>
      </c>
      <c r="H15" s="40" t="s">
        <v>1</v>
      </c>
      <c r="I15" s="40" t="s">
        <v>1</v>
      </c>
      <c r="J15" s="40" t="s">
        <v>1</v>
      </c>
      <c r="K15" s="40" t="s">
        <v>1</v>
      </c>
      <c r="L15" s="40" t="s">
        <v>1</v>
      </c>
      <c r="M15" s="40" t="s">
        <v>1</v>
      </c>
      <c r="N15" s="40" t="s">
        <v>1</v>
      </c>
      <c r="O15" s="41" t="s">
        <v>1</v>
      </c>
    </row>
    <row r="16" spans="1:15" s="28" customFormat="1" ht="21" customHeight="1">
      <c r="A16" s="5" t="s">
        <v>1</v>
      </c>
      <c r="B16" s="42" t="s">
        <v>51</v>
      </c>
      <c r="C16" s="5" t="s">
        <v>1</v>
      </c>
      <c r="E16" s="3" t="s">
        <v>52</v>
      </c>
      <c r="F16" s="7">
        <v>193301000</v>
      </c>
      <c r="G16" s="7">
        <v>1882000</v>
      </c>
      <c r="H16" s="7">
        <v>166665000</v>
      </c>
      <c r="I16" s="7">
        <v>0</v>
      </c>
      <c r="J16" s="7">
        <v>391000</v>
      </c>
      <c r="K16" s="7">
        <v>2000000</v>
      </c>
      <c r="L16" s="7">
        <v>0</v>
      </c>
      <c r="M16" s="7">
        <v>0</v>
      </c>
      <c r="N16" s="7">
        <v>0</v>
      </c>
      <c r="O16" s="8">
        <f aca="true" t="shared" si="3" ref="O16:O57">N16+M16+L16+K16+J16+I16+H16+G16+F16</f>
        <v>364239000</v>
      </c>
    </row>
    <row r="17" spans="2:15" ht="21" customHeight="1">
      <c r="B17" s="42" t="s">
        <v>53</v>
      </c>
      <c r="C17" s="5" t="s">
        <v>1</v>
      </c>
      <c r="E17" s="3" t="s">
        <v>54</v>
      </c>
      <c r="F17" s="7">
        <v>4843000</v>
      </c>
      <c r="G17" s="7">
        <v>772000</v>
      </c>
      <c r="H17" s="7">
        <v>4296000</v>
      </c>
      <c r="I17" s="7">
        <v>0</v>
      </c>
      <c r="J17" s="7">
        <v>302000</v>
      </c>
      <c r="K17" s="7">
        <v>400000</v>
      </c>
      <c r="L17" s="7">
        <v>0</v>
      </c>
      <c r="M17" s="7">
        <v>0</v>
      </c>
      <c r="N17" s="7">
        <v>0</v>
      </c>
      <c r="O17" s="8">
        <f t="shared" si="3"/>
        <v>10613000</v>
      </c>
    </row>
    <row r="18" spans="2:15" ht="21" customHeight="1">
      <c r="B18" s="42" t="s">
        <v>55</v>
      </c>
      <c r="C18" s="5" t="s">
        <v>1</v>
      </c>
      <c r="E18" s="3" t="s">
        <v>56</v>
      </c>
      <c r="F18" s="7">
        <v>1820000</v>
      </c>
      <c r="G18" s="7">
        <v>272000</v>
      </c>
      <c r="H18" s="7">
        <v>1955000</v>
      </c>
      <c r="I18" s="7">
        <v>0</v>
      </c>
      <c r="J18" s="7">
        <v>252000</v>
      </c>
      <c r="K18" s="7">
        <v>0</v>
      </c>
      <c r="L18" s="7">
        <v>0</v>
      </c>
      <c r="M18" s="7">
        <v>0</v>
      </c>
      <c r="N18" s="7">
        <v>0</v>
      </c>
      <c r="O18" s="8">
        <f t="shared" si="3"/>
        <v>4299000</v>
      </c>
    </row>
    <row r="19" spans="2:15" ht="21" customHeight="1">
      <c r="B19" s="42" t="s">
        <v>57</v>
      </c>
      <c r="C19" s="5" t="s">
        <v>1</v>
      </c>
      <c r="E19" s="3" t="s">
        <v>58</v>
      </c>
      <c r="F19" s="7">
        <v>1970000</v>
      </c>
      <c r="G19" s="7">
        <v>311000</v>
      </c>
      <c r="H19" s="7">
        <v>2020000</v>
      </c>
      <c r="I19" s="7">
        <v>0</v>
      </c>
      <c r="J19" s="7">
        <v>229000</v>
      </c>
      <c r="K19" s="7">
        <v>0</v>
      </c>
      <c r="L19" s="7">
        <v>0</v>
      </c>
      <c r="M19" s="7">
        <v>0</v>
      </c>
      <c r="N19" s="7">
        <v>0</v>
      </c>
      <c r="O19" s="8">
        <f t="shared" si="3"/>
        <v>4530000</v>
      </c>
    </row>
    <row r="20" spans="2:15" ht="21" customHeight="1">
      <c r="B20" s="42" t="s">
        <v>59</v>
      </c>
      <c r="C20" s="5" t="s">
        <v>1</v>
      </c>
      <c r="E20" s="3" t="s">
        <v>60</v>
      </c>
      <c r="F20" s="7">
        <v>2692000</v>
      </c>
      <c r="G20" s="7">
        <v>435000</v>
      </c>
      <c r="H20" s="7">
        <v>9094000</v>
      </c>
      <c r="I20" s="7">
        <v>0</v>
      </c>
      <c r="J20" s="7">
        <v>679000</v>
      </c>
      <c r="K20" s="7">
        <v>1500000</v>
      </c>
      <c r="L20" s="7">
        <v>0</v>
      </c>
      <c r="M20" s="7">
        <v>0</v>
      </c>
      <c r="N20" s="7">
        <v>0</v>
      </c>
      <c r="O20" s="8">
        <f t="shared" si="3"/>
        <v>14400000</v>
      </c>
    </row>
    <row r="21" spans="2:15" ht="21" customHeight="1">
      <c r="B21" s="42" t="s">
        <v>61</v>
      </c>
      <c r="C21" s="5" t="s">
        <v>1</v>
      </c>
      <c r="E21" s="3" t="s">
        <v>62</v>
      </c>
      <c r="F21" s="7">
        <v>2772000</v>
      </c>
      <c r="G21" s="7">
        <v>406000</v>
      </c>
      <c r="H21" s="7">
        <v>4782000</v>
      </c>
      <c r="I21" s="7">
        <v>0</v>
      </c>
      <c r="J21" s="7">
        <v>139000</v>
      </c>
      <c r="K21" s="7">
        <v>1125000</v>
      </c>
      <c r="L21" s="7">
        <v>0</v>
      </c>
      <c r="M21" s="7">
        <v>0</v>
      </c>
      <c r="N21" s="7">
        <v>0</v>
      </c>
      <c r="O21" s="8">
        <f t="shared" si="3"/>
        <v>9224000</v>
      </c>
    </row>
    <row r="22" spans="2:15" ht="21" customHeight="1">
      <c r="B22" s="42" t="s">
        <v>63</v>
      </c>
      <c r="C22" s="5" t="s">
        <v>1</v>
      </c>
      <c r="E22" s="3" t="s">
        <v>64</v>
      </c>
      <c r="F22" s="7">
        <v>6173000</v>
      </c>
      <c r="G22" s="7">
        <v>994000</v>
      </c>
      <c r="H22" s="7">
        <v>3217000</v>
      </c>
      <c r="I22" s="7">
        <v>0</v>
      </c>
      <c r="J22" s="7">
        <v>766000</v>
      </c>
      <c r="K22" s="7">
        <v>2085000</v>
      </c>
      <c r="L22" s="7">
        <v>0</v>
      </c>
      <c r="M22" s="7">
        <v>0</v>
      </c>
      <c r="N22" s="7">
        <v>0</v>
      </c>
      <c r="O22" s="8">
        <f t="shared" si="3"/>
        <v>13235000</v>
      </c>
    </row>
    <row r="23" spans="2:15" ht="21" customHeight="1">
      <c r="B23" s="42" t="s">
        <v>65</v>
      </c>
      <c r="C23" s="5" t="s">
        <v>1</v>
      </c>
      <c r="E23" s="3" t="s">
        <v>66</v>
      </c>
      <c r="F23" s="7">
        <v>309583000</v>
      </c>
      <c r="G23" s="7">
        <v>55552000</v>
      </c>
      <c r="H23" s="7">
        <v>206794000</v>
      </c>
      <c r="I23" s="7">
        <v>0</v>
      </c>
      <c r="J23" s="7">
        <v>282443000</v>
      </c>
      <c r="K23" s="7">
        <v>168413000</v>
      </c>
      <c r="L23" s="7">
        <v>1064559000</v>
      </c>
      <c r="M23" s="7">
        <v>0</v>
      </c>
      <c r="N23" s="7">
        <v>0</v>
      </c>
      <c r="O23" s="8">
        <f t="shared" si="3"/>
        <v>2087344000</v>
      </c>
    </row>
    <row r="24" spans="2:15" ht="21" customHeight="1">
      <c r="B24" s="42" t="s">
        <v>67</v>
      </c>
      <c r="C24" s="5" t="s">
        <v>1</v>
      </c>
      <c r="E24" s="3" t="s">
        <v>68</v>
      </c>
      <c r="F24" s="7">
        <v>1389000</v>
      </c>
      <c r="G24" s="7">
        <v>119000</v>
      </c>
      <c r="H24" s="7">
        <v>4591000</v>
      </c>
      <c r="I24" s="7">
        <v>0</v>
      </c>
      <c r="J24" s="7">
        <v>5735000</v>
      </c>
      <c r="K24" s="7">
        <v>2050000</v>
      </c>
      <c r="L24" s="7">
        <v>0</v>
      </c>
      <c r="M24" s="7">
        <v>0</v>
      </c>
      <c r="N24" s="7">
        <v>0</v>
      </c>
      <c r="O24" s="8">
        <f t="shared" si="3"/>
        <v>13884000</v>
      </c>
    </row>
    <row r="25" spans="2:15" ht="21" customHeight="1">
      <c r="B25" s="42" t="s">
        <v>69</v>
      </c>
      <c r="C25" s="5" t="s">
        <v>1</v>
      </c>
      <c r="E25" s="3" t="s">
        <v>70</v>
      </c>
      <c r="F25" s="7">
        <v>2339000</v>
      </c>
      <c r="G25" s="7">
        <v>311000</v>
      </c>
      <c r="H25" s="7">
        <v>11086000</v>
      </c>
      <c r="I25" s="7">
        <v>0</v>
      </c>
      <c r="J25" s="7">
        <v>1302000</v>
      </c>
      <c r="K25" s="7">
        <v>3900000</v>
      </c>
      <c r="L25" s="7">
        <v>0</v>
      </c>
      <c r="M25" s="7">
        <v>0</v>
      </c>
      <c r="N25" s="7">
        <v>0</v>
      </c>
      <c r="O25" s="8">
        <f t="shared" si="3"/>
        <v>18938000</v>
      </c>
    </row>
    <row r="26" spans="2:15" ht="21" customHeight="1">
      <c r="B26" s="42" t="s">
        <v>71</v>
      </c>
      <c r="C26" s="5" t="s">
        <v>1</v>
      </c>
      <c r="E26" s="3" t="s">
        <v>72</v>
      </c>
      <c r="F26" s="7">
        <v>290123000</v>
      </c>
      <c r="G26" s="7">
        <v>53339000</v>
      </c>
      <c r="H26" s="7">
        <v>517704000</v>
      </c>
      <c r="I26" s="7">
        <v>0</v>
      </c>
      <c r="J26" s="7">
        <v>1961509000</v>
      </c>
      <c r="K26" s="7">
        <v>804000000</v>
      </c>
      <c r="L26" s="7">
        <v>0</v>
      </c>
      <c r="M26" s="7">
        <v>3426000000</v>
      </c>
      <c r="N26" s="7">
        <v>0</v>
      </c>
      <c r="O26" s="8">
        <f t="shared" si="3"/>
        <v>7052675000</v>
      </c>
    </row>
    <row r="27" spans="2:15" ht="21" customHeight="1">
      <c r="B27" s="42" t="s">
        <v>73</v>
      </c>
      <c r="C27" s="5" t="s">
        <v>1</v>
      </c>
      <c r="E27" s="3" t="s">
        <v>74</v>
      </c>
      <c r="F27" s="7">
        <v>41095000</v>
      </c>
      <c r="G27" s="7">
        <v>6672000</v>
      </c>
      <c r="H27" s="7">
        <v>28090000</v>
      </c>
      <c r="I27" s="7">
        <v>0</v>
      </c>
      <c r="J27" s="7">
        <v>500217000</v>
      </c>
      <c r="K27" s="7">
        <v>443000000</v>
      </c>
      <c r="L27" s="7">
        <v>1260000</v>
      </c>
      <c r="M27" s="7">
        <v>0</v>
      </c>
      <c r="N27" s="7">
        <v>0</v>
      </c>
      <c r="O27" s="8">
        <f t="shared" si="3"/>
        <v>1020334000</v>
      </c>
    </row>
    <row r="28" spans="2:15" ht="21" customHeight="1">
      <c r="B28" s="42" t="s">
        <v>75</v>
      </c>
      <c r="C28" s="5" t="s">
        <v>1</v>
      </c>
      <c r="E28" s="3" t="s">
        <v>76</v>
      </c>
      <c r="F28" s="7">
        <v>112048000</v>
      </c>
      <c r="G28" s="7">
        <v>16257000</v>
      </c>
      <c r="H28" s="7">
        <v>53629000</v>
      </c>
      <c r="I28" s="7">
        <v>0</v>
      </c>
      <c r="J28" s="7">
        <v>8649000</v>
      </c>
      <c r="K28" s="7">
        <v>9000000</v>
      </c>
      <c r="L28" s="7">
        <v>0</v>
      </c>
      <c r="M28" s="7">
        <v>0</v>
      </c>
      <c r="N28" s="7">
        <v>0</v>
      </c>
      <c r="O28" s="8">
        <f t="shared" si="3"/>
        <v>199583000</v>
      </c>
    </row>
    <row r="29" spans="2:15" ht="21" customHeight="1">
      <c r="B29" s="42" t="s">
        <v>77</v>
      </c>
      <c r="C29" s="5" t="s">
        <v>1</v>
      </c>
      <c r="E29" s="3" t="s">
        <v>78</v>
      </c>
      <c r="F29" s="7">
        <v>165654000</v>
      </c>
      <c r="G29" s="7">
        <v>20787000</v>
      </c>
      <c r="H29" s="7">
        <v>39140000</v>
      </c>
      <c r="I29" s="7">
        <v>0</v>
      </c>
      <c r="J29" s="7">
        <v>6774000</v>
      </c>
      <c r="K29" s="7">
        <v>8000000</v>
      </c>
      <c r="L29" s="7">
        <v>0</v>
      </c>
      <c r="M29" s="7">
        <v>0</v>
      </c>
      <c r="N29" s="7">
        <v>0</v>
      </c>
      <c r="O29" s="8">
        <f t="shared" si="3"/>
        <v>240355000</v>
      </c>
    </row>
    <row r="30" spans="2:15" ht="21" customHeight="1">
      <c r="B30" s="42" t="s">
        <v>79</v>
      </c>
      <c r="C30" s="5" t="s">
        <v>1</v>
      </c>
      <c r="E30" s="3" t="s">
        <v>80</v>
      </c>
      <c r="F30" s="7">
        <v>1132901000</v>
      </c>
      <c r="G30" s="7">
        <v>245870000</v>
      </c>
      <c r="H30" s="7">
        <v>151209000</v>
      </c>
      <c r="I30" s="7">
        <v>0</v>
      </c>
      <c r="J30" s="7">
        <v>43653000</v>
      </c>
      <c r="K30" s="7">
        <v>871000000</v>
      </c>
      <c r="L30" s="7">
        <v>22200000</v>
      </c>
      <c r="M30" s="7">
        <v>100797000</v>
      </c>
      <c r="N30" s="7">
        <v>0</v>
      </c>
      <c r="O30" s="8">
        <f t="shared" si="3"/>
        <v>2567630000</v>
      </c>
    </row>
    <row r="31" spans="2:15" ht="21" customHeight="1">
      <c r="B31" s="42" t="s">
        <v>81</v>
      </c>
      <c r="C31" s="5" t="s">
        <v>1</v>
      </c>
      <c r="E31" s="3" t="s">
        <v>82</v>
      </c>
      <c r="F31" s="7">
        <v>88242000</v>
      </c>
      <c r="G31" s="7">
        <v>13862000</v>
      </c>
      <c r="H31" s="7">
        <v>90498000</v>
      </c>
      <c r="I31" s="7">
        <v>0</v>
      </c>
      <c r="J31" s="7">
        <v>35212000</v>
      </c>
      <c r="K31" s="7">
        <v>225000000</v>
      </c>
      <c r="L31" s="7">
        <v>0</v>
      </c>
      <c r="M31" s="7">
        <v>0</v>
      </c>
      <c r="N31" s="7">
        <v>0</v>
      </c>
      <c r="O31" s="8">
        <f t="shared" si="3"/>
        <v>452814000</v>
      </c>
    </row>
    <row r="32" spans="2:15" ht="21" customHeight="1">
      <c r="B32" s="42" t="s">
        <v>83</v>
      </c>
      <c r="C32" s="5" t="s">
        <v>1</v>
      </c>
      <c r="E32" s="3" t="s">
        <v>84</v>
      </c>
      <c r="F32" s="7">
        <v>22500000</v>
      </c>
      <c r="G32" s="7">
        <v>3685000</v>
      </c>
      <c r="H32" s="7">
        <v>10716000</v>
      </c>
      <c r="I32" s="7">
        <v>0</v>
      </c>
      <c r="J32" s="7">
        <v>398000</v>
      </c>
      <c r="K32" s="7">
        <v>93000000</v>
      </c>
      <c r="L32" s="7">
        <v>0</v>
      </c>
      <c r="M32" s="7">
        <v>0</v>
      </c>
      <c r="N32" s="7">
        <v>0</v>
      </c>
      <c r="O32" s="8">
        <f t="shared" si="3"/>
        <v>130299000</v>
      </c>
    </row>
    <row r="33" spans="2:15" ht="21" customHeight="1">
      <c r="B33" s="42" t="s">
        <v>85</v>
      </c>
      <c r="C33" s="5" t="s">
        <v>1</v>
      </c>
      <c r="E33" s="3" t="s">
        <v>86</v>
      </c>
      <c r="F33" s="7">
        <v>6382000</v>
      </c>
      <c r="G33" s="7">
        <v>581000</v>
      </c>
      <c r="H33" s="7">
        <v>2677000</v>
      </c>
      <c r="I33" s="7">
        <v>0</v>
      </c>
      <c r="J33" s="7">
        <v>470000</v>
      </c>
      <c r="K33" s="7">
        <v>1000000</v>
      </c>
      <c r="L33" s="7">
        <v>0</v>
      </c>
      <c r="M33" s="7">
        <v>0</v>
      </c>
      <c r="N33" s="7">
        <v>0</v>
      </c>
      <c r="O33" s="8">
        <f t="shared" si="3"/>
        <v>11110000</v>
      </c>
    </row>
    <row r="34" spans="2:15" ht="21" customHeight="1">
      <c r="B34" s="42" t="s">
        <v>87</v>
      </c>
      <c r="C34" s="5" t="s">
        <v>1</v>
      </c>
      <c r="E34" s="3" t="s">
        <v>88</v>
      </c>
      <c r="F34" s="7">
        <v>159020000</v>
      </c>
      <c r="G34" s="7">
        <v>30777000</v>
      </c>
      <c r="H34" s="7">
        <v>46903000</v>
      </c>
      <c r="I34" s="7">
        <v>0</v>
      </c>
      <c r="J34" s="7">
        <v>1830000</v>
      </c>
      <c r="K34" s="7">
        <v>24000000</v>
      </c>
      <c r="L34" s="7">
        <v>0</v>
      </c>
      <c r="M34" s="7">
        <v>0</v>
      </c>
      <c r="N34" s="7">
        <v>0</v>
      </c>
      <c r="O34" s="8">
        <f t="shared" si="3"/>
        <v>262530000</v>
      </c>
    </row>
    <row r="35" spans="2:15" ht="21" customHeight="1">
      <c r="B35" s="42" t="s">
        <v>89</v>
      </c>
      <c r="C35" s="5" t="s">
        <v>1</v>
      </c>
      <c r="E35" s="3" t="s">
        <v>90</v>
      </c>
      <c r="F35" s="7">
        <v>20573000</v>
      </c>
      <c r="G35" s="7">
        <v>2677000</v>
      </c>
      <c r="H35" s="7">
        <v>25514000</v>
      </c>
      <c r="I35" s="7">
        <v>0</v>
      </c>
      <c r="J35" s="7">
        <v>965000</v>
      </c>
      <c r="K35" s="7">
        <v>2650000</v>
      </c>
      <c r="L35" s="7">
        <v>0</v>
      </c>
      <c r="M35" s="7">
        <v>0</v>
      </c>
      <c r="N35" s="7">
        <v>0</v>
      </c>
      <c r="O35" s="8">
        <f t="shared" si="3"/>
        <v>52379000</v>
      </c>
    </row>
    <row r="36" spans="2:15" ht="21" customHeight="1">
      <c r="B36" s="42" t="s">
        <v>91</v>
      </c>
      <c r="C36" s="5" t="s">
        <v>1</v>
      </c>
      <c r="E36" s="3" t="s">
        <v>92</v>
      </c>
      <c r="F36" s="7">
        <v>1682000</v>
      </c>
      <c r="G36" s="7">
        <v>205000</v>
      </c>
      <c r="H36" s="7">
        <v>1725000</v>
      </c>
      <c r="I36" s="7">
        <v>0</v>
      </c>
      <c r="J36" s="7">
        <v>126000</v>
      </c>
      <c r="K36" s="7">
        <v>3180000</v>
      </c>
      <c r="L36" s="7">
        <v>4685000</v>
      </c>
      <c r="M36" s="7">
        <v>0</v>
      </c>
      <c r="N36" s="7">
        <v>0</v>
      </c>
      <c r="O36" s="8">
        <f t="shared" si="3"/>
        <v>11603000</v>
      </c>
    </row>
    <row r="37" spans="2:15" ht="21" customHeight="1">
      <c r="B37" s="42" t="s">
        <v>93</v>
      </c>
      <c r="C37" s="5" t="s">
        <v>1</v>
      </c>
      <c r="E37" s="3" t="s">
        <v>94</v>
      </c>
      <c r="F37" s="7">
        <v>47023000</v>
      </c>
      <c r="G37" s="7">
        <v>6100000</v>
      </c>
      <c r="H37" s="7">
        <v>23812000</v>
      </c>
      <c r="I37" s="7">
        <v>0</v>
      </c>
      <c r="J37" s="7">
        <v>8018000</v>
      </c>
      <c r="K37" s="7">
        <v>48000000</v>
      </c>
      <c r="L37" s="7">
        <v>3922000</v>
      </c>
      <c r="M37" s="7">
        <v>0</v>
      </c>
      <c r="N37" s="7">
        <v>0</v>
      </c>
      <c r="O37" s="8">
        <f t="shared" si="3"/>
        <v>136875000</v>
      </c>
    </row>
    <row r="38" spans="2:15" ht="21" customHeight="1">
      <c r="B38" s="42" t="s">
        <v>95</v>
      </c>
      <c r="C38" s="5" t="s">
        <v>1</v>
      </c>
      <c r="E38" s="3" t="s">
        <v>96</v>
      </c>
      <c r="F38" s="7">
        <v>29254000</v>
      </c>
      <c r="G38" s="7">
        <v>3408000</v>
      </c>
      <c r="H38" s="7">
        <v>13346000</v>
      </c>
      <c r="I38" s="7">
        <v>0</v>
      </c>
      <c r="J38" s="7">
        <v>735000</v>
      </c>
      <c r="K38" s="7">
        <v>2900000</v>
      </c>
      <c r="L38" s="7">
        <v>0</v>
      </c>
      <c r="M38" s="7">
        <v>0</v>
      </c>
      <c r="N38" s="7">
        <v>0</v>
      </c>
      <c r="O38" s="8">
        <f t="shared" si="3"/>
        <v>49643000</v>
      </c>
    </row>
    <row r="39" spans="2:15" ht="21" customHeight="1">
      <c r="B39" s="42" t="s">
        <v>97</v>
      </c>
      <c r="C39" s="5" t="s">
        <v>1</v>
      </c>
      <c r="E39" s="3" t="s">
        <v>98</v>
      </c>
      <c r="F39" s="7">
        <v>81939000</v>
      </c>
      <c r="G39" s="7">
        <v>7446000</v>
      </c>
      <c r="H39" s="7">
        <v>42908000</v>
      </c>
      <c r="I39" s="7">
        <v>0</v>
      </c>
      <c r="J39" s="7">
        <v>320598000</v>
      </c>
      <c r="K39" s="7">
        <v>12500000</v>
      </c>
      <c r="L39" s="7">
        <v>0</v>
      </c>
      <c r="M39" s="7">
        <v>102928000</v>
      </c>
      <c r="N39" s="7">
        <v>0</v>
      </c>
      <c r="O39" s="8">
        <f t="shared" si="3"/>
        <v>568319000</v>
      </c>
    </row>
    <row r="40" spans="2:15" ht="21" customHeight="1">
      <c r="B40" s="42" t="s">
        <v>99</v>
      </c>
      <c r="C40" s="5" t="s">
        <v>1</v>
      </c>
      <c r="E40" s="3" t="s">
        <v>100</v>
      </c>
      <c r="F40" s="7">
        <v>17683000</v>
      </c>
      <c r="G40" s="7">
        <v>1816000</v>
      </c>
      <c r="H40" s="7">
        <v>13980000</v>
      </c>
      <c r="I40" s="7">
        <v>0</v>
      </c>
      <c r="J40" s="7">
        <v>85120000</v>
      </c>
      <c r="K40" s="7">
        <v>2450000</v>
      </c>
      <c r="L40" s="7">
        <v>20000000</v>
      </c>
      <c r="M40" s="7">
        <v>0</v>
      </c>
      <c r="N40" s="7">
        <v>0</v>
      </c>
      <c r="O40" s="8">
        <f t="shared" si="3"/>
        <v>141049000</v>
      </c>
    </row>
    <row r="41" spans="2:15" ht="21" customHeight="1">
      <c r="B41" s="42" t="s">
        <v>101</v>
      </c>
      <c r="C41" s="5" t="s">
        <v>1</v>
      </c>
      <c r="E41" s="3" t="s">
        <v>102</v>
      </c>
      <c r="F41" s="7">
        <v>9727000</v>
      </c>
      <c r="G41" s="7">
        <v>1625000</v>
      </c>
      <c r="H41" s="7">
        <v>13555000</v>
      </c>
      <c r="I41" s="7">
        <v>0</v>
      </c>
      <c r="J41" s="7">
        <v>490000</v>
      </c>
      <c r="K41" s="7">
        <v>36777000</v>
      </c>
      <c r="L41" s="7">
        <v>10800000</v>
      </c>
      <c r="M41" s="7">
        <v>0</v>
      </c>
      <c r="N41" s="7">
        <v>0</v>
      </c>
      <c r="O41" s="8">
        <f t="shared" si="3"/>
        <v>72974000</v>
      </c>
    </row>
    <row r="42" spans="2:15" ht="21" customHeight="1">
      <c r="B42" s="42" t="s">
        <v>103</v>
      </c>
      <c r="C42" s="5" t="s">
        <v>1</v>
      </c>
      <c r="E42" s="3" t="s">
        <v>104</v>
      </c>
      <c r="F42" s="7">
        <v>15984000</v>
      </c>
      <c r="G42" s="7">
        <v>2092000</v>
      </c>
      <c r="H42" s="7">
        <v>5037000</v>
      </c>
      <c r="I42" s="7">
        <v>0</v>
      </c>
      <c r="J42" s="7">
        <v>1124000</v>
      </c>
      <c r="K42" s="7">
        <v>350000</v>
      </c>
      <c r="L42" s="7">
        <v>0</v>
      </c>
      <c r="M42" s="7">
        <v>0</v>
      </c>
      <c r="N42" s="7">
        <v>0</v>
      </c>
      <c r="O42" s="8">
        <f t="shared" si="3"/>
        <v>24587000</v>
      </c>
    </row>
    <row r="43" spans="2:15" ht="21" customHeight="1">
      <c r="B43" s="42" t="s">
        <v>105</v>
      </c>
      <c r="C43" s="5" t="s">
        <v>1</v>
      </c>
      <c r="E43" s="3" t="s">
        <v>106</v>
      </c>
      <c r="F43" s="7">
        <v>138858000</v>
      </c>
      <c r="G43" s="7">
        <v>25454000</v>
      </c>
      <c r="H43" s="7">
        <v>18559000</v>
      </c>
      <c r="I43" s="7">
        <v>0</v>
      </c>
      <c r="J43" s="7">
        <v>7600000</v>
      </c>
      <c r="K43" s="7">
        <v>212000000</v>
      </c>
      <c r="L43" s="7">
        <v>0</v>
      </c>
      <c r="M43" s="7">
        <v>0</v>
      </c>
      <c r="N43" s="7">
        <v>0</v>
      </c>
      <c r="O43" s="8">
        <f t="shared" si="3"/>
        <v>402471000</v>
      </c>
    </row>
    <row r="44" spans="2:15" ht="21" customHeight="1">
      <c r="B44" s="42" t="s">
        <v>107</v>
      </c>
      <c r="C44" s="5" t="s">
        <v>1</v>
      </c>
      <c r="E44" s="3" t="s">
        <v>108</v>
      </c>
      <c r="F44" s="7">
        <v>20404000</v>
      </c>
      <c r="G44" s="7">
        <v>2028000</v>
      </c>
      <c r="H44" s="7">
        <v>293764000</v>
      </c>
      <c r="I44" s="7">
        <v>0</v>
      </c>
      <c r="J44" s="7">
        <v>1754000</v>
      </c>
      <c r="K44" s="7">
        <v>587300000</v>
      </c>
      <c r="L44" s="7">
        <v>0</v>
      </c>
      <c r="M44" s="7">
        <v>0</v>
      </c>
      <c r="N44" s="7">
        <v>0</v>
      </c>
      <c r="O44" s="8">
        <f t="shared" si="3"/>
        <v>905250000</v>
      </c>
    </row>
    <row r="45" spans="2:15" ht="21" customHeight="1">
      <c r="B45" s="42" t="s">
        <v>109</v>
      </c>
      <c r="C45" s="5" t="s">
        <v>1</v>
      </c>
      <c r="E45" s="3" t="s">
        <v>110</v>
      </c>
      <c r="F45" s="7">
        <v>13388000</v>
      </c>
      <c r="G45" s="7">
        <v>1517000</v>
      </c>
      <c r="H45" s="7">
        <v>6539000</v>
      </c>
      <c r="I45" s="7">
        <v>0</v>
      </c>
      <c r="J45" s="7">
        <v>1562000</v>
      </c>
      <c r="K45" s="7">
        <v>4500000</v>
      </c>
      <c r="L45" s="7">
        <v>0</v>
      </c>
      <c r="M45" s="7">
        <v>0</v>
      </c>
      <c r="N45" s="7">
        <v>0</v>
      </c>
      <c r="O45" s="8">
        <f t="shared" si="3"/>
        <v>27506000</v>
      </c>
    </row>
    <row r="46" spans="2:15" ht="21" customHeight="1">
      <c r="B46" s="42" t="s">
        <v>111</v>
      </c>
      <c r="C46" s="5" t="s">
        <v>1</v>
      </c>
      <c r="E46" s="3" t="s">
        <v>112</v>
      </c>
      <c r="F46" s="7">
        <v>4721000</v>
      </c>
      <c r="G46" s="7">
        <v>959000</v>
      </c>
      <c r="H46" s="7">
        <v>4002000</v>
      </c>
      <c r="I46" s="7">
        <v>0</v>
      </c>
      <c r="J46" s="7">
        <v>3000</v>
      </c>
      <c r="K46" s="7">
        <v>5860000</v>
      </c>
      <c r="L46" s="7">
        <v>0</v>
      </c>
      <c r="M46" s="7">
        <v>0</v>
      </c>
      <c r="N46" s="7">
        <v>0</v>
      </c>
      <c r="O46" s="8">
        <f t="shared" si="3"/>
        <v>15545000</v>
      </c>
    </row>
    <row r="47" spans="2:15" ht="21" customHeight="1">
      <c r="B47" s="42" t="s">
        <v>113</v>
      </c>
      <c r="C47" s="5" t="s">
        <v>1</v>
      </c>
      <c r="E47" s="3" t="s">
        <v>114</v>
      </c>
      <c r="F47" s="7">
        <v>10435000</v>
      </c>
      <c r="G47" s="7">
        <v>1560000</v>
      </c>
      <c r="H47" s="7">
        <v>17066000</v>
      </c>
      <c r="I47" s="7">
        <v>0</v>
      </c>
      <c r="J47" s="7">
        <v>192335000</v>
      </c>
      <c r="K47" s="7">
        <v>2500000</v>
      </c>
      <c r="L47" s="7">
        <v>0</v>
      </c>
      <c r="M47" s="7">
        <v>0</v>
      </c>
      <c r="N47" s="7">
        <v>0</v>
      </c>
      <c r="O47" s="8">
        <f t="shared" si="3"/>
        <v>223896000</v>
      </c>
    </row>
    <row r="48" spans="2:15" ht="21" customHeight="1">
      <c r="B48" s="42" t="s">
        <v>115</v>
      </c>
      <c r="C48" s="5" t="s">
        <v>1</v>
      </c>
      <c r="E48" s="3" t="s">
        <v>116</v>
      </c>
      <c r="F48" s="7">
        <v>895790000</v>
      </c>
      <c r="G48" s="7">
        <v>174293000</v>
      </c>
      <c r="H48" s="7">
        <v>1871081000</v>
      </c>
      <c r="I48" s="7">
        <v>0</v>
      </c>
      <c r="J48" s="7">
        <v>15640000</v>
      </c>
      <c r="K48" s="7">
        <v>4289500000</v>
      </c>
      <c r="L48" s="7">
        <v>0</v>
      </c>
      <c r="M48" s="7">
        <v>0</v>
      </c>
      <c r="N48" s="7">
        <v>0</v>
      </c>
      <c r="O48" s="8">
        <f t="shared" si="3"/>
        <v>7246304000</v>
      </c>
    </row>
    <row r="49" spans="2:15" ht="21" customHeight="1">
      <c r="B49" s="42" t="s">
        <v>117</v>
      </c>
      <c r="C49" s="5" t="s">
        <v>1</v>
      </c>
      <c r="E49" s="3" t="s">
        <v>118</v>
      </c>
      <c r="F49" s="7">
        <v>7817000</v>
      </c>
      <c r="G49" s="7">
        <v>1050000</v>
      </c>
      <c r="H49" s="7">
        <v>5114000</v>
      </c>
      <c r="I49" s="7">
        <v>0</v>
      </c>
      <c r="J49" s="7">
        <v>255000</v>
      </c>
      <c r="K49" s="7">
        <v>13000000</v>
      </c>
      <c r="L49" s="7">
        <v>0</v>
      </c>
      <c r="M49" s="7">
        <v>0</v>
      </c>
      <c r="N49" s="7">
        <v>0</v>
      </c>
      <c r="O49" s="8">
        <f t="shared" si="3"/>
        <v>27236000</v>
      </c>
    </row>
    <row r="50" spans="2:15" ht="21" customHeight="1">
      <c r="B50" s="42" t="s">
        <v>119</v>
      </c>
      <c r="C50" s="5" t="s">
        <v>1</v>
      </c>
      <c r="E50" s="3" t="s">
        <v>120</v>
      </c>
      <c r="F50" s="7">
        <v>1149000</v>
      </c>
      <c r="G50" s="7">
        <v>144000</v>
      </c>
      <c r="H50" s="7">
        <v>3438000</v>
      </c>
      <c r="I50" s="7">
        <v>0</v>
      </c>
      <c r="J50" s="7">
        <v>25000</v>
      </c>
      <c r="K50" s="7">
        <v>18600000</v>
      </c>
      <c r="L50" s="7">
        <v>64000000</v>
      </c>
      <c r="M50" s="7">
        <v>0</v>
      </c>
      <c r="N50" s="7">
        <v>0</v>
      </c>
      <c r="O50" s="8">
        <f t="shared" si="3"/>
        <v>87356000</v>
      </c>
    </row>
    <row r="51" spans="2:15" ht="21" customHeight="1">
      <c r="B51" s="42" t="s">
        <v>121</v>
      </c>
      <c r="C51" s="5" t="s">
        <v>1</v>
      </c>
      <c r="E51" s="3" t="s">
        <v>122</v>
      </c>
      <c r="F51" s="7">
        <v>821000</v>
      </c>
      <c r="G51" s="7">
        <v>120000</v>
      </c>
      <c r="H51" s="7">
        <v>4245000</v>
      </c>
      <c r="I51" s="7">
        <v>0</v>
      </c>
      <c r="J51" s="7">
        <v>25000</v>
      </c>
      <c r="K51" s="7">
        <v>10536000</v>
      </c>
      <c r="L51" s="7">
        <v>78000000</v>
      </c>
      <c r="M51" s="7">
        <v>0</v>
      </c>
      <c r="N51" s="7">
        <v>0</v>
      </c>
      <c r="O51" s="8">
        <f t="shared" si="3"/>
        <v>93747000</v>
      </c>
    </row>
    <row r="52" spans="2:15" ht="21" customHeight="1">
      <c r="B52" s="42" t="s">
        <v>123</v>
      </c>
      <c r="C52" s="5" t="s">
        <v>1</v>
      </c>
      <c r="E52" s="3" t="s">
        <v>124</v>
      </c>
      <c r="F52" s="7">
        <v>827000</v>
      </c>
      <c r="G52" s="7">
        <v>107000</v>
      </c>
      <c r="H52" s="7">
        <v>3535000</v>
      </c>
      <c r="I52" s="7">
        <v>0</v>
      </c>
      <c r="J52" s="7">
        <v>25000</v>
      </c>
      <c r="K52" s="7">
        <v>4500000</v>
      </c>
      <c r="L52" s="7">
        <v>58700000</v>
      </c>
      <c r="M52" s="7">
        <v>0</v>
      </c>
      <c r="N52" s="7">
        <v>0</v>
      </c>
      <c r="O52" s="8">
        <f t="shared" si="3"/>
        <v>67694000</v>
      </c>
    </row>
    <row r="53" spans="2:15" ht="21" customHeight="1">
      <c r="B53" s="42" t="s">
        <v>125</v>
      </c>
      <c r="C53" s="5" t="s">
        <v>1</v>
      </c>
      <c r="E53" s="3" t="s">
        <v>126</v>
      </c>
      <c r="F53" s="7">
        <v>1183924000</v>
      </c>
      <c r="G53" s="7">
        <v>209872000</v>
      </c>
      <c r="H53" s="7">
        <v>227801000</v>
      </c>
      <c r="I53" s="7">
        <v>0</v>
      </c>
      <c r="J53" s="7">
        <v>21995000</v>
      </c>
      <c r="K53" s="7">
        <v>8123000000</v>
      </c>
      <c r="L53" s="7">
        <v>29480000</v>
      </c>
      <c r="M53" s="7">
        <v>0</v>
      </c>
      <c r="N53" s="7">
        <v>0</v>
      </c>
      <c r="O53" s="8">
        <f t="shared" si="3"/>
        <v>9796072000</v>
      </c>
    </row>
    <row r="54" spans="2:15" ht="21" customHeight="1">
      <c r="B54" s="42" t="s">
        <v>127</v>
      </c>
      <c r="C54" s="5" t="s">
        <v>1</v>
      </c>
      <c r="E54" s="3" t="s">
        <v>128</v>
      </c>
      <c r="F54" s="7">
        <v>952000</v>
      </c>
      <c r="G54" s="7">
        <v>201000</v>
      </c>
      <c r="H54" s="7">
        <v>1618000</v>
      </c>
      <c r="I54" s="7">
        <v>0</v>
      </c>
      <c r="J54" s="7">
        <v>0</v>
      </c>
      <c r="K54" s="7">
        <v>1400000</v>
      </c>
      <c r="L54" s="7">
        <v>0</v>
      </c>
      <c r="M54" s="7">
        <v>0</v>
      </c>
      <c r="N54" s="7">
        <v>0</v>
      </c>
      <c r="O54" s="8">
        <f t="shared" si="3"/>
        <v>4171000</v>
      </c>
    </row>
    <row r="55" spans="2:15" ht="21" customHeight="1">
      <c r="B55" s="42" t="s">
        <v>129</v>
      </c>
      <c r="C55" s="5" t="s">
        <v>1</v>
      </c>
      <c r="E55" s="3" t="s">
        <v>130</v>
      </c>
      <c r="F55" s="7">
        <v>35173000</v>
      </c>
      <c r="G55" s="7">
        <v>5712000</v>
      </c>
      <c r="H55" s="7">
        <v>47499000</v>
      </c>
      <c r="I55" s="7">
        <v>0</v>
      </c>
      <c r="J55" s="7">
        <v>1038000</v>
      </c>
      <c r="K55" s="7">
        <v>34000000</v>
      </c>
      <c r="L55" s="7">
        <v>0</v>
      </c>
      <c r="M55" s="7">
        <v>0</v>
      </c>
      <c r="N55" s="7">
        <v>0</v>
      </c>
      <c r="O55" s="8">
        <f t="shared" si="3"/>
        <v>123422000</v>
      </c>
    </row>
    <row r="56" spans="2:15" ht="21" customHeight="1">
      <c r="B56" s="42" t="s">
        <v>131</v>
      </c>
      <c r="C56" s="5" t="s">
        <v>1</v>
      </c>
      <c r="E56" s="3" t="s">
        <v>132</v>
      </c>
      <c r="F56" s="7">
        <v>7178000</v>
      </c>
      <c r="G56" s="7">
        <v>827000</v>
      </c>
      <c r="H56" s="7">
        <v>6131000</v>
      </c>
      <c r="I56" s="7">
        <v>0</v>
      </c>
      <c r="J56" s="7">
        <v>332000</v>
      </c>
      <c r="K56" s="7">
        <v>900000</v>
      </c>
      <c r="L56" s="7">
        <v>0</v>
      </c>
      <c r="M56" s="7">
        <v>0</v>
      </c>
      <c r="N56" s="7">
        <v>0</v>
      </c>
      <c r="O56" s="8">
        <f t="shared" si="3"/>
        <v>15368000</v>
      </c>
    </row>
    <row r="57" spans="2:15" ht="21" customHeight="1" thickBot="1">
      <c r="B57" s="42" t="s">
        <v>133</v>
      </c>
      <c r="C57" s="5" t="s">
        <v>1</v>
      </c>
      <c r="E57" s="3" t="s">
        <v>134</v>
      </c>
      <c r="F57" s="7">
        <v>240000</v>
      </c>
      <c r="G57" s="7">
        <v>14000</v>
      </c>
      <c r="H57" s="7">
        <v>4089000</v>
      </c>
      <c r="I57" s="7">
        <v>0</v>
      </c>
      <c r="J57" s="7">
        <v>490000</v>
      </c>
      <c r="K57" s="7">
        <v>0</v>
      </c>
      <c r="L57" s="7">
        <v>0</v>
      </c>
      <c r="M57" s="7">
        <v>0</v>
      </c>
      <c r="N57" s="7">
        <v>0</v>
      </c>
      <c r="O57" s="8">
        <f t="shared" si="3"/>
        <v>4833000</v>
      </c>
    </row>
    <row r="58" spans="2:15" s="28" customFormat="1" ht="21" customHeight="1" hidden="1">
      <c r="B58" s="42" t="s">
        <v>1</v>
      </c>
      <c r="E58" s="9" t="s">
        <v>40</v>
      </c>
      <c r="F58" s="10">
        <v>119170124000</v>
      </c>
      <c r="G58" s="10">
        <v>20324876000</v>
      </c>
      <c r="H58" s="10">
        <v>41152681000</v>
      </c>
      <c r="I58" s="10">
        <v>54000000000</v>
      </c>
      <c r="J58" s="10">
        <v>204070510000</v>
      </c>
      <c r="K58" s="10">
        <v>40955159000</v>
      </c>
      <c r="L58" s="10">
        <v>26655092000</v>
      </c>
      <c r="M58" s="10">
        <v>10544604000</v>
      </c>
      <c r="N58" s="10">
        <v>3572633000</v>
      </c>
      <c r="O58" s="11" t="s">
        <v>1</v>
      </c>
    </row>
    <row r="59" spans="1:15" s="28" customFormat="1" ht="12" customHeight="1" thickBot="1">
      <c r="A59" s="29" t="s">
        <v>32</v>
      </c>
      <c r="E59" s="30" t="s">
        <v>1</v>
      </c>
      <c r="F59" s="31" t="s">
        <v>1</v>
      </c>
      <c r="G59" s="31" t="s">
        <v>1</v>
      </c>
      <c r="H59" s="31" t="s">
        <v>1</v>
      </c>
      <c r="I59" s="31" t="s">
        <v>1</v>
      </c>
      <c r="J59" s="31" t="s">
        <v>1</v>
      </c>
      <c r="K59" s="31" t="s">
        <v>1</v>
      </c>
      <c r="L59" s="31" t="s">
        <v>1</v>
      </c>
      <c r="M59" s="31" t="s">
        <v>1</v>
      </c>
      <c r="N59" s="31" t="s">
        <v>1</v>
      </c>
      <c r="O59" s="12" t="s">
        <v>1</v>
      </c>
    </row>
    <row r="60" spans="1:15" s="28" customFormat="1" ht="27" customHeight="1" thickBot="1">
      <c r="A60" s="29" t="s">
        <v>1</v>
      </c>
      <c r="B60" s="32" t="s">
        <v>47</v>
      </c>
      <c r="E60" s="4" t="s">
        <v>48</v>
      </c>
      <c r="F60" s="33">
        <v>5090389000</v>
      </c>
      <c r="G60" s="33">
        <v>902111000</v>
      </c>
      <c r="H60" s="33">
        <v>4009424000</v>
      </c>
      <c r="I60" s="33">
        <v>0</v>
      </c>
      <c r="J60" s="33">
        <v>3511205000</v>
      </c>
      <c r="K60" s="33">
        <v>16075876000</v>
      </c>
      <c r="L60" s="33">
        <v>1357606000</v>
      </c>
      <c r="M60" s="33">
        <v>3629725000</v>
      </c>
      <c r="N60" s="33">
        <v>0</v>
      </c>
      <c r="O60" s="6">
        <f>SUM(F60:N60)</f>
        <v>34576336000</v>
      </c>
    </row>
    <row r="61" spans="1:15" s="28" customFormat="1" ht="27" customHeight="1" thickBot="1">
      <c r="A61" s="29" t="s">
        <v>1</v>
      </c>
      <c r="B61" s="32" t="s">
        <v>45</v>
      </c>
      <c r="E61" s="4" t="s">
        <v>46</v>
      </c>
      <c r="F61" s="33">
        <v>10011864000</v>
      </c>
      <c r="G61" s="33">
        <v>1716406000</v>
      </c>
      <c r="H61" s="33">
        <v>2533192000</v>
      </c>
      <c r="I61" s="33">
        <v>0</v>
      </c>
      <c r="J61" s="33">
        <v>378790000</v>
      </c>
      <c r="K61" s="33">
        <v>3853000000</v>
      </c>
      <c r="L61" s="33">
        <v>0</v>
      </c>
      <c r="M61" s="33">
        <v>0</v>
      </c>
      <c r="N61" s="33">
        <v>0</v>
      </c>
      <c r="O61" s="6">
        <f>SUM(F61:N61)</f>
        <v>18493252000</v>
      </c>
    </row>
    <row r="62" spans="1:15" s="28" customFormat="1" ht="27" customHeight="1" thickBot="1">
      <c r="A62" s="29" t="s">
        <v>32</v>
      </c>
      <c r="B62" s="32" t="s">
        <v>1</v>
      </c>
      <c r="E62" s="4" t="s">
        <v>49</v>
      </c>
      <c r="F62" s="33">
        <f aca="true" t="shared" si="4" ref="F62:O62">F61+F60</f>
        <v>15102253000</v>
      </c>
      <c r="G62" s="33">
        <f t="shared" si="4"/>
        <v>2618517000</v>
      </c>
      <c r="H62" s="33">
        <f t="shared" si="4"/>
        <v>6542616000</v>
      </c>
      <c r="I62" s="33">
        <f t="shared" si="4"/>
        <v>0</v>
      </c>
      <c r="J62" s="33">
        <f t="shared" si="4"/>
        <v>3889995000</v>
      </c>
      <c r="K62" s="33">
        <f t="shared" si="4"/>
        <v>19928876000</v>
      </c>
      <c r="L62" s="33">
        <f t="shared" si="4"/>
        <v>1357606000</v>
      </c>
      <c r="M62" s="33">
        <f t="shared" si="4"/>
        <v>3629725000</v>
      </c>
      <c r="N62" s="33">
        <f t="shared" si="4"/>
        <v>0</v>
      </c>
      <c r="O62" s="33">
        <f t="shared" si="4"/>
        <v>53069588000</v>
      </c>
    </row>
    <row r="63" ht="12.75">
      <c r="O63" s="34" t="s">
        <v>1</v>
      </c>
    </row>
  </sheetData>
  <sheetProtection/>
  <mergeCells count="14"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="90" zoomScaleNormal="90" workbookViewId="0" topLeftCell="E9">
      <selection activeCell="E22" sqref="E22"/>
    </sheetView>
  </sheetViews>
  <sheetFormatPr defaultColWidth="9.00390625" defaultRowHeight="12.75"/>
  <cols>
    <col min="1" max="3" width="9.125" style="18" hidden="1" customWidth="1"/>
    <col min="4" max="4" width="14.75390625" style="18" hidden="1" customWidth="1"/>
    <col min="5" max="5" width="90.00390625" style="18" customWidth="1"/>
    <col min="6" max="6" width="19.375" style="18" bestFit="1" customWidth="1"/>
    <col min="7" max="8" width="18.875" style="18" bestFit="1" customWidth="1"/>
    <col min="9" max="9" width="17.875" style="18" bestFit="1" customWidth="1"/>
    <col min="10" max="10" width="18.875" style="18" bestFit="1" customWidth="1"/>
    <col min="11" max="11" width="19.375" style="18" bestFit="1" customWidth="1"/>
    <col min="12" max="13" width="18.75390625" style="18" bestFit="1" customWidth="1"/>
    <col min="14" max="14" width="17.75390625" style="18" bestFit="1" customWidth="1"/>
    <col min="15" max="15" width="20.75390625" style="18" bestFit="1" customWidth="1"/>
    <col min="16" max="16384" width="9.125" style="18" customWidth="1"/>
  </cols>
  <sheetData>
    <row r="1" spans="1:15" ht="12.75" hidden="1">
      <c r="A1" s="13" t="s">
        <v>0</v>
      </c>
      <c r="B1" s="14" t="s">
        <v>33</v>
      </c>
      <c r="C1" s="15" t="s">
        <v>1</v>
      </c>
      <c r="D1" s="16" t="s">
        <v>2</v>
      </c>
      <c r="E1" s="17" t="s">
        <v>3</v>
      </c>
      <c r="F1" s="17" t="s">
        <v>4</v>
      </c>
      <c r="G1" s="17" t="s">
        <v>4</v>
      </c>
      <c r="H1" s="17" t="s">
        <v>4</v>
      </c>
      <c r="I1" s="17" t="s">
        <v>4</v>
      </c>
      <c r="J1" s="17" t="s">
        <v>4</v>
      </c>
      <c r="K1" s="17" t="s">
        <v>4</v>
      </c>
      <c r="L1" s="17" t="s">
        <v>4</v>
      </c>
      <c r="M1" s="17" t="s">
        <v>4</v>
      </c>
      <c r="N1" s="17" t="s">
        <v>4</v>
      </c>
      <c r="O1" s="43" t="s">
        <v>5</v>
      </c>
    </row>
    <row r="2" spans="1:15" ht="12.75" hidden="1">
      <c r="A2" s="19" t="s">
        <v>6</v>
      </c>
      <c r="B2" s="14" t="s">
        <v>38</v>
      </c>
      <c r="C2" s="15" t="s">
        <v>35</v>
      </c>
      <c r="D2" s="16" t="s">
        <v>7</v>
      </c>
      <c r="E2" s="20" t="str">
        <f aca="true" t="shared" si="0" ref="E2:N2">ButceYil</f>
        <v>2015</v>
      </c>
      <c r="F2" s="20" t="str">
        <f t="shared" si="0"/>
        <v>2015</v>
      </c>
      <c r="G2" s="20" t="str">
        <f t="shared" si="0"/>
        <v>2015</v>
      </c>
      <c r="H2" s="20" t="str">
        <f t="shared" si="0"/>
        <v>2015</v>
      </c>
      <c r="I2" s="20" t="str">
        <f t="shared" si="0"/>
        <v>2015</v>
      </c>
      <c r="J2" s="20" t="str">
        <f t="shared" si="0"/>
        <v>2015</v>
      </c>
      <c r="K2" s="20" t="str">
        <f t="shared" si="0"/>
        <v>2015</v>
      </c>
      <c r="L2" s="20" t="str">
        <f t="shared" si="0"/>
        <v>2015</v>
      </c>
      <c r="M2" s="20" t="str">
        <f t="shared" si="0"/>
        <v>2015</v>
      </c>
      <c r="N2" s="20" t="str">
        <f t="shared" si="0"/>
        <v>2015</v>
      </c>
      <c r="O2" s="44" t="s">
        <v>1</v>
      </c>
    </row>
    <row r="3" spans="1:15" ht="12.75" hidden="1">
      <c r="A3" s="19" t="s">
        <v>1</v>
      </c>
      <c r="B3" s="14" t="s">
        <v>1</v>
      </c>
      <c r="C3" s="15" t="s">
        <v>1</v>
      </c>
      <c r="D3" s="16" t="s">
        <v>8</v>
      </c>
      <c r="E3" s="20" t="s">
        <v>1</v>
      </c>
      <c r="F3" s="20" t="str">
        <f aca="true" t="shared" si="1" ref="F3:N3">ButceYil</f>
        <v>2015</v>
      </c>
      <c r="G3" s="20" t="str">
        <f t="shared" si="1"/>
        <v>2015</v>
      </c>
      <c r="H3" s="20" t="str">
        <f t="shared" si="1"/>
        <v>2015</v>
      </c>
      <c r="I3" s="20" t="str">
        <f t="shared" si="1"/>
        <v>2015</v>
      </c>
      <c r="J3" s="20" t="str">
        <f t="shared" si="1"/>
        <v>2015</v>
      </c>
      <c r="K3" s="20" t="str">
        <f t="shared" si="1"/>
        <v>2015</v>
      </c>
      <c r="L3" s="20" t="str">
        <f t="shared" si="1"/>
        <v>2015</v>
      </c>
      <c r="M3" s="20" t="str">
        <f t="shared" si="1"/>
        <v>2015</v>
      </c>
      <c r="N3" s="20" t="str">
        <f t="shared" si="1"/>
        <v>2015</v>
      </c>
      <c r="O3" s="44" t="s">
        <v>1</v>
      </c>
    </row>
    <row r="4" spans="1:15" ht="12.75" hidden="1">
      <c r="A4" s="19" t="s">
        <v>9</v>
      </c>
      <c r="B4" s="14" t="s">
        <v>34</v>
      </c>
      <c r="C4" s="15" t="s">
        <v>37</v>
      </c>
      <c r="D4" s="16" t="s">
        <v>10</v>
      </c>
      <c r="E4" s="20" t="s">
        <v>1</v>
      </c>
      <c r="F4" s="20" t="str">
        <f aca="true" t="shared" si="2" ref="F4:N4">Asama</f>
        <v>13</v>
      </c>
      <c r="G4" s="20" t="str">
        <f t="shared" si="2"/>
        <v>13</v>
      </c>
      <c r="H4" s="20" t="str">
        <f t="shared" si="2"/>
        <v>13</v>
      </c>
      <c r="I4" s="20" t="str">
        <f t="shared" si="2"/>
        <v>13</v>
      </c>
      <c r="J4" s="20" t="str">
        <f t="shared" si="2"/>
        <v>13</v>
      </c>
      <c r="K4" s="20" t="str">
        <f t="shared" si="2"/>
        <v>13</v>
      </c>
      <c r="L4" s="20" t="str">
        <f t="shared" si="2"/>
        <v>13</v>
      </c>
      <c r="M4" s="20" t="str">
        <f t="shared" si="2"/>
        <v>13</v>
      </c>
      <c r="N4" s="20" t="str">
        <f t="shared" si="2"/>
        <v>13</v>
      </c>
      <c r="O4" s="44" t="s">
        <v>1</v>
      </c>
    </row>
    <row r="5" spans="1:15" ht="12.75" hidden="1">
      <c r="A5" s="19" t="s">
        <v>11</v>
      </c>
      <c r="B5" s="22" t="s">
        <v>135</v>
      </c>
      <c r="C5" s="22" t="s">
        <v>1</v>
      </c>
      <c r="D5" s="16" t="s">
        <v>12</v>
      </c>
      <c r="E5" s="17" t="s">
        <v>1</v>
      </c>
      <c r="F5" s="37" t="s">
        <v>13</v>
      </c>
      <c r="G5" s="37" t="s">
        <v>14</v>
      </c>
      <c r="H5" s="37" t="s">
        <v>15</v>
      </c>
      <c r="I5" s="37" t="s">
        <v>16</v>
      </c>
      <c r="J5" s="37" t="s">
        <v>17</v>
      </c>
      <c r="K5" s="37" t="s">
        <v>18</v>
      </c>
      <c r="L5" s="37" t="s">
        <v>19</v>
      </c>
      <c r="M5" s="37" t="s">
        <v>20</v>
      </c>
      <c r="N5" s="37" t="s">
        <v>21</v>
      </c>
      <c r="O5" s="44" t="s">
        <v>1</v>
      </c>
    </row>
    <row r="6" spans="1:15" ht="12.75" hidden="1">
      <c r="A6" s="44" t="s">
        <v>1</v>
      </c>
      <c r="B6" s="44" t="s">
        <v>1</v>
      </c>
      <c r="C6" s="44" t="s">
        <v>1</v>
      </c>
      <c r="D6" s="45" t="s">
        <v>5</v>
      </c>
      <c r="E6" s="44" t="s">
        <v>1</v>
      </c>
      <c r="F6" s="44" t="s">
        <v>1</v>
      </c>
      <c r="G6" s="44" t="s">
        <v>1</v>
      </c>
      <c r="H6" s="44" t="s">
        <v>1</v>
      </c>
      <c r="I6" s="44" t="s">
        <v>1</v>
      </c>
      <c r="J6" s="44" t="s">
        <v>1</v>
      </c>
      <c r="K6" s="44" t="s">
        <v>1</v>
      </c>
      <c r="L6" s="44" t="s">
        <v>1</v>
      </c>
      <c r="M6" s="44" t="s">
        <v>1</v>
      </c>
      <c r="N6" s="44" t="s">
        <v>1</v>
      </c>
      <c r="O6" s="44" t="s">
        <v>1</v>
      </c>
    </row>
    <row r="7" spans="1:15" ht="12.75" hidden="1">
      <c r="A7" s="21" t="s">
        <v>22</v>
      </c>
      <c r="B7" s="44" t="s">
        <v>1</v>
      </c>
      <c r="C7" s="44" t="s">
        <v>1</v>
      </c>
      <c r="D7" s="44" t="s">
        <v>1</v>
      </c>
      <c r="E7" s="44" t="s">
        <v>1</v>
      </c>
      <c r="F7" s="44" t="s">
        <v>1</v>
      </c>
      <c r="G7" s="44" t="s">
        <v>1</v>
      </c>
      <c r="H7" s="44" t="s">
        <v>1</v>
      </c>
      <c r="I7" s="44" t="s">
        <v>1</v>
      </c>
      <c r="J7" s="44" t="s">
        <v>1</v>
      </c>
      <c r="K7" s="44" t="s">
        <v>1</v>
      </c>
      <c r="L7" s="44" t="s">
        <v>1</v>
      </c>
      <c r="M7" s="44" t="s">
        <v>1</v>
      </c>
      <c r="N7" s="44" t="s">
        <v>1</v>
      </c>
      <c r="O7" s="44" t="s">
        <v>1</v>
      </c>
    </row>
    <row r="8" spans="1:15" ht="12.75" customHeight="1" hidden="1">
      <c r="A8" s="22" t="s">
        <v>1</v>
      </c>
      <c r="B8" s="22" t="s">
        <v>1</v>
      </c>
      <c r="C8" s="22" t="s">
        <v>1</v>
      </c>
      <c r="D8" s="16" t="s">
        <v>1</v>
      </c>
      <c r="E8" s="16" t="s">
        <v>1</v>
      </c>
      <c r="F8" s="16" t="s">
        <v>1</v>
      </c>
      <c r="G8" s="16" t="s">
        <v>1</v>
      </c>
      <c r="H8" s="16" t="s">
        <v>1</v>
      </c>
      <c r="I8" s="16" t="s">
        <v>1</v>
      </c>
      <c r="J8" s="16" t="s">
        <v>1</v>
      </c>
      <c r="K8" s="16" t="s">
        <v>1</v>
      </c>
      <c r="L8" s="16" t="s">
        <v>1</v>
      </c>
      <c r="M8" s="16" t="s">
        <v>1</v>
      </c>
      <c r="N8" s="16" t="s">
        <v>1</v>
      </c>
      <c r="O8" s="44" t="s">
        <v>1</v>
      </c>
    </row>
    <row r="9" spans="1:15" ht="19.5" customHeight="1">
      <c r="A9" s="22" t="s">
        <v>1</v>
      </c>
      <c r="B9" s="22" t="s">
        <v>1</v>
      </c>
      <c r="C9" s="22" t="s">
        <v>1</v>
      </c>
      <c r="D9" s="1" t="s">
        <v>1</v>
      </c>
      <c r="E9" s="48" t="s">
        <v>137</v>
      </c>
      <c r="F9" s="48" t="s">
        <v>1</v>
      </c>
      <c r="G9" s="48" t="s">
        <v>1</v>
      </c>
      <c r="H9" s="48" t="s">
        <v>1</v>
      </c>
      <c r="I9" s="48" t="s">
        <v>1</v>
      </c>
      <c r="J9" s="48" t="s">
        <v>1</v>
      </c>
      <c r="K9" s="48" t="s">
        <v>1</v>
      </c>
      <c r="L9" s="48" t="s">
        <v>1</v>
      </c>
      <c r="M9" s="48" t="s">
        <v>1</v>
      </c>
      <c r="N9" s="48" t="s">
        <v>1</v>
      </c>
      <c r="O9" s="48" t="s">
        <v>1</v>
      </c>
    </row>
    <row r="10" spans="1:15" ht="19.5" customHeight="1">
      <c r="A10" s="22" t="s">
        <v>1</v>
      </c>
      <c r="B10" s="22" t="s">
        <v>1</v>
      </c>
      <c r="C10" s="22" t="s">
        <v>1</v>
      </c>
      <c r="E10" s="48" t="s">
        <v>138</v>
      </c>
      <c r="F10" s="48" t="s">
        <v>1</v>
      </c>
      <c r="G10" s="48" t="s">
        <v>1</v>
      </c>
      <c r="H10" s="48" t="s">
        <v>1</v>
      </c>
      <c r="I10" s="48" t="s">
        <v>1</v>
      </c>
      <c r="J10" s="48" t="s">
        <v>1</v>
      </c>
      <c r="K10" s="48" t="s">
        <v>1</v>
      </c>
      <c r="L10" s="48" t="s">
        <v>1</v>
      </c>
      <c r="M10" s="48" t="s">
        <v>1</v>
      </c>
      <c r="N10" s="48" t="s">
        <v>1</v>
      </c>
      <c r="O10" s="48" t="s">
        <v>1</v>
      </c>
    </row>
    <row r="11" spans="1:15" ht="19.5" customHeight="1">
      <c r="A11" s="22" t="s">
        <v>1</v>
      </c>
      <c r="B11" s="22" t="s">
        <v>1</v>
      </c>
      <c r="C11" s="22" t="s">
        <v>1</v>
      </c>
      <c r="D11" s="1" t="s">
        <v>1</v>
      </c>
      <c r="E11" s="49" t="s">
        <v>23</v>
      </c>
      <c r="F11" s="49" t="s">
        <v>1</v>
      </c>
      <c r="G11" s="49" t="s">
        <v>1</v>
      </c>
      <c r="H11" s="49" t="s">
        <v>1</v>
      </c>
      <c r="I11" s="49" t="s">
        <v>1</v>
      </c>
      <c r="J11" s="49" t="s">
        <v>1</v>
      </c>
      <c r="K11" s="49" t="s">
        <v>1</v>
      </c>
      <c r="L11" s="49" t="s">
        <v>1</v>
      </c>
      <c r="M11" s="49" t="s">
        <v>1</v>
      </c>
      <c r="N11" s="49" t="s">
        <v>1</v>
      </c>
      <c r="O11" s="49" t="s">
        <v>1</v>
      </c>
    </row>
    <row r="12" spans="1:15" ht="12.75" customHeight="1" thickBot="1">
      <c r="A12" s="22" t="s">
        <v>1</v>
      </c>
      <c r="B12" s="22" t="s">
        <v>1</v>
      </c>
      <c r="C12" s="22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3" t="str">
        <f>IF(ButceYil&gt;2008,"TL","YTL")</f>
        <v>TL</v>
      </c>
    </row>
    <row r="13" spans="1:15" s="26" customFormat="1" ht="24.75" customHeight="1">
      <c r="A13" s="24" t="s">
        <v>1</v>
      </c>
      <c r="B13" s="24" t="s">
        <v>1</v>
      </c>
      <c r="C13" s="24" t="s">
        <v>1</v>
      </c>
      <c r="D13" s="25" t="s">
        <v>1</v>
      </c>
      <c r="E13" s="50" t="s">
        <v>24</v>
      </c>
      <c r="F13" s="46" t="s">
        <v>41</v>
      </c>
      <c r="G13" s="46" t="s">
        <v>42</v>
      </c>
      <c r="H13" s="46" t="s">
        <v>43</v>
      </c>
      <c r="I13" s="46" t="s">
        <v>25</v>
      </c>
      <c r="J13" s="46" t="s">
        <v>26</v>
      </c>
      <c r="K13" s="46" t="s">
        <v>27</v>
      </c>
      <c r="L13" s="46" t="s">
        <v>44</v>
      </c>
      <c r="M13" s="46" t="s">
        <v>28</v>
      </c>
      <c r="N13" s="46" t="s">
        <v>29</v>
      </c>
      <c r="O13" s="46" t="s">
        <v>30</v>
      </c>
    </row>
    <row r="14" spans="4:15" s="26" customFormat="1" ht="24.75" customHeight="1" thickBot="1">
      <c r="D14" s="27" t="s">
        <v>1</v>
      </c>
      <c r="E14" s="51" t="s">
        <v>1</v>
      </c>
      <c r="F14" s="47" t="s">
        <v>1</v>
      </c>
      <c r="G14" s="47" t="s">
        <v>1</v>
      </c>
      <c r="H14" s="47" t="s">
        <v>1</v>
      </c>
      <c r="I14" s="47" t="s">
        <v>1</v>
      </c>
      <c r="J14" s="47" t="s">
        <v>1</v>
      </c>
      <c r="K14" s="47" t="s">
        <v>1</v>
      </c>
      <c r="L14" s="47" t="s">
        <v>1</v>
      </c>
      <c r="M14" s="47" t="s">
        <v>1</v>
      </c>
      <c r="N14" s="47" t="s">
        <v>1</v>
      </c>
      <c r="O14" s="47" t="s">
        <v>1</v>
      </c>
    </row>
    <row r="15" spans="1:15" ht="21" customHeight="1" hidden="1">
      <c r="A15" s="27" t="s">
        <v>2</v>
      </c>
      <c r="B15" s="27" t="s">
        <v>31</v>
      </c>
      <c r="C15" s="27" t="s">
        <v>5</v>
      </c>
      <c r="E15" s="39" t="s">
        <v>1</v>
      </c>
      <c r="F15" s="40" t="s">
        <v>1</v>
      </c>
      <c r="G15" s="40" t="s">
        <v>1</v>
      </c>
      <c r="H15" s="40" t="s">
        <v>1</v>
      </c>
      <c r="I15" s="40" t="s">
        <v>1</v>
      </c>
      <c r="J15" s="40" t="s">
        <v>1</v>
      </c>
      <c r="K15" s="40" t="s">
        <v>1</v>
      </c>
      <c r="L15" s="40" t="s">
        <v>1</v>
      </c>
      <c r="M15" s="40" t="s">
        <v>1</v>
      </c>
      <c r="N15" s="40" t="s">
        <v>1</v>
      </c>
      <c r="O15" s="41" t="s">
        <v>1</v>
      </c>
    </row>
    <row r="16" spans="1:15" s="28" customFormat="1" ht="21" customHeight="1">
      <c r="A16" s="5" t="s">
        <v>1</v>
      </c>
      <c r="B16" s="42" t="s">
        <v>51</v>
      </c>
      <c r="C16" s="5" t="s">
        <v>1</v>
      </c>
      <c r="E16" s="3" t="s">
        <v>52</v>
      </c>
      <c r="F16" s="7">
        <v>209611000</v>
      </c>
      <c r="G16" s="7">
        <v>2041000</v>
      </c>
      <c r="H16" s="7">
        <v>175499000</v>
      </c>
      <c r="I16" s="7">
        <v>0</v>
      </c>
      <c r="J16" s="7">
        <v>412000</v>
      </c>
      <c r="K16" s="7">
        <v>2212000</v>
      </c>
      <c r="L16" s="7">
        <v>0</v>
      </c>
      <c r="M16" s="7">
        <v>0</v>
      </c>
      <c r="N16" s="7">
        <v>0</v>
      </c>
      <c r="O16" s="8">
        <f aca="true" t="shared" si="3" ref="O16:O57">N16+M16+L16+K16+J16+I16+H16+G16+F16</f>
        <v>389775000</v>
      </c>
    </row>
    <row r="17" spans="2:15" ht="21" customHeight="1">
      <c r="B17" s="42" t="s">
        <v>53</v>
      </c>
      <c r="C17" s="5" t="s">
        <v>1</v>
      </c>
      <c r="E17" s="3" t="s">
        <v>54</v>
      </c>
      <c r="F17" s="7">
        <v>5255000</v>
      </c>
      <c r="G17" s="7">
        <v>838000</v>
      </c>
      <c r="H17" s="7">
        <v>3734000</v>
      </c>
      <c r="I17" s="7">
        <v>0</v>
      </c>
      <c r="J17" s="7">
        <v>318000</v>
      </c>
      <c r="K17" s="7">
        <v>424000</v>
      </c>
      <c r="L17" s="7">
        <v>0</v>
      </c>
      <c r="M17" s="7">
        <v>0</v>
      </c>
      <c r="N17" s="7">
        <v>0</v>
      </c>
      <c r="O17" s="8">
        <f t="shared" si="3"/>
        <v>10569000</v>
      </c>
    </row>
    <row r="18" spans="2:15" ht="21" customHeight="1">
      <c r="B18" s="42" t="s">
        <v>55</v>
      </c>
      <c r="C18" s="5" t="s">
        <v>1</v>
      </c>
      <c r="E18" s="3" t="s">
        <v>56</v>
      </c>
      <c r="F18" s="7">
        <v>1977000</v>
      </c>
      <c r="G18" s="7">
        <v>295000</v>
      </c>
      <c r="H18" s="7">
        <v>1217000</v>
      </c>
      <c r="I18" s="7">
        <v>0</v>
      </c>
      <c r="J18" s="7">
        <v>265000</v>
      </c>
      <c r="K18" s="7">
        <v>0</v>
      </c>
      <c r="L18" s="7">
        <v>0</v>
      </c>
      <c r="M18" s="7">
        <v>0</v>
      </c>
      <c r="N18" s="7">
        <v>0</v>
      </c>
      <c r="O18" s="8">
        <f t="shared" si="3"/>
        <v>3754000</v>
      </c>
    </row>
    <row r="19" spans="2:15" ht="21" customHeight="1">
      <c r="B19" s="42" t="s">
        <v>57</v>
      </c>
      <c r="C19" s="5" t="s">
        <v>1</v>
      </c>
      <c r="E19" s="3" t="s">
        <v>58</v>
      </c>
      <c r="F19" s="7">
        <v>2138000</v>
      </c>
      <c r="G19" s="7">
        <v>338000</v>
      </c>
      <c r="H19" s="7">
        <v>2128000</v>
      </c>
      <c r="I19" s="7">
        <v>0</v>
      </c>
      <c r="J19" s="7">
        <v>242000</v>
      </c>
      <c r="K19" s="7">
        <v>0</v>
      </c>
      <c r="L19" s="7">
        <v>0</v>
      </c>
      <c r="M19" s="7">
        <v>0</v>
      </c>
      <c r="N19" s="7">
        <v>0</v>
      </c>
      <c r="O19" s="8">
        <f t="shared" si="3"/>
        <v>4846000</v>
      </c>
    </row>
    <row r="20" spans="2:15" ht="21" customHeight="1">
      <c r="B20" s="42" t="s">
        <v>59</v>
      </c>
      <c r="C20" s="5" t="s">
        <v>1</v>
      </c>
      <c r="E20" s="3" t="s">
        <v>60</v>
      </c>
      <c r="F20" s="7">
        <v>2924000</v>
      </c>
      <c r="G20" s="7">
        <v>472000</v>
      </c>
      <c r="H20" s="7">
        <v>9576000</v>
      </c>
      <c r="I20" s="7">
        <v>0</v>
      </c>
      <c r="J20" s="7">
        <v>715000</v>
      </c>
      <c r="K20" s="7">
        <v>1590000</v>
      </c>
      <c r="L20" s="7">
        <v>0</v>
      </c>
      <c r="M20" s="7">
        <v>0</v>
      </c>
      <c r="N20" s="7">
        <v>0</v>
      </c>
      <c r="O20" s="8">
        <f t="shared" si="3"/>
        <v>15277000</v>
      </c>
    </row>
    <row r="21" spans="2:15" ht="21" customHeight="1">
      <c r="B21" s="42" t="s">
        <v>61</v>
      </c>
      <c r="C21" s="5" t="s">
        <v>1</v>
      </c>
      <c r="E21" s="3" t="s">
        <v>62</v>
      </c>
      <c r="F21" s="7">
        <v>3010000</v>
      </c>
      <c r="G21" s="7">
        <v>442000</v>
      </c>
      <c r="H21" s="7">
        <v>5036000</v>
      </c>
      <c r="I21" s="7">
        <v>0</v>
      </c>
      <c r="J21" s="7">
        <v>146000</v>
      </c>
      <c r="K21" s="7">
        <v>1193000</v>
      </c>
      <c r="L21" s="7">
        <v>0</v>
      </c>
      <c r="M21" s="7">
        <v>0</v>
      </c>
      <c r="N21" s="7">
        <v>0</v>
      </c>
      <c r="O21" s="8">
        <f t="shared" si="3"/>
        <v>9827000</v>
      </c>
    </row>
    <row r="22" spans="2:15" ht="21" customHeight="1">
      <c r="B22" s="42" t="s">
        <v>63</v>
      </c>
      <c r="C22" s="5" t="s">
        <v>1</v>
      </c>
      <c r="E22" s="3" t="s">
        <v>64</v>
      </c>
      <c r="F22" s="7">
        <v>6699000</v>
      </c>
      <c r="G22" s="7">
        <v>1080000</v>
      </c>
      <c r="H22" s="7">
        <v>3388000</v>
      </c>
      <c r="I22" s="7">
        <v>0</v>
      </c>
      <c r="J22" s="7">
        <v>806000</v>
      </c>
      <c r="K22" s="7">
        <v>2306000</v>
      </c>
      <c r="L22" s="7">
        <v>0</v>
      </c>
      <c r="M22" s="7">
        <v>0</v>
      </c>
      <c r="N22" s="7">
        <v>0</v>
      </c>
      <c r="O22" s="8">
        <f t="shared" si="3"/>
        <v>14279000</v>
      </c>
    </row>
    <row r="23" spans="2:15" ht="21" customHeight="1">
      <c r="B23" s="42" t="s">
        <v>65</v>
      </c>
      <c r="C23" s="5" t="s">
        <v>1</v>
      </c>
      <c r="E23" s="3" t="s">
        <v>66</v>
      </c>
      <c r="F23" s="7">
        <v>335703000</v>
      </c>
      <c r="G23" s="7">
        <v>60239000</v>
      </c>
      <c r="H23" s="7">
        <v>217755000</v>
      </c>
      <c r="I23" s="7">
        <v>0</v>
      </c>
      <c r="J23" s="7">
        <v>294591000</v>
      </c>
      <c r="K23" s="7">
        <v>185252000</v>
      </c>
      <c r="L23" s="7">
        <v>1154119000</v>
      </c>
      <c r="M23" s="7">
        <v>0</v>
      </c>
      <c r="N23" s="7">
        <v>0</v>
      </c>
      <c r="O23" s="8">
        <f t="shared" si="3"/>
        <v>2247659000</v>
      </c>
    </row>
    <row r="24" spans="2:15" ht="21" customHeight="1">
      <c r="B24" s="42" t="s">
        <v>67</v>
      </c>
      <c r="C24" s="5" t="s">
        <v>1</v>
      </c>
      <c r="E24" s="3" t="s">
        <v>68</v>
      </c>
      <c r="F24" s="7">
        <v>1510000</v>
      </c>
      <c r="G24" s="7">
        <v>130000</v>
      </c>
      <c r="H24" s="7">
        <v>4835000</v>
      </c>
      <c r="I24" s="7">
        <v>0</v>
      </c>
      <c r="J24" s="7">
        <v>6039000</v>
      </c>
      <c r="K24" s="7">
        <v>2198000</v>
      </c>
      <c r="L24" s="7">
        <v>0</v>
      </c>
      <c r="M24" s="7">
        <v>0</v>
      </c>
      <c r="N24" s="7">
        <v>0</v>
      </c>
      <c r="O24" s="8">
        <f t="shared" si="3"/>
        <v>14712000</v>
      </c>
    </row>
    <row r="25" spans="2:15" ht="21" customHeight="1">
      <c r="B25" s="42" t="s">
        <v>69</v>
      </c>
      <c r="C25" s="5" t="s">
        <v>1</v>
      </c>
      <c r="E25" s="3" t="s">
        <v>70</v>
      </c>
      <c r="F25" s="7">
        <v>2538000</v>
      </c>
      <c r="G25" s="7">
        <v>338000</v>
      </c>
      <c r="H25" s="7">
        <v>11674000</v>
      </c>
      <c r="I25" s="7">
        <v>0</v>
      </c>
      <c r="J25" s="7">
        <v>1358000</v>
      </c>
      <c r="K25" s="7">
        <v>4313000</v>
      </c>
      <c r="L25" s="7">
        <v>0</v>
      </c>
      <c r="M25" s="7">
        <v>0</v>
      </c>
      <c r="N25" s="7">
        <v>0</v>
      </c>
      <c r="O25" s="8">
        <f t="shared" si="3"/>
        <v>20221000</v>
      </c>
    </row>
    <row r="26" spans="2:15" ht="21" customHeight="1">
      <c r="B26" s="42" t="s">
        <v>71</v>
      </c>
      <c r="C26" s="5" t="s">
        <v>1</v>
      </c>
      <c r="E26" s="3" t="s">
        <v>72</v>
      </c>
      <c r="F26" s="7">
        <v>314605000</v>
      </c>
      <c r="G26" s="7">
        <v>57841000</v>
      </c>
      <c r="H26" s="7">
        <v>545143000</v>
      </c>
      <c r="I26" s="7">
        <v>0</v>
      </c>
      <c r="J26" s="7">
        <v>2207119000</v>
      </c>
      <c r="K26" s="7">
        <v>778621000</v>
      </c>
      <c r="L26" s="7">
        <v>0</v>
      </c>
      <c r="M26" s="7">
        <v>3786851000</v>
      </c>
      <c r="N26" s="7">
        <v>0</v>
      </c>
      <c r="O26" s="8">
        <f t="shared" si="3"/>
        <v>7690180000</v>
      </c>
    </row>
    <row r="27" spans="2:15" ht="21" customHeight="1">
      <c r="B27" s="42" t="s">
        <v>73</v>
      </c>
      <c r="C27" s="5" t="s">
        <v>1</v>
      </c>
      <c r="E27" s="3" t="s">
        <v>74</v>
      </c>
      <c r="F27" s="7">
        <v>44568000</v>
      </c>
      <c r="G27" s="7">
        <v>7236000</v>
      </c>
      <c r="H27" s="7">
        <v>29579000</v>
      </c>
      <c r="I27" s="7">
        <v>0</v>
      </c>
      <c r="J27" s="7">
        <v>526703000</v>
      </c>
      <c r="K27" s="7">
        <v>489958000</v>
      </c>
      <c r="L27" s="7">
        <v>1337000</v>
      </c>
      <c r="M27" s="7">
        <v>0</v>
      </c>
      <c r="N27" s="7">
        <v>0</v>
      </c>
      <c r="O27" s="8">
        <f t="shared" si="3"/>
        <v>1099381000</v>
      </c>
    </row>
    <row r="28" spans="2:15" ht="21" customHeight="1">
      <c r="B28" s="42" t="s">
        <v>75</v>
      </c>
      <c r="C28" s="5" t="s">
        <v>1</v>
      </c>
      <c r="E28" s="3" t="s">
        <v>76</v>
      </c>
      <c r="F28" s="7">
        <v>121506000</v>
      </c>
      <c r="G28" s="7">
        <v>17629000</v>
      </c>
      <c r="H28" s="7">
        <v>56472000</v>
      </c>
      <c r="I28" s="7">
        <v>0</v>
      </c>
      <c r="J28" s="7">
        <v>9107000</v>
      </c>
      <c r="K28" s="7">
        <v>9540000</v>
      </c>
      <c r="L28" s="7">
        <v>0</v>
      </c>
      <c r="M28" s="7">
        <v>0</v>
      </c>
      <c r="N28" s="7">
        <v>0</v>
      </c>
      <c r="O28" s="8">
        <f t="shared" si="3"/>
        <v>214254000</v>
      </c>
    </row>
    <row r="29" spans="2:15" ht="21" customHeight="1">
      <c r="B29" s="42" t="s">
        <v>77</v>
      </c>
      <c r="C29" s="5" t="s">
        <v>1</v>
      </c>
      <c r="E29" s="3" t="s">
        <v>78</v>
      </c>
      <c r="F29" s="7">
        <v>179632000</v>
      </c>
      <c r="G29" s="7">
        <v>22542000</v>
      </c>
      <c r="H29" s="7">
        <v>38056000</v>
      </c>
      <c r="I29" s="7">
        <v>0</v>
      </c>
      <c r="J29" s="7">
        <v>7133000</v>
      </c>
      <c r="K29" s="7">
        <v>8480000</v>
      </c>
      <c r="L29" s="7">
        <v>0</v>
      </c>
      <c r="M29" s="7">
        <v>0</v>
      </c>
      <c r="N29" s="7">
        <v>0</v>
      </c>
      <c r="O29" s="8">
        <f t="shared" si="3"/>
        <v>255843000</v>
      </c>
    </row>
    <row r="30" spans="2:15" ht="21" customHeight="1">
      <c r="B30" s="42" t="s">
        <v>79</v>
      </c>
      <c r="C30" s="5" t="s">
        <v>1</v>
      </c>
      <c r="E30" s="3" t="s">
        <v>80</v>
      </c>
      <c r="F30" s="7">
        <v>1228477000</v>
      </c>
      <c r="G30" s="7">
        <v>266613000</v>
      </c>
      <c r="H30" s="7">
        <v>159224000</v>
      </c>
      <c r="I30" s="7">
        <v>0</v>
      </c>
      <c r="J30" s="7">
        <v>45963000</v>
      </c>
      <c r="K30" s="7">
        <v>785000000</v>
      </c>
      <c r="L30" s="7">
        <v>23380000</v>
      </c>
      <c r="M30" s="7">
        <v>106143000</v>
      </c>
      <c r="N30" s="7">
        <v>0</v>
      </c>
      <c r="O30" s="8">
        <f t="shared" si="3"/>
        <v>2614800000</v>
      </c>
    </row>
    <row r="31" spans="2:15" ht="21" customHeight="1">
      <c r="B31" s="42" t="s">
        <v>81</v>
      </c>
      <c r="C31" s="5" t="s">
        <v>1</v>
      </c>
      <c r="E31" s="3" t="s">
        <v>82</v>
      </c>
      <c r="F31" s="7">
        <v>95692000</v>
      </c>
      <c r="G31" s="7">
        <v>15033000</v>
      </c>
      <c r="H31" s="7">
        <v>95295000</v>
      </c>
      <c r="I31" s="7">
        <v>0</v>
      </c>
      <c r="J31" s="7">
        <v>37078000</v>
      </c>
      <c r="K31" s="7">
        <v>265194000</v>
      </c>
      <c r="L31" s="7">
        <v>0</v>
      </c>
      <c r="M31" s="7">
        <v>0</v>
      </c>
      <c r="N31" s="7">
        <v>0</v>
      </c>
      <c r="O31" s="8">
        <f t="shared" si="3"/>
        <v>508292000</v>
      </c>
    </row>
    <row r="32" spans="2:15" ht="21" customHeight="1">
      <c r="B32" s="42" t="s">
        <v>83</v>
      </c>
      <c r="C32" s="5" t="s">
        <v>1</v>
      </c>
      <c r="E32" s="3" t="s">
        <v>84</v>
      </c>
      <c r="F32" s="7">
        <v>24401000</v>
      </c>
      <c r="G32" s="7">
        <v>3997000</v>
      </c>
      <c r="H32" s="7">
        <v>11284000</v>
      </c>
      <c r="I32" s="7">
        <v>0</v>
      </c>
      <c r="J32" s="7">
        <v>419000</v>
      </c>
      <c r="K32" s="7">
        <v>102858000</v>
      </c>
      <c r="L32" s="7">
        <v>0</v>
      </c>
      <c r="M32" s="7">
        <v>0</v>
      </c>
      <c r="N32" s="7">
        <v>0</v>
      </c>
      <c r="O32" s="8">
        <f t="shared" si="3"/>
        <v>142959000</v>
      </c>
    </row>
    <row r="33" spans="2:15" ht="21" customHeight="1">
      <c r="B33" s="42" t="s">
        <v>85</v>
      </c>
      <c r="C33" s="5" t="s">
        <v>1</v>
      </c>
      <c r="E33" s="3" t="s">
        <v>86</v>
      </c>
      <c r="F33" s="7">
        <v>6923000</v>
      </c>
      <c r="G33" s="7">
        <v>631000</v>
      </c>
      <c r="H33" s="7">
        <v>2819000</v>
      </c>
      <c r="I33" s="7">
        <v>0</v>
      </c>
      <c r="J33" s="7">
        <v>494000</v>
      </c>
      <c r="K33" s="7">
        <v>1106000</v>
      </c>
      <c r="L33" s="7">
        <v>0</v>
      </c>
      <c r="M33" s="7">
        <v>0</v>
      </c>
      <c r="N33" s="7">
        <v>0</v>
      </c>
      <c r="O33" s="8">
        <f t="shared" si="3"/>
        <v>11973000</v>
      </c>
    </row>
    <row r="34" spans="2:15" ht="21" customHeight="1">
      <c r="B34" s="42" t="s">
        <v>87</v>
      </c>
      <c r="C34" s="5" t="s">
        <v>1</v>
      </c>
      <c r="E34" s="3" t="s">
        <v>88</v>
      </c>
      <c r="F34" s="7">
        <v>172438000</v>
      </c>
      <c r="G34" s="7">
        <v>33375000</v>
      </c>
      <c r="H34" s="7">
        <v>49389000</v>
      </c>
      <c r="I34" s="7">
        <v>0</v>
      </c>
      <c r="J34" s="7">
        <v>1910000</v>
      </c>
      <c r="K34" s="7">
        <v>26536000</v>
      </c>
      <c r="L34" s="7">
        <v>0</v>
      </c>
      <c r="M34" s="7">
        <v>0</v>
      </c>
      <c r="N34" s="7">
        <v>0</v>
      </c>
      <c r="O34" s="8">
        <f t="shared" si="3"/>
        <v>283648000</v>
      </c>
    </row>
    <row r="35" spans="2:15" ht="21" customHeight="1">
      <c r="B35" s="42" t="s">
        <v>89</v>
      </c>
      <c r="C35" s="5" t="s">
        <v>1</v>
      </c>
      <c r="E35" s="3" t="s">
        <v>90</v>
      </c>
      <c r="F35" s="7">
        <v>22314000</v>
      </c>
      <c r="G35" s="7">
        <v>2905000</v>
      </c>
      <c r="H35" s="7">
        <v>26867000</v>
      </c>
      <c r="I35" s="7">
        <v>0</v>
      </c>
      <c r="J35" s="7">
        <v>1015000</v>
      </c>
      <c r="K35" s="7">
        <v>2931000</v>
      </c>
      <c r="L35" s="7">
        <v>0</v>
      </c>
      <c r="M35" s="7">
        <v>0</v>
      </c>
      <c r="N35" s="7">
        <v>0</v>
      </c>
      <c r="O35" s="8">
        <f t="shared" si="3"/>
        <v>56032000</v>
      </c>
    </row>
    <row r="36" spans="2:15" ht="21" customHeight="1">
      <c r="B36" s="42" t="s">
        <v>91</v>
      </c>
      <c r="C36" s="5" t="s">
        <v>1</v>
      </c>
      <c r="E36" s="3" t="s">
        <v>92</v>
      </c>
      <c r="F36" s="7">
        <v>1825000</v>
      </c>
      <c r="G36" s="7">
        <v>223000</v>
      </c>
      <c r="H36" s="7">
        <v>1817000</v>
      </c>
      <c r="I36" s="7">
        <v>0</v>
      </c>
      <c r="J36" s="7">
        <v>133000</v>
      </c>
      <c r="K36" s="7">
        <v>3517000</v>
      </c>
      <c r="L36" s="7">
        <v>5182000</v>
      </c>
      <c r="M36" s="7">
        <v>0</v>
      </c>
      <c r="N36" s="7">
        <v>0</v>
      </c>
      <c r="O36" s="8">
        <f t="shared" si="3"/>
        <v>12697000</v>
      </c>
    </row>
    <row r="37" spans="2:15" ht="21" customHeight="1">
      <c r="B37" s="42" t="s">
        <v>93</v>
      </c>
      <c r="C37" s="5" t="s">
        <v>1</v>
      </c>
      <c r="E37" s="3" t="s">
        <v>94</v>
      </c>
      <c r="F37" s="7">
        <v>50994000</v>
      </c>
      <c r="G37" s="7">
        <v>6615000</v>
      </c>
      <c r="H37" s="7">
        <v>25075000</v>
      </c>
      <c r="I37" s="7">
        <v>0</v>
      </c>
      <c r="J37" s="7">
        <v>8358000</v>
      </c>
      <c r="K37" s="7">
        <v>51982000</v>
      </c>
      <c r="L37" s="7">
        <v>4338000</v>
      </c>
      <c r="M37" s="7">
        <v>0</v>
      </c>
      <c r="N37" s="7">
        <v>0</v>
      </c>
      <c r="O37" s="8">
        <f t="shared" si="3"/>
        <v>147362000</v>
      </c>
    </row>
    <row r="38" spans="2:15" ht="21" customHeight="1">
      <c r="B38" s="42" t="s">
        <v>95</v>
      </c>
      <c r="C38" s="5" t="s">
        <v>1</v>
      </c>
      <c r="E38" s="3" t="s">
        <v>96</v>
      </c>
      <c r="F38" s="7">
        <v>31726000</v>
      </c>
      <c r="G38" s="7">
        <v>3696000</v>
      </c>
      <c r="H38" s="7">
        <v>14054000</v>
      </c>
      <c r="I38" s="7">
        <v>0</v>
      </c>
      <c r="J38" s="7">
        <v>774000</v>
      </c>
      <c r="K38" s="7">
        <v>3207000</v>
      </c>
      <c r="L38" s="7">
        <v>0</v>
      </c>
      <c r="M38" s="7">
        <v>0</v>
      </c>
      <c r="N38" s="7">
        <v>0</v>
      </c>
      <c r="O38" s="8">
        <f t="shared" si="3"/>
        <v>53457000</v>
      </c>
    </row>
    <row r="39" spans="2:15" ht="21" customHeight="1">
      <c r="B39" s="42" t="s">
        <v>97</v>
      </c>
      <c r="C39" s="5" t="s">
        <v>1</v>
      </c>
      <c r="E39" s="3" t="s">
        <v>98</v>
      </c>
      <c r="F39" s="7">
        <v>88855000</v>
      </c>
      <c r="G39" s="7">
        <v>8075000</v>
      </c>
      <c r="H39" s="7">
        <v>45183000</v>
      </c>
      <c r="I39" s="7">
        <v>0</v>
      </c>
      <c r="J39" s="7">
        <v>336954000</v>
      </c>
      <c r="K39" s="7">
        <v>13825000</v>
      </c>
      <c r="L39" s="7">
        <v>0</v>
      </c>
      <c r="M39" s="7">
        <v>108383000</v>
      </c>
      <c r="N39" s="7">
        <v>0</v>
      </c>
      <c r="O39" s="8">
        <f t="shared" si="3"/>
        <v>601275000</v>
      </c>
    </row>
    <row r="40" spans="2:15" ht="21" customHeight="1">
      <c r="B40" s="42" t="s">
        <v>99</v>
      </c>
      <c r="C40" s="5" t="s">
        <v>1</v>
      </c>
      <c r="E40" s="3" t="s">
        <v>100</v>
      </c>
      <c r="F40" s="7">
        <v>19180000</v>
      </c>
      <c r="G40" s="7">
        <v>1971000</v>
      </c>
      <c r="H40" s="7">
        <v>14721000</v>
      </c>
      <c r="I40" s="7">
        <v>0</v>
      </c>
      <c r="J40" s="7">
        <v>88249000</v>
      </c>
      <c r="K40" s="7">
        <v>2709000</v>
      </c>
      <c r="L40" s="7">
        <v>21200000</v>
      </c>
      <c r="M40" s="7">
        <v>0</v>
      </c>
      <c r="N40" s="7">
        <v>0</v>
      </c>
      <c r="O40" s="8">
        <f t="shared" si="3"/>
        <v>148030000</v>
      </c>
    </row>
    <row r="41" spans="2:15" ht="21" customHeight="1">
      <c r="B41" s="42" t="s">
        <v>101</v>
      </c>
      <c r="C41" s="5" t="s">
        <v>1</v>
      </c>
      <c r="E41" s="3" t="s">
        <v>102</v>
      </c>
      <c r="F41" s="7">
        <v>10553000</v>
      </c>
      <c r="G41" s="7">
        <v>1764000</v>
      </c>
      <c r="H41" s="7">
        <v>14274000</v>
      </c>
      <c r="I41" s="7">
        <v>0</v>
      </c>
      <c r="J41" s="7">
        <v>516000</v>
      </c>
      <c r="K41" s="7">
        <v>39659000</v>
      </c>
      <c r="L41" s="7">
        <v>11205000</v>
      </c>
      <c r="M41" s="7">
        <v>0</v>
      </c>
      <c r="N41" s="7">
        <v>0</v>
      </c>
      <c r="O41" s="8">
        <f t="shared" si="3"/>
        <v>77971000</v>
      </c>
    </row>
    <row r="42" spans="2:15" ht="21" customHeight="1">
      <c r="B42" s="42" t="s">
        <v>103</v>
      </c>
      <c r="C42" s="5" t="s">
        <v>1</v>
      </c>
      <c r="E42" s="3" t="s">
        <v>104</v>
      </c>
      <c r="F42" s="7">
        <v>17340000</v>
      </c>
      <c r="G42" s="7">
        <v>2269000</v>
      </c>
      <c r="H42" s="7">
        <v>5304000</v>
      </c>
      <c r="I42" s="7">
        <v>0</v>
      </c>
      <c r="J42" s="7">
        <v>1184000</v>
      </c>
      <c r="K42" s="7">
        <v>387000</v>
      </c>
      <c r="L42" s="7">
        <v>0</v>
      </c>
      <c r="M42" s="7">
        <v>0</v>
      </c>
      <c r="N42" s="7">
        <v>0</v>
      </c>
      <c r="O42" s="8">
        <f t="shared" si="3"/>
        <v>26484000</v>
      </c>
    </row>
    <row r="43" spans="2:15" ht="21" customHeight="1">
      <c r="B43" s="42" t="s">
        <v>105</v>
      </c>
      <c r="C43" s="5" t="s">
        <v>1</v>
      </c>
      <c r="E43" s="3" t="s">
        <v>106</v>
      </c>
      <c r="F43" s="7">
        <v>150580000</v>
      </c>
      <c r="G43" s="7">
        <v>27603000</v>
      </c>
      <c r="H43" s="7">
        <v>19543000</v>
      </c>
      <c r="I43" s="7">
        <v>0</v>
      </c>
      <c r="J43" s="7">
        <v>8003000</v>
      </c>
      <c r="K43" s="7">
        <v>234472000</v>
      </c>
      <c r="L43" s="7">
        <v>0</v>
      </c>
      <c r="M43" s="7">
        <v>0</v>
      </c>
      <c r="N43" s="7">
        <v>0</v>
      </c>
      <c r="O43" s="8">
        <f t="shared" si="3"/>
        <v>440201000</v>
      </c>
    </row>
    <row r="44" spans="2:15" ht="21" customHeight="1">
      <c r="B44" s="42" t="s">
        <v>107</v>
      </c>
      <c r="C44" s="5" t="s">
        <v>1</v>
      </c>
      <c r="E44" s="3" t="s">
        <v>108</v>
      </c>
      <c r="F44" s="7">
        <v>22128000</v>
      </c>
      <c r="G44" s="7">
        <v>2200000</v>
      </c>
      <c r="H44" s="7">
        <v>309334000</v>
      </c>
      <c r="I44" s="7">
        <v>0</v>
      </c>
      <c r="J44" s="7">
        <v>1847000</v>
      </c>
      <c r="K44" s="7">
        <v>650325000</v>
      </c>
      <c r="L44" s="7">
        <v>0</v>
      </c>
      <c r="M44" s="7">
        <v>0</v>
      </c>
      <c r="N44" s="7">
        <v>0</v>
      </c>
      <c r="O44" s="8">
        <f t="shared" si="3"/>
        <v>985834000</v>
      </c>
    </row>
    <row r="45" spans="2:15" ht="21" customHeight="1">
      <c r="B45" s="42" t="s">
        <v>109</v>
      </c>
      <c r="C45" s="5" t="s">
        <v>1</v>
      </c>
      <c r="E45" s="3" t="s">
        <v>110</v>
      </c>
      <c r="F45" s="7">
        <v>14522000</v>
      </c>
      <c r="G45" s="7">
        <v>1646000</v>
      </c>
      <c r="H45" s="7">
        <v>6886000</v>
      </c>
      <c r="I45" s="7">
        <v>0</v>
      </c>
      <c r="J45" s="7">
        <v>1625000</v>
      </c>
      <c r="K45" s="7">
        <v>4500000</v>
      </c>
      <c r="L45" s="7">
        <v>0</v>
      </c>
      <c r="M45" s="7">
        <v>0</v>
      </c>
      <c r="N45" s="7">
        <v>0</v>
      </c>
      <c r="O45" s="8">
        <f t="shared" si="3"/>
        <v>29179000</v>
      </c>
    </row>
    <row r="46" spans="2:15" ht="21" customHeight="1">
      <c r="B46" s="42" t="s">
        <v>111</v>
      </c>
      <c r="C46" s="5" t="s">
        <v>1</v>
      </c>
      <c r="E46" s="3" t="s">
        <v>112</v>
      </c>
      <c r="F46" s="7">
        <v>5122000</v>
      </c>
      <c r="G46" s="7">
        <v>1040000</v>
      </c>
      <c r="H46" s="7">
        <v>4215000</v>
      </c>
      <c r="I46" s="7">
        <v>0</v>
      </c>
      <c r="J46" s="7">
        <v>3000</v>
      </c>
      <c r="K46" s="7">
        <v>6481000</v>
      </c>
      <c r="L46" s="7">
        <v>0</v>
      </c>
      <c r="M46" s="7">
        <v>0</v>
      </c>
      <c r="N46" s="7">
        <v>0</v>
      </c>
      <c r="O46" s="8">
        <f t="shared" si="3"/>
        <v>16861000</v>
      </c>
    </row>
    <row r="47" spans="2:15" ht="21" customHeight="1">
      <c r="B47" s="42" t="s">
        <v>113</v>
      </c>
      <c r="C47" s="5" t="s">
        <v>1</v>
      </c>
      <c r="E47" s="3" t="s">
        <v>114</v>
      </c>
      <c r="F47" s="7">
        <v>11322000</v>
      </c>
      <c r="G47" s="7">
        <v>1692000</v>
      </c>
      <c r="H47" s="7">
        <v>17971000</v>
      </c>
      <c r="I47" s="7">
        <v>0</v>
      </c>
      <c r="J47" s="7">
        <v>213519000</v>
      </c>
      <c r="K47" s="7">
        <v>2000000</v>
      </c>
      <c r="L47" s="7">
        <v>0</v>
      </c>
      <c r="M47" s="7">
        <v>0</v>
      </c>
      <c r="N47" s="7">
        <v>0</v>
      </c>
      <c r="O47" s="8">
        <f t="shared" si="3"/>
        <v>246504000</v>
      </c>
    </row>
    <row r="48" spans="2:15" ht="21" customHeight="1">
      <c r="B48" s="42" t="s">
        <v>115</v>
      </c>
      <c r="C48" s="5" t="s">
        <v>1</v>
      </c>
      <c r="E48" s="3" t="s">
        <v>116</v>
      </c>
      <c r="F48" s="7">
        <v>971362000</v>
      </c>
      <c r="G48" s="7">
        <v>188998000</v>
      </c>
      <c r="H48" s="7">
        <v>1970249000</v>
      </c>
      <c r="I48" s="7">
        <v>0</v>
      </c>
      <c r="J48" s="7">
        <v>16468000</v>
      </c>
      <c r="K48" s="7">
        <v>5736324000</v>
      </c>
      <c r="L48" s="7">
        <v>0</v>
      </c>
      <c r="M48" s="7">
        <v>0</v>
      </c>
      <c r="N48" s="7">
        <v>0</v>
      </c>
      <c r="O48" s="8">
        <f t="shared" si="3"/>
        <v>8883401000</v>
      </c>
    </row>
    <row r="49" spans="2:15" ht="21" customHeight="1">
      <c r="B49" s="42" t="s">
        <v>117</v>
      </c>
      <c r="C49" s="5" t="s">
        <v>1</v>
      </c>
      <c r="E49" s="3" t="s">
        <v>118</v>
      </c>
      <c r="F49" s="7">
        <v>8482000</v>
      </c>
      <c r="G49" s="7">
        <v>1139000</v>
      </c>
      <c r="H49" s="7">
        <v>5386000</v>
      </c>
      <c r="I49" s="7">
        <v>0</v>
      </c>
      <c r="J49" s="7">
        <v>268000</v>
      </c>
      <c r="K49" s="7">
        <v>13780000</v>
      </c>
      <c r="L49" s="7">
        <v>0</v>
      </c>
      <c r="M49" s="7">
        <v>0</v>
      </c>
      <c r="N49" s="7">
        <v>0</v>
      </c>
      <c r="O49" s="8">
        <f t="shared" si="3"/>
        <v>29055000</v>
      </c>
    </row>
    <row r="50" spans="2:15" ht="21" customHeight="1">
      <c r="B50" s="42" t="s">
        <v>119</v>
      </c>
      <c r="C50" s="5" t="s">
        <v>1</v>
      </c>
      <c r="E50" s="3" t="s">
        <v>120</v>
      </c>
      <c r="F50" s="7">
        <v>1248000</v>
      </c>
      <c r="G50" s="7">
        <v>157000</v>
      </c>
      <c r="H50" s="7">
        <v>3621000</v>
      </c>
      <c r="I50" s="7">
        <v>0</v>
      </c>
      <c r="J50" s="7">
        <v>26000</v>
      </c>
      <c r="K50" s="7">
        <v>20019000</v>
      </c>
      <c r="L50" s="7">
        <v>67440000</v>
      </c>
      <c r="M50" s="7">
        <v>0</v>
      </c>
      <c r="N50" s="7">
        <v>0</v>
      </c>
      <c r="O50" s="8">
        <f t="shared" si="3"/>
        <v>92511000</v>
      </c>
    </row>
    <row r="51" spans="2:15" ht="21" customHeight="1">
      <c r="B51" s="42" t="s">
        <v>121</v>
      </c>
      <c r="C51" s="5" t="s">
        <v>1</v>
      </c>
      <c r="E51" s="3" t="s">
        <v>122</v>
      </c>
      <c r="F51" s="7">
        <v>892000</v>
      </c>
      <c r="G51" s="7">
        <v>131000</v>
      </c>
      <c r="H51" s="7">
        <v>4470000</v>
      </c>
      <c r="I51" s="7">
        <v>0</v>
      </c>
      <c r="J51" s="7">
        <v>26000</v>
      </c>
      <c r="K51" s="7">
        <v>10635000</v>
      </c>
      <c r="L51" s="7">
        <v>82107000</v>
      </c>
      <c r="M51" s="7">
        <v>0</v>
      </c>
      <c r="N51" s="7">
        <v>0</v>
      </c>
      <c r="O51" s="8">
        <f t="shared" si="3"/>
        <v>98261000</v>
      </c>
    </row>
    <row r="52" spans="2:15" ht="21" customHeight="1">
      <c r="B52" s="42" t="s">
        <v>123</v>
      </c>
      <c r="C52" s="5" t="s">
        <v>1</v>
      </c>
      <c r="E52" s="3" t="s">
        <v>124</v>
      </c>
      <c r="F52" s="7">
        <v>899000</v>
      </c>
      <c r="G52" s="7">
        <v>117000</v>
      </c>
      <c r="H52" s="7">
        <v>3723000</v>
      </c>
      <c r="I52" s="7">
        <v>0</v>
      </c>
      <c r="J52" s="7">
        <v>26000</v>
      </c>
      <c r="K52" s="7">
        <v>4977000</v>
      </c>
      <c r="L52" s="7">
        <v>61774000</v>
      </c>
      <c r="M52" s="7">
        <v>0</v>
      </c>
      <c r="N52" s="7">
        <v>0</v>
      </c>
      <c r="O52" s="8">
        <f t="shared" si="3"/>
        <v>71516000</v>
      </c>
    </row>
    <row r="53" spans="2:15" ht="21" customHeight="1">
      <c r="B53" s="42" t="s">
        <v>125</v>
      </c>
      <c r="C53" s="5" t="s">
        <v>1</v>
      </c>
      <c r="E53" s="3" t="s">
        <v>126</v>
      </c>
      <c r="F53" s="7">
        <v>1283805000</v>
      </c>
      <c r="G53" s="7">
        <v>227578000</v>
      </c>
      <c r="H53" s="7">
        <v>239875000</v>
      </c>
      <c r="I53" s="7">
        <v>0</v>
      </c>
      <c r="J53" s="7">
        <v>23160000</v>
      </c>
      <c r="K53" s="7">
        <v>8567767000</v>
      </c>
      <c r="L53" s="7">
        <v>31000000</v>
      </c>
      <c r="M53" s="7">
        <v>0</v>
      </c>
      <c r="N53" s="7">
        <v>0</v>
      </c>
      <c r="O53" s="8">
        <f t="shared" si="3"/>
        <v>10373185000</v>
      </c>
    </row>
    <row r="54" spans="2:15" ht="21" customHeight="1">
      <c r="B54" s="42" t="s">
        <v>127</v>
      </c>
      <c r="C54" s="5" t="s">
        <v>1</v>
      </c>
      <c r="E54" s="3" t="s">
        <v>128</v>
      </c>
      <c r="F54" s="7">
        <v>1033000</v>
      </c>
      <c r="G54" s="7">
        <v>219000</v>
      </c>
      <c r="H54" s="7">
        <v>1704000</v>
      </c>
      <c r="I54" s="7">
        <v>0</v>
      </c>
      <c r="J54" s="7">
        <v>0</v>
      </c>
      <c r="K54" s="7">
        <v>1548000</v>
      </c>
      <c r="L54" s="7">
        <v>0</v>
      </c>
      <c r="M54" s="7">
        <v>0</v>
      </c>
      <c r="N54" s="7">
        <v>0</v>
      </c>
      <c r="O54" s="8">
        <f t="shared" si="3"/>
        <v>4504000</v>
      </c>
    </row>
    <row r="55" spans="2:15" ht="21" customHeight="1">
      <c r="B55" s="42" t="s">
        <v>129</v>
      </c>
      <c r="C55" s="5" t="s">
        <v>1</v>
      </c>
      <c r="E55" s="3" t="s">
        <v>130</v>
      </c>
      <c r="F55" s="7">
        <v>38143000</v>
      </c>
      <c r="G55" s="7">
        <v>6194000</v>
      </c>
      <c r="H55" s="7">
        <v>50017000</v>
      </c>
      <c r="I55" s="7">
        <v>0</v>
      </c>
      <c r="J55" s="7">
        <v>1093000</v>
      </c>
      <c r="K55" s="7">
        <v>37604000</v>
      </c>
      <c r="L55" s="7">
        <v>0</v>
      </c>
      <c r="M55" s="7">
        <v>0</v>
      </c>
      <c r="N55" s="7">
        <v>0</v>
      </c>
      <c r="O55" s="8">
        <f t="shared" si="3"/>
        <v>133051000</v>
      </c>
    </row>
    <row r="56" spans="2:15" ht="21" customHeight="1">
      <c r="B56" s="42" t="s">
        <v>131</v>
      </c>
      <c r="C56" s="5" t="s">
        <v>1</v>
      </c>
      <c r="E56" s="3" t="s">
        <v>132</v>
      </c>
      <c r="F56" s="7">
        <v>7788000</v>
      </c>
      <c r="G56" s="7">
        <v>897000</v>
      </c>
      <c r="H56" s="7">
        <v>6456000</v>
      </c>
      <c r="I56" s="7">
        <v>0</v>
      </c>
      <c r="J56" s="7">
        <v>350000</v>
      </c>
      <c r="K56" s="7">
        <v>1050000</v>
      </c>
      <c r="L56" s="7">
        <v>0</v>
      </c>
      <c r="M56" s="7">
        <v>0</v>
      </c>
      <c r="N56" s="7">
        <v>0</v>
      </c>
      <c r="O56" s="8">
        <f t="shared" si="3"/>
        <v>16541000</v>
      </c>
    </row>
    <row r="57" spans="2:15" ht="21" customHeight="1" thickBot="1">
      <c r="B57" s="42" t="s">
        <v>133</v>
      </c>
      <c r="C57" s="5" t="s">
        <v>1</v>
      </c>
      <c r="E57" s="3" t="s">
        <v>134</v>
      </c>
      <c r="F57" s="7">
        <v>263000</v>
      </c>
      <c r="G57" s="7">
        <v>16000</v>
      </c>
      <c r="H57" s="7">
        <v>4306000</v>
      </c>
      <c r="I57" s="7">
        <v>0</v>
      </c>
      <c r="J57" s="7">
        <v>516000</v>
      </c>
      <c r="K57" s="7">
        <v>0</v>
      </c>
      <c r="L57" s="7">
        <v>0</v>
      </c>
      <c r="M57" s="7">
        <v>0</v>
      </c>
      <c r="N57" s="7">
        <v>0</v>
      </c>
      <c r="O57" s="8">
        <f t="shared" si="3"/>
        <v>5101000</v>
      </c>
    </row>
    <row r="58" spans="2:15" s="28" customFormat="1" ht="21" customHeight="1" hidden="1">
      <c r="B58" s="42" t="s">
        <v>1</v>
      </c>
      <c r="E58" s="9" t="s">
        <v>40</v>
      </c>
      <c r="F58" s="10">
        <v>129222720000</v>
      </c>
      <c r="G58" s="10">
        <v>22044280000</v>
      </c>
      <c r="H58" s="10">
        <v>43786342000</v>
      </c>
      <c r="I58" s="10">
        <v>54000000000</v>
      </c>
      <c r="J58" s="10">
        <v>223197485000</v>
      </c>
      <c r="K58" s="10">
        <v>44855496000</v>
      </c>
      <c r="L58" s="10">
        <v>29444218000</v>
      </c>
      <c r="M58" s="10">
        <v>9567627000</v>
      </c>
      <c r="N58" s="10">
        <v>2989830000</v>
      </c>
      <c r="O58" s="11" t="s">
        <v>1</v>
      </c>
    </row>
    <row r="59" spans="1:15" s="28" customFormat="1" ht="12" customHeight="1" thickBot="1">
      <c r="A59" s="29" t="s">
        <v>32</v>
      </c>
      <c r="E59" s="30" t="s">
        <v>1</v>
      </c>
      <c r="F59" s="31" t="s">
        <v>1</v>
      </c>
      <c r="G59" s="31" t="s">
        <v>1</v>
      </c>
      <c r="H59" s="31" t="s">
        <v>1</v>
      </c>
      <c r="I59" s="31" t="s">
        <v>1</v>
      </c>
      <c r="J59" s="31" t="s">
        <v>1</v>
      </c>
      <c r="K59" s="31" t="s">
        <v>1</v>
      </c>
      <c r="L59" s="31" t="s">
        <v>1</v>
      </c>
      <c r="M59" s="31" t="s">
        <v>1</v>
      </c>
      <c r="N59" s="31" t="s">
        <v>1</v>
      </c>
      <c r="O59" s="12" t="s">
        <v>1</v>
      </c>
    </row>
    <row r="60" spans="1:15" s="28" customFormat="1" ht="27" customHeight="1" thickBot="1">
      <c r="A60" s="29" t="s">
        <v>1</v>
      </c>
      <c r="B60" s="32" t="s">
        <v>47</v>
      </c>
      <c r="E60" s="4" t="s">
        <v>48</v>
      </c>
      <c r="F60" s="33">
        <v>5519983000</v>
      </c>
      <c r="G60" s="33">
        <v>978255000</v>
      </c>
      <c r="H60" s="33">
        <v>4217154000</v>
      </c>
      <c r="I60" s="33">
        <v>0</v>
      </c>
      <c r="J60" s="33">
        <v>3844931000</v>
      </c>
      <c r="K60" s="33">
        <v>18076480000</v>
      </c>
      <c r="L60" s="33">
        <v>1463082000</v>
      </c>
      <c r="M60" s="33">
        <v>4001377000</v>
      </c>
      <c r="N60" s="33">
        <v>0</v>
      </c>
      <c r="O60" s="6">
        <f>SUM(F60:N60)</f>
        <v>38101262000</v>
      </c>
    </row>
    <row r="61" spans="1:15" s="28" customFormat="1" ht="27" customHeight="1" thickBot="1">
      <c r="A61" s="29" t="s">
        <v>1</v>
      </c>
      <c r="B61" s="32" t="s">
        <v>45</v>
      </c>
      <c r="E61" s="4" t="s">
        <v>46</v>
      </c>
      <c r="F61" s="33">
        <v>10857215000</v>
      </c>
      <c r="G61" s="33">
        <v>1861414000</v>
      </c>
      <c r="H61" s="33">
        <v>2667503000</v>
      </c>
      <c r="I61" s="33">
        <v>0</v>
      </c>
      <c r="J61" s="33">
        <v>398814000</v>
      </c>
      <c r="K61" s="33">
        <v>4238975000</v>
      </c>
      <c r="L61" s="33">
        <v>0</v>
      </c>
      <c r="M61" s="33">
        <v>0</v>
      </c>
      <c r="N61" s="33">
        <v>0</v>
      </c>
      <c r="O61" s="6">
        <f>SUM(F61:N61)</f>
        <v>20023921000</v>
      </c>
    </row>
    <row r="62" spans="1:15" s="28" customFormat="1" ht="27" customHeight="1" thickBot="1">
      <c r="A62" s="29" t="s">
        <v>32</v>
      </c>
      <c r="B62" s="32" t="s">
        <v>1</v>
      </c>
      <c r="E62" s="4" t="s">
        <v>49</v>
      </c>
      <c r="F62" s="33">
        <f aca="true" t="shared" si="4" ref="F62:O62">F61+F60</f>
        <v>16377198000</v>
      </c>
      <c r="G62" s="33">
        <f t="shared" si="4"/>
        <v>2839669000</v>
      </c>
      <c r="H62" s="33">
        <f t="shared" si="4"/>
        <v>6884657000</v>
      </c>
      <c r="I62" s="33">
        <f t="shared" si="4"/>
        <v>0</v>
      </c>
      <c r="J62" s="33">
        <f t="shared" si="4"/>
        <v>4243745000</v>
      </c>
      <c r="K62" s="33">
        <f t="shared" si="4"/>
        <v>22315455000</v>
      </c>
      <c r="L62" s="33">
        <f t="shared" si="4"/>
        <v>1463082000</v>
      </c>
      <c r="M62" s="33">
        <f t="shared" si="4"/>
        <v>4001377000</v>
      </c>
      <c r="N62" s="33">
        <f t="shared" si="4"/>
        <v>0</v>
      </c>
      <c r="O62" s="33">
        <f t="shared" si="4"/>
        <v>58125183000</v>
      </c>
    </row>
    <row r="63" ht="12.75">
      <c r="O63" s="34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="90" zoomScaleNormal="90" workbookViewId="0" topLeftCell="E9">
      <selection activeCell="E22" sqref="E22"/>
    </sheetView>
  </sheetViews>
  <sheetFormatPr defaultColWidth="9.00390625" defaultRowHeight="12.75"/>
  <cols>
    <col min="1" max="3" width="9.125" style="18" hidden="1" customWidth="1"/>
    <col min="4" max="4" width="14.75390625" style="18" hidden="1" customWidth="1"/>
    <col min="5" max="5" width="104.75390625" style="18" customWidth="1"/>
    <col min="6" max="6" width="24.375" style="18" customWidth="1"/>
    <col min="7" max="7" width="21.375" style="18" customWidth="1"/>
    <col min="8" max="8" width="22.125" style="18" customWidth="1"/>
    <col min="9" max="9" width="17.875" style="18" bestFit="1" customWidth="1"/>
    <col min="10" max="10" width="21.375" style="18" customWidth="1"/>
    <col min="11" max="11" width="23.00390625" style="18" customWidth="1"/>
    <col min="12" max="12" width="23.75390625" style="18" customWidth="1"/>
    <col min="13" max="13" width="21.875" style="18" customWidth="1"/>
    <col min="14" max="14" width="17.75390625" style="18" bestFit="1" customWidth="1"/>
    <col min="15" max="15" width="23.625" style="18" customWidth="1"/>
    <col min="16" max="16384" width="9.125" style="18" customWidth="1"/>
  </cols>
  <sheetData>
    <row r="1" spans="1:15" ht="12.75" hidden="1">
      <c r="A1" s="13" t="s">
        <v>0</v>
      </c>
      <c r="B1" s="14" t="s">
        <v>33</v>
      </c>
      <c r="C1" s="15" t="s">
        <v>1</v>
      </c>
      <c r="D1" s="16" t="s">
        <v>2</v>
      </c>
      <c r="E1" s="17" t="s">
        <v>3</v>
      </c>
      <c r="F1" s="17" t="s">
        <v>4</v>
      </c>
      <c r="G1" s="17" t="s">
        <v>4</v>
      </c>
      <c r="H1" s="17" t="s">
        <v>4</v>
      </c>
      <c r="I1" s="17" t="s">
        <v>4</v>
      </c>
      <c r="J1" s="17" t="s">
        <v>4</v>
      </c>
      <c r="K1" s="17" t="s">
        <v>4</v>
      </c>
      <c r="L1" s="17" t="s">
        <v>4</v>
      </c>
      <c r="M1" s="17" t="s">
        <v>4</v>
      </c>
      <c r="N1" s="17" t="s">
        <v>4</v>
      </c>
      <c r="O1" s="43" t="s">
        <v>5</v>
      </c>
    </row>
    <row r="2" spans="1:15" ht="12.75" hidden="1">
      <c r="A2" s="19" t="s">
        <v>6</v>
      </c>
      <c r="B2" s="14" t="s">
        <v>39</v>
      </c>
      <c r="C2" s="15" t="s">
        <v>35</v>
      </c>
      <c r="D2" s="16" t="s">
        <v>7</v>
      </c>
      <c r="E2" s="20" t="str">
        <f aca="true" t="shared" si="0" ref="E2:N2">ButceYil</f>
        <v>2015</v>
      </c>
      <c r="F2" s="20" t="str">
        <f t="shared" si="0"/>
        <v>2015</v>
      </c>
      <c r="G2" s="20" t="str">
        <f t="shared" si="0"/>
        <v>2015</v>
      </c>
      <c r="H2" s="20" t="str">
        <f t="shared" si="0"/>
        <v>2015</v>
      </c>
      <c r="I2" s="20" t="str">
        <f t="shared" si="0"/>
        <v>2015</v>
      </c>
      <c r="J2" s="20" t="str">
        <f t="shared" si="0"/>
        <v>2015</v>
      </c>
      <c r="K2" s="20" t="str">
        <f t="shared" si="0"/>
        <v>2015</v>
      </c>
      <c r="L2" s="20" t="str">
        <f t="shared" si="0"/>
        <v>2015</v>
      </c>
      <c r="M2" s="20" t="str">
        <f t="shared" si="0"/>
        <v>2015</v>
      </c>
      <c r="N2" s="20" t="str">
        <f t="shared" si="0"/>
        <v>2015</v>
      </c>
      <c r="O2" s="44" t="s">
        <v>1</v>
      </c>
    </row>
    <row r="3" spans="1:15" ht="12.75" hidden="1">
      <c r="A3" s="19" t="s">
        <v>1</v>
      </c>
      <c r="B3" s="14" t="s">
        <v>1</v>
      </c>
      <c r="C3" s="15" t="s">
        <v>1</v>
      </c>
      <c r="D3" s="16" t="s">
        <v>8</v>
      </c>
      <c r="E3" s="20" t="s">
        <v>1</v>
      </c>
      <c r="F3" s="20" t="str">
        <f aca="true" t="shared" si="1" ref="F3:N3">ButceYil</f>
        <v>2015</v>
      </c>
      <c r="G3" s="20" t="str">
        <f t="shared" si="1"/>
        <v>2015</v>
      </c>
      <c r="H3" s="20" t="str">
        <f t="shared" si="1"/>
        <v>2015</v>
      </c>
      <c r="I3" s="20" t="str">
        <f t="shared" si="1"/>
        <v>2015</v>
      </c>
      <c r="J3" s="20" t="str">
        <f t="shared" si="1"/>
        <v>2015</v>
      </c>
      <c r="K3" s="20" t="str">
        <f t="shared" si="1"/>
        <v>2015</v>
      </c>
      <c r="L3" s="20" t="str">
        <f t="shared" si="1"/>
        <v>2015</v>
      </c>
      <c r="M3" s="20" t="str">
        <f t="shared" si="1"/>
        <v>2015</v>
      </c>
      <c r="N3" s="20" t="str">
        <f t="shared" si="1"/>
        <v>2015</v>
      </c>
      <c r="O3" s="44" t="s">
        <v>1</v>
      </c>
    </row>
    <row r="4" spans="1:15" ht="12.75" hidden="1">
      <c r="A4" s="19" t="s">
        <v>9</v>
      </c>
      <c r="B4" s="14" t="s">
        <v>34</v>
      </c>
      <c r="C4" s="15" t="s">
        <v>37</v>
      </c>
      <c r="D4" s="16" t="s">
        <v>10</v>
      </c>
      <c r="E4" s="20" t="s">
        <v>1</v>
      </c>
      <c r="F4" s="20" t="str">
        <f aca="true" t="shared" si="2" ref="F4:N4">Asama</f>
        <v>23</v>
      </c>
      <c r="G4" s="20" t="str">
        <f t="shared" si="2"/>
        <v>23</v>
      </c>
      <c r="H4" s="20" t="str">
        <f t="shared" si="2"/>
        <v>23</v>
      </c>
      <c r="I4" s="20" t="str">
        <f t="shared" si="2"/>
        <v>23</v>
      </c>
      <c r="J4" s="20" t="str">
        <f t="shared" si="2"/>
        <v>23</v>
      </c>
      <c r="K4" s="20" t="str">
        <f t="shared" si="2"/>
        <v>23</v>
      </c>
      <c r="L4" s="20" t="str">
        <f t="shared" si="2"/>
        <v>23</v>
      </c>
      <c r="M4" s="20" t="str">
        <f t="shared" si="2"/>
        <v>23</v>
      </c>
      <c r="N4" s="20" t="str">
        <f t="shared" si="2"/>
        <v>23</v>
      </c>
      <c r="O4" s="44" t="s">
        <v>1</v>
      </c>
    </row>
    <row r="5" spans="1:15" ht="12.75" hidden="1">
      <c r="A5" s="19" t="s">
        <v>11</v>
      </c>
      <c r="B5" s="22" t="s">
        <v>136</v>
      </c>
      <c r="C5" s="22" t="s">
        <v>1</v>
      </c>
      <c r="D5" s="16" t="s">
        <v>12</v>
      </c>
      <c r="E5" s="17" t="s">
        <v>1</v>
      </c>
      <c r="F5" s="37" t="s">
        <v>13</v>
      </c>
      <c r="G5" s="37" t="s">
        <v>14</v>
      </c>
      <c r="H5" s="37" t="s">
        <v>15</v>
      </c>
      <c r="I5" s="37" t="s">
        <v>16</v>
      </c>
      <c r="J5" s="37" t="s">
        <v>17</v>
      </c>
      <c r="K5" s="37" t="s">
        <v>18</v>
      </c>
      <c r="L5" s="37" t="s">
        <v>19</v>
      </c>
      <c r="M5" s="37" t="s">
        <v>20</v>
      </c>
      <c r="N5" s="37" t="s">
        <v>21</v>
      </c>
      <c r="O5" s="44" t="s">
        <v>1</v>
      </c>
    </row>
    <row r="6" spans="1:15" ht="12.75" hidden="1">
      <c r="A6" s="44" t="s">
        <v>1</v>
      </c>
      <c r="B6" s="44" t="s">
        <v>1</v>
      </c>
      <c r="C6" s="44" t="s">
        <v>1</v>
      </c>
      <c r="D6" s="45" t="s">
        <v>5</v>
      </c>
      <c r="E6" s="44" t="s">
        <v>1</v>
      </c>
      <c r="F6" s="44" t="s">
        <v>1</v>
      </c>
      <c r="G6" s="44" t="s">
        <v>1</v>
      </c>
      <c r="H6" s="44" t="s">
        <v>1</v>
      </c>
      <c r="I6" s="44" t="s">
        <v>1</v>
      </c>
      <c r="J6" s="44" t="s">
        <v>1</v>
      </c>
      <c r="K6" s="44" t="s">
        <v>1</v>
      </c>
      <c r="L6" s="44" t="s">
        <v>1</v>
      </c>
      <c r="M6" s="44" t="s">
        <v>1</v>
      </c>
      <c r="N6" s="44" t="s">
        <v>1</v>
      </c>
      <c r="O6" s="44" t="s">
        <v>1</v>
      </c>
    </row>
    <row r="7" spans="1:15" ht="12.75" hidden="1">
      <c r="A7" s="21" t="s">
        <v>22</v>
      </c>
      <c r="B7" s="44" t="s">
        <v>1</v>
      </c>
      <c r="C7" s="44" t="s">
        <v>1</v>
      </c>
      <c r="D7" s="44" t="s">
        <v>1</v>
      </c>
      <c r="E7" s="44" t="s">
        <v>1</v>
      </c>
      <c r="F7" s="44" t="s">
        <v>1</v>
      </c>
      <c r="G7" s="44" t="s">
        <v>1</v>
      </c>
      <c r="H7" s="44" t="s">
        <v>1</v>
      </c>
      <c r="I7" s="44" t="s">
        <v>1</v>
      </c>
      <c r="J7" s="44" t="s">
        <v>1</v>
      </c>
      <c r="K7" s="44" t="s">
        <v>1</v>
      </c>
      <c r="L7" s="44" t="s">
        <v>1</v>
      </c>
      <c r="M7" s="44" t="s">
        <v>1</v>
      </c>
      <c r="N7" s="44" t="s">
        <v>1</v>
      </c>
      <c r="O7" s="44" t="s">
        <v>1</v>
      </c>
    </row>
    <row r="8" spans="1:15" ht="12.75" customHeight="1" hidden="1">
      <c r="A8" s="22" t="s">
        <v>1</v>
      </c>
      <c r="B8" s="22" t="s">
        <v>1</v>
      </c>
      <c r="C8" s="22" t="s">
        <v>1</v>
      </c>
      <c r="D8" s="16" t="s">
        <v>1</v>
      </c>
      <c r="E8" s="16" t="s">
        <v>1</v>
      </c>
      <c r="F8" s="16" t="s">
        <v>1</v>
      </c>
      <c r="G8" s="16" t="s">
        <v>1</v>
      </c>
      <c r="H8" s="16" t="s">
        <v>1</v>
      </c>
      <c r="I8" s="16" t="s">
        <v>1</v>
      </c>
      <c r="J8" s="16" t="s">
        <v>1</v>
      </c>
      <c r="K8" s="16" t="s">
        <v>1</v>
      </c>
      <c r="L8" s="16" t="s">
        <v>1</v>
      </c>
      <c r="M8" s="16" t="s">
        <v>1</v>
      </c>
      <c r="N8" s="16" t="s">
        <v>1</v>
      </c>
      <c r="O8" s="44" t="s">
        <v>1</v>
      </c>
    </row>
    <row r="9" spans="1:15" ht="19.5" customHeight="1">
      <c r="A9" s="22" t="s">
        <v>1</v>
      </c>
      <c r="B9" s="22" t="s">
        <v>1</v>
      </c>
      <c r="C9" s="22" t="s">
        <v>1</v>
      </c>
      <c r="D9" s="1" t="s">
        <v>1</v>
      </c>
      <c r="E9" s="48" t="s">
        <v>137</v>
      </c>
      <c r="F9" s="48" t="s">
        <v>1</v>
      </c>
      <c r="G9" s="48" t="s">
        <v>1</v>
      </c>
      <c r="H9" s="48" t="s">
        <v>1</v>
      </c>
      <c r="I9" s="48" t="s">
        <v>1</v>
      </c>
      <c r="J9" s="48" t="s">
        <v>1</v>
      </c>
      <c r="K9" s="48" t="s">
        <v>1</v>
      </c>
      <c r="L9" s="48" t="s">
        <v>1</v>
      </c>
      <c r="M9" s="48" t="s">
        <v>1</v>
      </c>
      <c r="N9" s="48" t="s">
        <v>1</v>
      </c>
      <c r="O9" s="48" t="s">
        <v>1</v>
      </c>
    </row>
    <row r="10" spans="1:15" ht="19.5" customHeight="1">
      <c r="A10" s="22" t="s">
        <v>1</v>
      </c>
      <c r="B10" s="22" t="s">
        <v>1</v>
      </c>
      <c r="C10" s="22" t="s">
        <v>1</v>
      </c>
      <c r="E10" s="48" t="s">
        <v>139</v>
      </c>
      <c r="F10" s="48" t="s">
        <v>1</v>
      </c>
      <c r="G10" s="48" t="s">
        <v>1</v>
      </c>
      <c r="H10" s="48" t="s">
        <v>1</v>
      </c>
      <c r="I10" s="48" t="s">
        <v>1</v>
      </c>
      <c r="J10" s="48" t="s">
        <v>1</v>
      </c>
      <c r="K10" s="48" t="s">
        <v>1</v>
      </c>
      <c r="L10" s="48" t="s">
        <v>1</v>
      </c>
      <c r="M10" s="48" t="s">
        <v>1</v>
      </c>
      <c r="N10" s="48" t="s">
        <v>1</v>
      </c>
      <c r="O10" s="48" t="s">
        <v>1</v>
      </c>
    </row>
    <row r="11" spans="1:15" ht="19.5" customHeight="1">
      <c r="A11" s="22" t="s">
        <v>1</v>
      </c>
      <c r="B11" s="22" t="s">
        <v>1</v>
      </c>
      <c r="C11" s="22" t="s">
        <v>1</v>
      </c>
      <c r="D11" s="1" t="s">
        <v>1</v>
      </c>
      <c r="E11" s="49" t="s">
        <v>23</v>
      </c>
      <c r="F11" s="49" t="s">
        <v>1</v>
      </c>
      <c r="G11" s="49" t="s">
        <v>1</v>
      </c>
      <c r="H11" s="49" t="s">
        <v>1</v>
      </c>
      <c r="I11" s="49" t="s">
        <v>1</v>
      </c>
      <c r="J11" s="49" t="s">
        <v>1</v>
      </c>
      <c r="K11" s="49" t="s">
        <v>1</v>
      </c>
      <c r="L11" s="49" t="s">
        <v>1</v>
      </c>
      <c r="M11" s="49" t="s">
        <v>1</v>
      </c>
      <c r="N11" s="49" t="s">
        <v>1</v>
      </c>
      <c r="O11" s="49" t="s">
        <v>1</v>
      </c>
    </row>
    <row r="12" spans="1:15" ht="12.75" customHeight="1" thickBot="1">
      <c r="A12" s="22" t="s">
        <v>1</v>
      </c>
      <c r="B12" s="22" t="s">
        <v>1</v>
      </c>
      <c r="C12" s="22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3" t="str">
        <f>IF(ButceYil&gt;2008,"TL","YTL")</f>
        <v>TL</v>
      </c>
    </row>
    <row r="13" spans="1:15" s="26" customFormat="1" ht="24.75" customHeight="1">
      <c r="A13" s="24" t="s">
        <v>1</v>
      </c>
      <c r="B13" s="24" t="s">
        <v>1</v>
      </c>
      <c r="C13" s="24" t="s">
        <v>1</v>
      </c>
      <c r="D13" s="25" t="s">
        <v>1</v>
      </c>
      <c r="E13" s="50" t="s">
        <v>24</v>
      </c>
      <c r="F13" s="46" t="s">
        <v>41</v>
      </c>
      <c r="G13" s="46" t="s">
        <v>42</v>
      </c>
      <c r="H13" s="46" t="s">
        <v>43</v>
      </c>
      <c r="I13" s="46" t="s">
        <v>25</v>
      </c>
      <c r="J13" s="46" t="s">
        <v>26</v>
      </c>
      <c r="K13" s="46" t="s">
        <v>27</v>
      </c>
      <c r="L13" s="46" t="s">
        <v>44</v>
      </c>
      <c r="M13" s="46" t="s">
        <v>28</v>
      </c>
      <c r="N13" s="46" t="s">
        <v>29</v>
      </c>
      <c r="O13" s="46" t="s">
        <v>30</v>
      </c>
    </row>
    <row r="14" spans="4:15" s="26" customFormat="1" ht="24.75" customHeight="1" thickBot="1">
      <c r="D14" s="27" t="s">
        <v>1</v>
      </c>
      <c r="E14" s="51" t="s">
        <v>1</v>
      </c>
      <c r="F14" s="47" t="s">
        <v>1</v>
      </c>
      <c r="G14" s="47" t="s">
        <v>1</v>
      </c>
      <c r="H14" s="47" t="s">
        <v>1</v>
      </c>
      <c r="I14" s="47" t="s">
        <v>1</v>
      </c>
      <c r="J14" s="47" t="s">
        <v>1</v>
      </c>
      <c r="K14" s="47" t="s">
        <v>1</v>
      </c>
      <c r="L14" s="47" t="s">
        <v>1</v>
      </c>
      <c r="M14" s="47" t="s">
        <v>1</v>
      </c>
      <c r="N14" s="47" t="s">
        <v>1</v>
      </c>
      <c r="O14" s="47" t="s">
        <v>1</v>
      </c>
    </row>
    <row r="15" spans="1:15" ht="21" customHeight="1" hidden="1">
      <c r="A15" s="27" t="s">
        <v>2</v>
      </c>
      <c r="B15" s="27" t="s">
        <v>31</v>
      </c>
      <c r="C15" s="27" t="s">
        <v>5</v>
      </c>
      <c r="E15" s="39" t="s">
        <v>1</v>
      </c>
      <c r="F15" s="40" t="s">
        <v>1</v>
      </c>
      <c r="G15" s="40" t="s">
        <v>1</v>
      </c>
      <c r="H15" s="40" t="s">
        <v>1</v>
      </c>
      <c r="I15" s="40" t="s">
        <v>1</v>
      </c>
      <c r="J15" s="40" t="s">
        <v>1</v>
      </c>
      <c r="K15" s="40" t="s">
        <v>1</v>
      </c>
      <c r="L15" s="40" t="s">
        <v>1</v>
      </c>
      <c r="M15" s="40" t="s">
        <v>1</v>
      </c>
      <c r="N15" s="40" t="s">
        <v>1</v>
      </c>
      <c r="O15" s="41" t="s">
        <v>1</v>
      </c>
    </row>
    <row r="16" spans="1:15" s="28" customFormat="1" ht="21" customHeight="1">
      <c r="A16" s="5" t="s">
        <v>1</v>
      </c>
      <c r="B16" s="42" t="s">
        <v>51</v>
      </c>
      <c r="C16" s="5" t="s">
        <v>1</v>
      </c>
      <c r="E16" s="3" t="s">
        <v>52</v>
      </c>
      <c r="F16" s="7">
        <v>226065000</v>
      </c>
      <c r="G16" s="7">
        <v>2202000</v>
      </c>
      <c r="H16" s="7">
        <v>184274000</v>
      </c>
      <c r="I16" s="7">
        <v>0</v>
      </c>
      <c r="J16" s="7">
        <v>433000</v>
      </c>
      <c r="K16" s="7">
        <v>2696000</v>
      </c>
      <c r="L16" s="7">
        <v>0</v>
      </c>
      <c r="M16" s="7">
        <v>0</v>
      </c>
      <c r="N16" s="7">
        <v>0</v>
      </c>
      <c r="O16" s="8">
        <f aca="true" t="shared" si="3" ref="O16:O57">N16+M16+L16+K16+J16+I16+H16+G16+F16</f>
        <v>415670000</v>
      </c>
    </row>
    <row r="17" spans="2:15" ht="21" customHeight="1">
      <c r="B17" s="42" t="s">
        <v>53</v>
      </c>
      <c r="C17" s="5" t="s">
        <v>1</v>
      </c>
      <c r="E17" s="3" t="s">
        <v>54</v>
      </c>
      <c r="F17" s="7">
        <v>5670000</v>
      </c>
      <c r="G17" s="7">
        <v>905000</v>
      </c>
      <c r="H17" s="7">
        <v>3921000</v>
      </c>
      <c r="I17" s="7">
        <v>0</v>
      </c>
      <c r="J17" s="7">
        <v>334000</v>
      </c>
      <c r="K17" s="7">
        <v>488000</v>
      </c>
      <c r="L17" s="7">
        <v>0</v>
      </c>
      <c r="M17" s="7">
        <v>0</v>
      </c>
      <c r="N17" s="7">
        <v>0</v>
      </c>
      <c r="O17" s="8">
        <f t="shared" si="3"/>
        <v>11318000</v>
      </c>
    </row>
    <row r="18" spans="2:15" ht="21" customHeight="1">
      <c r="B18" s="42" t="s">
        <v>55</v>
      </c>
      <c r="C18" s="5" t="s">
        <v>1</v>
      </c>
      <c r="E18" s="3" t="s">
        <v>56</v>
      </c>
      <c r="F18" s="7">
        <v>2135000</v>
      </c>
      <c r="G18" s="7">
        <v>319000</v>
      </c>
      <c r="H18" s="7">
        <v>1278000</v>
      </c>
      <c r="I18" s="7">
        <v>0</v>
      </c>
      <c r="J18" s="7">
        <v>278000</v>
      </c>
      <c r="K18" s="7">
        <v>0</v>
      </c>
      <c r="L18" s="7">
        <v>0</v>
      </c>
      <c r="M18" s="7">
        <v>0</v>
      </c>
      <c r="N18" s="7">
        <v>0</v>
      </c>
      <c r="O18" s="8">
        <f t="shared" si="3"/>
        <v>4010000</v>
      </c>
    </row>
    <row r="19" spans="2:15" ht="21" customHeight="1">
      <c r="B19" s="42" t="s">
        <v>57</v>
      </c>
      <c r="C19" s="5" t="s">
        <v>1</v>
      </c>
      <c r="E19" s="3" t="s">
        <v>58</v>
      </c>
      <c r="F19" s="7">
        <v>2308000</v>
      </c>
      <c r="G19" s="7">
        <v>365000</v>
      </c>
      <c r="H19" s="7">
        <v>2235000</v>
      </c>
      <c r="I19" s="7">
        <v>0</v>
      </c>
      <c r="J19" s="7">
        <v>255000</v>
      </c>
      <c r="K19" s="7">
        <v>0</v>
      </c>
      <c r="L19" s="7">
        <v>0</v>
      </c>
      <c r="M19" s="7">
        <v>0</v>
      </c>
      <c r="N19" s="7">
        <v>0</v>
      </c>
      <c r="O19" s="8">
        <f t="shared" si="3"/>
        <v>5163000</v>
      </c>
    </row>
    <row r="20" spans="2:15" ht="21" customHeight="1">
      <c r="B20" s="42" t="s">
        <v>59</v>
      </c>
      <c r="C20" s="5" t="s">
        <v>1</v>
      </c>
      <c r="E20" s="3" t="s">
        <v>60</v>
      </c>
      <c r="F20" s="7">
        <v>3158000</v>
      </c>
      <c r="G20" s="7">
        <v>510000</v>
      </c>
      <c r="H20" s="7">
        <v>10055000</v>
      </c>
      <c r="I20" s="7">
        <v>0</v>
      </c>
      <c r="J20" s="7">
        <v>751000</v>
      </c>
      <c r="K20" s="7">
        <v>1829000</v>
      </c>
      <c r="L20" s="7">
        <v>0</v>
      </c>
      <c r="M20" s="7">
        <v>0</v>
      </c>
      <c r="N20" s="7">
        <v>0</v>
      </c>
      <c r="O20" s="8">
        <f t="shared" si="3"/>
        <v>16303000</v>
      </c>
    </row>
    <row r="21" spans="2:15" ht="21" customHeight="1">
      <c r="B21" s="42" t="s">
        <v>61</v>
      </c>
      <c r="C21" s="5" t="s">
        <v>1</v>
      </c>
      <c r="E21" s="3" t="s">
        <v>62</v>
      </c>
      <c r="F21" s="7">
        <v>3249000</v>
      </c>
      <c r="G21" s="7">
        <v>478000</v>
      </c>
      <c r="H21" s="7">
        <v>5288000</v>
      </c>
      <c r="I21" s="7">
        <v>0</v>
      </c>
      <c r="J21" s="7">
        <v>153000</v>
      </c>
      <c r="K21" s="7">
        <v>1371000</v>
      </c>
      <c r="L21" s="7">
        <v>0</v>
      </c>
      <c r="M21" s="7">
        <v>0</v>
      </c>
      <c r="N21" s="7">
        <v>0</v>
      </c>
      <c r="O21" s="8">
        <f t="shared" si="3"/>
        <v>10539000</v>
      </c>
    </row>
    <row r="22" spans="2:15" ht="21" customHeight="1">
      <c r="B22" s="42" t="s">
        <v>63</v>
      </c>
      <c r="C22" s="5" t="s">
        <v>1</v>
      </c>
      <c r="E22" s="3" t="s">
        <v>64</v>
      </c>
      <c r="F22" s="7">
        <v>7230000</v>
      </c>
      <c r="G22" s="7">
        <v>1167000</v>
      </c>
      <c r="H22" s="7">
        <v>3558000</v>
      </c>
      <c r="I22" s="7">
        <v>0</v>
      </c>
      <c r="J22" s="7">
        <v>846000</v>
      </c>
      <c r="K22" s="7">
        <v>2703000</v>
      </c>
      <c r="L22" s="7">
        <v>0</v>
      </c>
      <c r="M22" s="7">
        <v>0</v>
      </c>
      <c r="N22" s="7">
        <v>0</v>
      </c>
      <c r="O22" s="8">
        <f t="shared" si="3"/>
        <v>15504000</v>
      </c>
    </row>
    <row r="23" spans="2:15" ht="21" customHeight="1">
      <c r="B23" s="42" t="s">
        <v>65</v>
      </c>
      <c r="C23" s="5" t="s">
        <v>1</v>
      </c>
      <c r="E23" s="3" t="s">
        <v>66</v>
      </c>
      <c r="F23" s="7">
        <v>362052000</v>
      </c>
      <c r="G23" s="7">
        <v>64967000</v>
      </c>
      <c r="H23" s="7">
        <v>228643000</v>
      </c>
      <c r="I23" s="7">
        <v>0</v>
      </c>
      <c r="J23" s="7">
        <v>305715000</v>
      </c>
      <c r="K23" s="7">
        <v>203936000</v>
      </c>
      <c r="L23" s="7">
        <v>1184218000</v>
      </c>
      <c r="M23" s="7">
        <v>0</v>
      </c>
      <c r="N23" s="7">
        <v>0</v>
      </c>
      <c r="O23" s="8">
        <f t="shared" si="3"/>
        <v>2349531000</v>
      </c>
    </row>
    <row r="24" spans="2:15" ht="21" customHeight="1">
      <c r="B24" s="42" t="s">
        <v>67</v>
      </c>
      <c r="C24" s="5" t="s">
        <v>1</v>
      </c>
      <c r="E24" s="3" t="s">
        <v>68</v>
      </c>
      <c r="F24" s="7">
        <v>1632000</v>
      </c>
      <c r="G24" s="7">
        <v>141000</v>
      </c>
      <c r="H24" s="7">
        <v>5077000</v>
      </c>
      <c r="I24" s="7">
        <v>0</v>
      </c>
      <c r="J24" s="7">
        <v>6341000</v>
      </c>
      <c r="K24" s="7">
        <v>2499000</v>
      </c>
      <c r="L24" s="7">
        <v>0</v>
      </c>
      <c r="M24" s="7">
        <v>0</v>
      </c>
      <c r="N24" s="7">
        <v>0</v>
      </c>
      <c r="O24" s="8">
        <f t="shared" si="3"/>
        <v>15690000</v>
      </c>
    </row>
    <row r="25" spans="2:15" ht="21" customHeight="1">
      <c r="B25" s="42" t="s">
        <v>69</v>
      </c>
      <c r="C25" s="5" t="s">
        <v>1</v>
      </c>
      <c r="E25" s="3" t="s">
        <v>70</v>
      </c>
      <c r="F25" s="7">
        <v>2741000</v>
      </c>
      <c r="G25" s="7">
        <v>365000</v>
      </c>
      <c r="H25" s="7">
        <v>12258000</v>
      </c>
      <c r="I25" s="7">
        <v>0</v>
      </c>
      <c r="J25" s="7">
        <v>1409000</v>
      </c>
      <c r="K25" s="7">
        <v>4754000</v>
      </c>
      <c r="L25" s="7">
        <v>0</v>
      </c>
      <c r="M25" s="7">
        <v>0</v>
      </c>
      <c r="N25" s="7">
        <v>0</v>
      </c>
      <c r="O25" s="8">
        <f t="shared" si="3"/>
        <v>21527000</v>
      </c>
    </row>
    <row r="26" spans="2:15" ht="21" customHeight="1">
      <c r="B26" s="42" t="s">
        <v>71</v>
      </c>
      <c r="C26" s="5" t="s">
        <v>1</v>
      </c>
      <c r="E26" s="3" t="s">
        <v>72</v>
      </c>
      <c r="F26" s="7">
        <v>339302000</v>
      </c>
      <c r="G26" s="7">
        <v>62382000</v>
      </c>
      <c r="H26" s="7">
        <v>572401000</v>
      </c>
      <c r="I26" s="7">
        <v>0</v>
      </c>
      <c r="J26" s="7">
        <v>2397725000</v>
      </c>
      <c r="K26" s="7">
        <v>949139000</v>
      </c>
      <c r="L26" s="7">
        <v>0</v>
      </c>
      <c r="M26" s="7">
        <v>4173842000</v>
      </c>
      <c r="N26" s="7">
        <v>0</v>
      </c>
      <c r="O26" s="8">
        <f t="shared" si="3"/>
        <v>8494791000</v>
      </c>
    </row>
    <row r="27" spans="2:15" ht="21" customHeight="1">
      <c r="B27" s="42" t="s">
        <v>73</v>
      </c>
      <c r="C27" s="5" t="s">
        <v>1</v>
      </c>
      <c r="E27" s="3" t="s">
        <v>74</v>
      </c>
      <c r="F27" s="7">
        <v>48071000</v>
      </c>
      <c r="G27" s="7">
        <v>7805000</v>
      </c>
      <c r="H27" s="7">
        <v>31058000</v>
      </c>
      <c r="I27" s="7">
        <v>0</v>
      </c>
      <c r="J27" s="7">
        <v>553005000</v>
      </c>
      <c r="K27" s="7">
        <v>540017000</v>
      </c>
      <c r="L27" s="7">
        <v>1416000</v>
      </c>
      <c r="M27" s="7">
        <v>0</v>
      </c>
      <c r="N27" s="7">
        <v>0</v>
      </c>
      <c r="O27" s="8">
        <f t="shared" si="3"/>
        <v>1181372000</v>
      </c>
    </row>
    <row r="28" spans="2:15" ht="21" customHeight="1">
      <c r="B28" s="42" t="s">
        <v>75</v>
      </c>
      <c r="C28" s="5" t="s">
        <v>1</v>
      </c>
      <c r="E28" s="3" t="s">
        <v>76</v>
      </c>
      <c r="F28" s="7">
        <v>131046000</v>
      </c>
      <c r="G28" s="7">
        <v>19014000</v>
      </c>
      <c r="H28" s="7">
        <v>59296000</v>
      </c>
      <c r="I28" s="7">
        <v>0</v>
      </c>
      <c r="J28" s="7">
        <v>9562000</v>
      </c>
      <c r="K28" s="7">
        <v>10971000</v>
      </c>
      <c r="L28" s="7">
        <v>0</v>
      </c>
      <c r="M28" s="7">
        <v>0</v>
      </c>
      <c r="N28" s="7">
        <v>0</v>
      </c>
      <c r="O28" s="8">
        <f t="shared" si="3"/>
        <v>229889000</v>
      </c>
    </row>
    <row r="29" spans="2:15" ht="21" customHeight="1">
      <c r="B29" s="42" t="s">
        <v>77</v>
      </c>
      <c r="C29" s="5" t="s">
        <v>1</v>
      </c>
      <c r="E29" s="3" t="s">
        <v>78</v>
      </c>
      <c r="F29" s="7">
        <v>193733000</v>
      </c>
      <c r="G29" s="7">
        <v>24312000</v>
      </c>
      <c r="H29" s="7">
        <v>39959000</v>
      </c>
      <c r="I29" s="7">
        <v>0</v>
      </c>
      <c r="J29" s="7">
        <v>7489000</v>
      </c>
      <c r="K29" s="7">
        <v>9752000</v>
      </c>
      <c r="L29" s="7">
        <v>0</v>
      </c>
      <c r="M29" s="7">
        <v>0</v>
      </c>
      <c r="N29" s="7">
        <v>0</v>
      </c>
      <c r="O29" s="8">
        <f t="shared" si="3"/>
        <v>275245000</v>
      </c>
    </row>
    <row r="30" spans="2:15" ht="21" customHeight="1">
      <c r="B30" s="42" t="s">
        <v>79</v>
      </c>
      <c r="C30" s="5" t="s">
        <v>1</v>
      </c>
      <c r="E30" s="3" t="s">
        <v>80</v>
      </c>
      <c r="F30" s="7">
        <v>1324895000</v>
      </c>
      <c r="G30" s="7">
        <v>287538000</v>
      </c>
      <c r="H30" s="7">
        <v>167186000</v>
      </c>
      <c r="I30" s="7">
        <v>0</v>
      </c>
      <c r="J30" s="7">
        <v>48255000</v>
      </c>
      <c r="K30" s="7">
        <v>687000000</v>
      </c>
      <c r="L30" s="7">
        <v>24552000</v>
      </c>
      <c r="M30" s="7">
        <v>111456000</v>
      </c>
      <c r="N30" s="7">
        <v>0</v>
      </c>
      <c r="O30" s="8">
        <f t="shared" si="3"/>
        <v>2650882000</v>
      </c>
    </row>
    <row r="31" spans="2:15" ht="21" customHeight="1">
      <c r="B31" s="42" t="s">
        <v>81</v>
      </c>
      <c r="C31" s="5" t="s">
        <v>1</v>
      </c>
      <c r="E31" s="3" t="s">
        <v>82</v>
      </c>
      <c r="F31" s="7">
        <v>103208000</v>
      </c>
      <c r="G31" s="7">
        <v>16215000</v>
      </c>
      <c r="H31" s="7">
        <v>100060000</v>
      </c>
      <c r="I31" s="7">
        <v>0</v>
      </c>
      <c r="J31" s="7">
        <v>38932000</v>
      </c>
      <c r="K31" s="7">
        <v>302550000</v>
      </c>
      <c r="L31" s="7">
        <v>0</v>
      </c>
      <c r="M31" s="7">
        <v>0</v>
      </c>
      <c r="N31" s="7">
        <v>0</v>
      </c>
      <c r="O31" s="8">
        <f t="shared" si="3"/>
        <v>560965000</v>
      </c>
    </row>
    <row r="32" spans="2:15" ht="21" customHeight="1">
      <c r="B32" s="42" t="s">
        <v>83</v>
      </c>
      <c r="C32" s="5" t="s">
        <v>1</v>
      </c>
      <c r="E32" s="3" t="s">
        <v>84</v>
      </c>
      <c r="F32" s="7">
        <v>26318000</v>
      </c>
      <c r="G32" s="7">
        <v>4312000</v>
      </c>
      <c r="H32" s="7">
        <v>11849000</v>
      </c>
      <c r="I32" s="7">
        <v>0</v>
      </c>
      <c r="J32" s="7">
        <v>440000</v>
      </c>
      <c r="K32" s="7">
        <v>113367000</v>
      </c>
      <c r="L32" s="7">
        <v>0</v>
      </c>
      <c r="M32" s="7">
        <v>0</v>
      </c>
      <c r="N32" s="7">
        <v>0</v>
      </c>
      <c r="O32" s="8">
        <f t="shared" si="3"/>
        <v>156286000</v>
      </c>
    </row>
    <row r="33" spans="2:15" ht="21" customHeight="1">
      <c r="B33" s="42" t="s">
        <v>85</v>
      </c>
      <c r="C33" s="5" t="s">
        <v>1</v>
      </c>
      <c r="E33" s="3" t="s">
        <v>86</v>
      </c>
      <c r="F33" s="7">
        <v>7468000</v>
      </c>
      <c r="G33" s="7">
        <v>681000</v>
      </c>
      <c r="H33" s="7">
        <v>2960000</v>
      </c>
      <c r="I33" s="7">
        <v>0</v>
      </c>
      <c r="J33" s="7">
        <v>517000</v>
      </c>
      <c r="K33" s="7">
        <v>1219000</v>
      </c>
      <c r="L33" s="7">
        <v>0</v>
      </c>
      <c r="M33" s="7">
        <v>0</v>
      </c>
      <c r="N33" s="7">
        <v>0</v>
      </c>
      <c r="O33" s="8">
        <f t="shared" si="3"/>
        <v>12845000</v>
      </c>
    </row>
    <row r="34" spans="2:15" ht="21" customHeight="1">
      <c r="B34" s="42" t="s">
        <v>87</v>
      </c>
      <c r="C34" s="5" t="s">
        <v>1</v>
      </c>
      <c r="E34" s="3" t="s">
        <v>88</v>
      </c>
      <c r="F34" s="7">
        <v>185974000</v>
      </c>
      <c r="G34" s="7">
        <v>35995000</v>
      </c>
      <c r="H34" s="7">
        <v>51859000</v>
      </c>
      <c r="I34" s="7">
        <v>0</v>
      </c>
      <c r="J34" s="7">
        <v>1983000</v>
      </c>
      <c r="K34" s="7">
        <v>29255000</v>
      </c>
      <c r="L34" s="7">
        <v>0</v>
      </c>
      <c r="M34" s="7">
        <v>0</v>
      </c>
      <c r="N34" s="7">
        <v>0</v>
      </c>
      <c r="O34" s="8">
        <f t="shared" si="3"/>
        <v>305066000</v>
      </c>
    </row>
    <row r="35" spans="2:15" ht="21" customHeight="1">
      <c r="B35" s="42" t="s">
        <v>89</v>
      </c>
      <c r="C35" s="5" t="s">
        <v>1</v>
      </c>
      <c r="E35" s="3" t="s">
        <v>90</v>
      </c>
      <c r="F35" s="7">
        <v>24069000</v>
      </c>
      <c r="G35" s="7">
        <v>3135000</v>
      </c>
      <c r="H35" s="7">
        <v>28211000</v>
      </c>
      <c r="I35" s="7">
        <v>0</v>
      </c>
      <c r="J35" s="7">
        <v>1063000</v>
      </c>
      <c r="K35" s="7">
        <v>3230000</v>
      </c>
      <c r="L35" s="7">
        <v>0</v>
      </c>
      <c r="M35" s="7">
        <v>0</v>
      </c>
      <c r="N35" s="7">
        <v>0</v>
      </c>
      <c r="O35" s="8">
        <f t="shared" si="3"/>
        <v>59708000</v>
      </c>
    </row>
    <row r="36" spans="2:15" ht="21" customHeight="1">
      <c r="B36" s="42" t="s">
        <v>91</v>
      </c>
      <c r="C36" s="5" t="s">
        <v>1</v>
      </c>
      <c r="E36" s="3" t="s">
        <v>92</v>
      </c>
      <c r="F36" s="7">
        <v>1970000</v>
      </c>
      <c r="G36" s="7">
        <v>241000</v>
      </c>
      <c r="H36" s="7">
        <v>1908000</v>
      </c>
      <c r="I36" s="7">
        <v>0</v>
      </c>
      <c r="J36" s="7">
        <v>140000</v>
      </c>
      <c r="K36" s="7">
        <v>3876000</v>
      </c>
      <c r="L36" s="7">
        <v>5711000</v>
      </c>
      <c r="M36" s="7">
        <v>0</v>
      </c>
      <c r="N36" s="7">
        <v>0</v>
      </c>
      <c r="O36" s="8">
        <f t="shared" si="3"/>
        <v>13846000</v>
      </c>
    </row>
    <row r="37" spans="2:15" ht="21" customHeight="1">
      <c r="B37" s="42" t="s">
        <v>93</v>
      </c>
      <c r="C37" s="5" t="s">
        <v>1</v>
      </c>
      <c r="E37" s="3" t="s">
        <v>94</v>
      </c>
      <c r="F37" s="7">
        <v>55000000</v>
      </c>
      <c r="G37" s="7">
        <v>7135000</v>
      </c>
      <c r="H37" s="7">
        <v>26329000</v>
      </c>
      <c r="I37" s="7">
        <v>0</v>
      </c>
      <c r="J37" s="7">
        <v>8667000</v>
      </c>
      <c r="K37" s="7">
        <v>57293000</v>
      </c>
      <c r="L37" s="7">
        <v>4781000</v>
      </c>
      <c r="M37" s="7">
        <v>0</v>
      </c>
      <c r="N37" s="7">
        <v>0</v>
      </c>
      <c r="O37" s="8">
        <f t="shared" si="3"/>
        <v>159205000</v>
      </c>
    </row>
    <row r="38" spans="2:15" ht="21" customHeight="1">
      <c r="B38" s="42" t="s">
        <v>95</v>
      </c>
      <c r="C38" s="5" t="s">
        <v>1</v>
      </c>
      <c r="E38" s="3" t="s">
        <v>96</v>
      </c>
      <c r="F38" s="7">
        <v>34221000</v>
      </c>
      <c r="G38" s="7">
        <v>3987000</v>
      </c>
      <c r="H38" s="7">
        <v>14757000</v>
      </c>
      <c r="I38" s="7">
        <v>0</v>
      </c>
      <c r="J38" s="7">
        <v>813000</v>
      </c>
      <c r="K38" s="7">
        <v>3535000</v>
      </c>
      <c r="L38" s="7">
        <v>0</v>
      </c>
      <c r="M38" s="7">
        <v>0</v>
      </c>
      <c r="N38" s="7">
        <v>0</v>
      </c>
      <c r="O38" s="8">
        <f t="shared" si="3"/>
        <v>57313000</v>
      </c>
    </row>
    <row r="39" spans="2:15" ht="21" customHeight="1">
      <c r="B39" s="42" t="s">
        <v>97</v>
      </c>
      <c r="C39" s="5" t="s">
        <v>1</v>
      </c>
      <c r="E39" s="3" t="s">
        <v>98</v>
      </c>
      <c r="F39" s="7">
        <v>95831000</v>
      </c>
      <c r="G39" s="7">
        <v>8709000</v>
      </c>
      <c r="H39" s="7">
        <v>47443000</v>
      </c>
      <c r="I39" s="7">
        <v>0</v>
      </c>
      <c r="J39" s="7">
        <v>352989000</v>
      </c>
      <c r="K39" s="7">
        <v>15237000</v>
      </c>
      <c r="L39" s="7">
        <v>0</v>
      </c>
      <c r="M39" s="7">
        <v>113802000</v>
      </c>
      <c r="N39" s="7">
        <v>0</v>
      </c>
      <c r="O39" s="8">
        <f t="shared" si="3"/>
        <v>634011000</v>
      </c>
    </row>
    <row r="40" spans="2:15" ht="21" customHeight="1">
      <c r="B40" s="42" t="s">
        <v>99</v>
      </c>
      <c r="C40" s="5" t="s">
        <v>1</v>
      </c>
      <c r="E40" s="3" t="s">
        <v>100</v>
      </c>
      <c r="F40" s="7">
        <v>20690000</v>
      </c>
      <c r="G40" s="7">
        <v>2127000</v>
      </c>
      <c r="H40" s="7">
        <v>15458000</v>
      </c>
      <c r="I40" s="7">
        <v>0</v>
      </c>
      <c r="J40" s="7">
        <v>90895000</v>
      </c>
      <c r="K40" s="7">
        <v>2986000</v>
      </c>
      <c r="L40" s="7">
        <v>22000000</v>
      </c>
      <c r="M40" s="7">
        <v>0</v>
      </c>
      <c r="N40" s="7">
        <v>0</v>
      </c>
      <c r="O40" s="8">
        <f t="shared" si="3"/>
        <v>154156000</v>
      </c>
    </row>
    <row r="41" spans="2:15" ht="21" customHeight="1">
      <c r="B41" s="42" t="s">
        <v>101</v>
      </c>
      <c r="C41" s="5" t="s">
        <v>1</v>
      </c>
      <c r="E41" s="3" t="s">
        <v>102</v>
      </c>
      <c r="F41" s="7">
        <v>11386000</v>
      </c>
      <c r="G41" s="7">
        <v>1905000</v>
      </c>
      <c r="H41" s="7">
        <v>14988000</v>
      </c>
      <c r="I41" s="7">
        <v>0</v>
      </c>
      <c r="J41" s="7">
        <v>542000</v>
      </c>
      <c r="K41" s="7">
        <v>43193000</v>
      </c>
      <c r="L41" s="7">
        <v>11765000</v>
      </c>
      <c r="M41" s="7">
        <v>0</v>
      </c>
      <c r="N41" s="7">
        <v>0</v>
      </c>
      <c r="O41" s="8">
        <f t="shared" si="3"/>
        <v>83779000</v>
      </c>
    </row>
    <row r="42" spans="2:15" ht="21" customHeight="1">
      <c r="B42" s="42" t="s">
        <v>103</v>
      </c>
      <c r="C42" s="5" t="s">
        <v>1</v>
      </c>
      <c r="E42" s="3" t="s">
        <v>104</v>
      </c>
      <c r="F42" s="7">
        <v>18709000</v>
      </c>
      <c r="G42" s="7">
        <v>2448000</v>
      </c>
      <c r="H42" s="7">
        <v>5570000</v>
      </c>
      <c r="I42" s="7">
        <v>0</v>
      </c>
      <c r="J42" s="7">
        <v>1243000</v>
      </c>
      <c r="K42" s="7">
        <v>427000</v>
      </c>
      <c r="L42" s="7">
        <v>0</v>
      </c>
      <c r="M42" s="7">
        <v>0</v>
      </c>
      <c r="N42" s="7">
        <v>0</v>
      </c>
      <c r="O42" s="8">
        <f t="shared" si="3"/>
        <v>28397000</v>
      </c>
    </row>
    <row r="43" spans="2:15" ht="21" customHeight="1">
      <c r="B43" s="42" t="s">
        <v>105</v>
      </c>
      <c r="C43" s="5" t="s">
        <v>1</v>
      </c>
      <c r="E43" s="3" t="s">
        <v>106</v>
      </c>
      <c r="F43" s="7">
        <v>162406000</v>
      </c>
      <c r="G43" s="7">
        <v>29771000</v>
      </c>
      <c r="H43" s="7">
        <v>20521000</v>
      </c>
      <c r="I43" s="7">
        <v>0</v>
      </c>
      <c r="J43" s="7">
        <v>8403000</v>
      </c>
      <c r="K43" s="7">
        <v>248901000</v>
      </c>
      <c r="L43" s="7">
        <v>0</v>
      </c>
      <c r="M43" s="7">
        <v>0</v>
      </c>
      <c r="N43" s="7">
        <v>0</v>
      </c>
      <c r="O43" s="8">
        <f t="shared" si="3"/>
        <v>470002000</v>
      </c>
    </row>
    <row r="44" spans="2:15" ht="21" customHeight="1">
      <c r="B44" s="42" t="s">
        <v>107</v>
      </c>
      <c r="C44" s="5" t="s">
        <v>1</v>
      </c>
      <c r="E44" s="3" t="s">
        <v>108</v>
      </c>
      <c r="F44" s="7">
        <v>23868000</v>
      </c>
      <c r="G44" s="7">
        <v>2374000</v>
      </c>
      <c r="H44" s="7">
        <v>324801000</v>
      </c>
      <c r="I44" s="7">
        <v>0</v>
      </c>
      <c r="J44" s="7">
        <v>1939000</v>
      </c>
      <c r="K44" s="7">
        <v>716768000</v>
      </c>
      <c r="L44" s="7">
        <v>0</v>
      </c>
      <c r="M44" s="7">
        <v>0</v>
      </c>
      <c r="N44" s="7">
        <v>0</v>
      </c>
      <c r="O44" s="8">
        <f t="shared" si="3"/>
        <v>1069750000</v>
      </c>
    </row>
    <row r="45" spans="2:15" ht="21" customHeight="1">
      <c r="B45" s="42" t="s">
        <v>109</v>
      </c>
      <c r="C45" s="5" t="s">
        <v>1</v>
      </c>
      <c r="E45" s="3" t="s">
        <v>110</v>
      </c>
      <c r="F45" s="7">
        <v>15666000</v>
      </c>
      <c r="G45" s="7">
        <v>1776000</v>
      </c>
      <c r="H45" s="7">
        <v>7231000</v>
      </c>
      <c r="I45" s="7">
        <v>0</v>
      </c>
      <c r="J45" s="7">
        <v>1681000</v>
      </c>
      <c r="K45" s="7">
        <v>4500000</v>
      </c>
      <c r="L45" s="7">
        <v>0</v>
      </c>
      <c r="M45" s="7">
        <v>0</v>
      </c>
      <c r="N45" s="7">
        <v>0</v>
      </c>
      <c r="O45" s="8">
        <f t="shared" si="3"/>
        <v>30854000</v>
      </c>
    </row>
    <row r="46" spans="2:15" ht="21" customHeight="1">
      <c r="B46" s="42" t="s">
        <v>111</v>
      </c>
      <c r="C46" s="5" t="s">
        <v>1</v>
      </c>
      <c r="E46" s="3" t="s">
        <v>112</v>
      </c>
      <c r="F46" s="7">
        <v>5526000</v>
      </c>
      <c r="G46" s="7">
        <v>1122000</v>
      </c>
      <c r="H46" s="7">
        <v>4426000</v>
      </c>
      <c r="I46" s="7">
        <v>0</v>
      </c>
      <c r="J46" s="7">
        <v>3000</v>
      </c>
      <c r="K46" s="7">
        <v>7143000</v>
      </c>
      <c r="L46" s="7">
        <v>0</v>
      </c>
      <c r="M46" s="7">
        <v>0</v>
      </c>
      <c r="N46" s="7">
        <v>0</v>
      </c>
      <c r="O46" s="8">
        <f t="shared" si="3"/>
        <v>18220000</v>
      </c>
    </row>
    <row r="47" spans="2:15" ht="21" customHeight="1">
      <c r="B47" s="42" t="s">
        <v>113</v>
      </c>
      <c r="C47" s="5" t="s">
        <v>1</v>
      </c>
      <c r="E47" s="3" t="s">
        <v>114</v>
      </c>
      <c r="F47" s="7">
        <v>12216000</v>
      </c>
      <c r="G47" s="7">
        <v>1825000</v>
      </c>
      <c r="H47" s="7">
        <v>18870000</v>
      </c>
      <c r="I47" s="7">
        <v>0</v>
      </c>
      <c r="J47" s="7">
        <v>234695000</v>
      </c>
      <c r="K47" s="7">
        <v>2000000</v>
      </c>
      <c r="L47" s="7">
        <v>0</v>
      </c>
      <c r="M47" s="7">
        <v>0</v>
      </c>
      <c r="N47" s="7">
        <v>0</v>
      </c>
      <c r="O47" s="8">
        <f t="shared" si="3"/>
        <v>269606000</v>
      </c>
    </row>
    <row r="48" spans="2:15" ht="21" customHeight="1">
      <c r="B48" s="42" t="s">
        <v>115</v>
      </c>
      <c r="C48" s="5" t="s">
        <v>1</v>
      </c>
      <c r="E48" s="3" t="s">
        <v>116</v>
      </c>
      <c r="F48" s="7">
        <v>1047601000</v>
      </c>
      <c r="G48" s="7">
        <v>203832000</v>
      </c>
      <c r="H48" s="7">
        <v>2068762000</v>
      </c>
      <c r="I48" s="7">
        <v>0</v>
      </c>
      <c r="J48" s="7">
        <v>17290000</v>
      </c>
      <c r="K48" s="7">
        <v>7439664000</v>
      </c>
      <c r="L48" s="7">
        <v>0</v>
      </c>
      <c r="M48" s="7">
        <v>0</v>
      </c>
      <c r="N48" s="7">
        <v>0</v>
      </c>
      <c r="O48" s="8">
        <f t="shared" si="3"/>
        <v>10777149000</v>
      </c>
    </row>
    <row r="49" spans="2:15" ht="21" customHeight="1">
      <c r="B49" s="42" t="s">
        <v>117</v>
      </c>
      <c r="C49" s="5" t="s">
        <v>1</v>
      </c>
      <c r="E49" s="3" t="s">
        <v>118</v>
      </c>
      <c r="F49" s="7">
        <v>9152000</v>
      </c>
      <c r="G49" s="7">
        <v>1229000</v>
      </c>
      <c r="H49" s="7">
        <v>5656000</v>
      </c>
      <c r="I49" s="7">
        <v>0</v>
      </c>
      <c r="J49" s="7">
        <v>281000</v>
      </c>
      <c r="K49" s="7">
        <v>15847000</v>
      </c>
      <c r="L49" s="7">
        <v>0</v>
      </c>
      <c r="M49" s="7">
        <v>0</v>
      </c>
      <c r="N49" s="7">
        <v>0</v>
      </c>
      <c r="O49" s="8">
        <f t="shared" si="3"/>
        <v>32165000</v>
      </c>
    </row>
    <row r="50" spans="2:15" ht="21" customHeight="1">
      <c r="B50" s="42" t="s">
        <v>119</v>
      </c>
      <c r="C50" s="5" t="s">
        <v>1</v>
      </c>
      <c r="E50" s="3" t="s">
        <v>120</v>
      </c>
      <c r="F50" s="7">
        <v>1347000</v>
      </c>
      <c r="G50" s="7">
        <v>170000</v>
      </c>
      <c r="H50" s="7">
        <v>3803000</v>
      </c>
      <c r="I50" s="7">
        <v>0</v>
      </c>
      <c r="J50" s="7">
        <v>27000</v>
      </c>
      <c r="K50" s="7">
        <v>22432000</v>
      </c>
      <c r="L50" s="7">
        <v>74475000</v>
      </c>
      <c r="M50" s="7">
        <v>0</v>
      </c>
      <c r="N50" s="7">
        <v>0</v>
      </c>
      <c r="O50" s="8">
        <f t="shared" si="3"/>
        <v>102254000</v>
      </c>
    </row>
    <row r="51" spans="2:15" ht="21" customHeight="1">
      <c r="B51" s="42" t="s">
        <v>121</v>
      </c>
      <c r="C51" s="5" t="s">
        <v>1</v>
      </c>
      <c r="E51" s="3" t="s">
        <v>122</v>
      </c>
      <c r="F51" s="7">
        <v>963000</v>
      </c>
      <c r="G51" s="7">
        <v>142000</v>
      </c>
      <c r="H51" s="7">
        <v>4694000</v>
      </c>
      <c r="I51" s="7">
        <v>0</v>
      </c>
      <c r="J51" s="7">
        <v>27000</v>
      </c>
      <c r="K51" s="7">
        <v>11727000</v>
      </c>
      <c r="L51" s="7">
        <v>86188000</v>
      </c>
      <c r="M51" s="7">
        <v>0</v>
      </c>
      <c r="N51" s="7">
        <v>0</v>
      </c>
      <c r="O51" s="8">
        <f t="shared" si="3"/>
        <v>103741000</v>
      </c>
    </row>
    <row r="52" spans="2:15" ht="21" customHeight="1">
      <c r="B52" s="42" t="s">
        <v>123</v>
      </c>
      <c r="C52" s="5" t="s">
        <v>1</v>
      </c>
      <c r="E52" s="3" t="s">
        <v>124</v>
      </c>
      <c r="F52" s="7">
        <v>971000</v>
      </c>
      <c r="G52" s="7">
        <v>127000</v>
      </c>
      <c r="H52" s="7">
        <v>3910000</v>
      </c>
      <c r="I52" s="7">
        <v>0</v>
      </c>
      <c r="J52" s="7">
        <v>27000</v>
      </c>
      <c r="K52" s="7">
        <v>5679000</v>
      </c>
      <c r="L52" s="7">
        <v>64500000</v>
      </c>
      <c r="M52" s="7">
        <v>0</v>
      </c>
      <c r="N52" s="7">
        <v>0</v>
      </c>
      <c r="O52" s="8">
        <f t="shared" si="3"/>
        <v>75214000</v>
      </c>
    </row>
    <row r="53" spans="2:15" ht="21" customHeight="1">
      <c r="B53" s="42" t="s">
        <v>125</v>
      </c>
      <c r="C53" s="5" t="s">
        <v>1</v>
      </c>
      <c r="E53" s="3" t="s">
        <v>126</v>
      </c>
      <c r="F53" s="7">
        <v>1384565000</v>
      </c>
      <c r="G53" s="7">
        <v>245441000</v>
      </c>
      <c r="H53" s="7">
        <v>251869000</v>
      </c>
      <c r="I53" s="7">
        <v>0</v>
      </c>
      <c r="J53" s="7">
        <v>24317000</v>
      </c>
      <c r="K53" s="7">
        <v>8250822000</v>
      </c>
      <c r="L53" s="7">
        <v>32500000</v>
      </c>
      <c r="M53" s="7">
        <v>0</v>
      </c>
      <c r="N53" s="7">
        <v>0</v>
      </c>
      <c r="O53" s="8">
        <f t="shared" si="3"/>
        <v>10189514000</v>
      </c>
    </row>
    <row r="54" spans="2:15" ht="21" customHeight="1">
      <c r="B54" s="42" t="s">
        <v>127</v>
      </c>
      <c r="C54" s="5" t="s">
        <v>1</v>
      </c>
      <c r="E54" s="3" t="s">
        <v>128</v>
      </c>
      <c r="F54" s="7">
        <v>1115000</v>
      </c>
      <c r="G54" s="7">
        <v>238000</v>
      </c>
      <c r="H54" s="7">
        <v>1790000</v>
      </c>
      <c r="I54" s="7">
        <v>0</v>
      </c>
      <c r="J54" s="7">
        <v>0</v>
      </c>
      <c r="K54" s="7">
        <v>1750000</v>
      </c>
      <c r="L54" s="7">
        <v>0</v>
      </c>
      <c r="M54" s="7">
        <v>0</v>
      </c>
      <c r="N54" s="7">
        <v>0</v>
      </c>
      <c r="O54" s="8">
        <f t="shared" si="3"/>
        <v>4893000</v>
      </c>
    </row>
    <row r="55" spans="2:15" ht="21" customHeight="1">
      <c r="B55" s="42" t="s">
        <v>129</v>
      </c>
      <c r="C55" s="5" t="s">
        <v>1</v>
      </c>
      <c r="E55" s="3" t="s">
        <v>130</v>
      </c>
      <c r="F55" s="7">
        <v>41138000</v>
      </c>
      <c r="G55" s="7">
        <v>6681000</v>
      </c>
      <c r="H55" s="7">
        <v>52518000</v>
      </c>
      <c r="I55" s="7">
        <v>0</v>
      </c>
      <c r="J55" s="7">
        <v>1148000</v>
      </c>
      <c r="K55" s="7">
        <v>41446000</v>
      </c>
      <c r="L55" s="7">
        <v>0</v>
      </c>
      <c r="M55" s="7">
        <v>0</v>
      </c>
      <c r="N55" s="7">
        <v>0</v>
      </c>
      <c r="O55" s="8">
        <f t="shared" si="3"/>
        <v>142931000</v>
      </c>
    </row>
    <row r="56" spans="2:15" ht="21" customHeight="1">
      <c r="B56" s="42" t="s">
        <v>131</v>
      </c>
      <c r="C56" s="5" t="s">
        <v>1</v>
      </c>
      <c r="E56" s="3" t="s">
        <v>132</v>
      </c>
      <c r="F56" s="7">
        <v>8403000</v>
      </c>
      <c r="G56" s="7">
        <v>968000</v>
      </c>
      <c r="H56" s="7">
        <v>6779000</v>
      </c>
      <c r="I56" s="7">
        <v>0</v>
      </c>
      <c r="J56" s="7">
        <v>368000</v>
      </c>
      <c r="K56" s="7">
        <v>1150000</v>
      </c>
      <c r="L56" s="7">
        <v>0</v>
      </c>
      <c r="M56" s="7">
        <v>0</v>
      </c>
      <c r="N56" s="7">
        <v>0</v>
      </c>
      <c r="O56" s="8">
        <f t="shared" si="3"/>
        <v>17668000</v>
      </c>
    </row>
    <row r="57" spans="2:15" ht="21" customHeight="1" thickBot="1">
      <c r="B57" s="42" t="s">
        <v>133</v>
      </c>
      <c r="C57" s="5" t="s">
        <v>1</v>
      </c>
      <c r="E57" s="3" t="s">
        <v>134</v>
      </c>
      <c r="F57" s="7">
        <v>286000</v>
      </c>
      <c r="G57" s="7">
        <v>18000</v>
      </c>
      <c r="H57" s="7">
        <v>4522000</v>
      </c>
      <c r="I57" s="7">
        <v>0</v>
      </c>
      <c r="J57" s="7">
        <v>542000</v>
      </c>
      <c r="K57" s="7">
        <v>0</v>
      </c>
      <c r="L57" s="7">
        <v>0</v>
      </c>
      <c r="M57" s="7">
        <v>0</v>
      </c>
      <c r="N57" s="7">
        <v>0</v>
      </c>
      <c r="O57" s="8">
        <f t="shared" si="3"/>
        <v>5368000</v>
      </c>
    </row>
    <row r="58" spans="2:15" s="28" customFormat="1" ht="21" customHeight="1" hidden="1">
      <c r="B58" s="42" t="s">
        <v>1</v>
      </c>
      <c r="E58" s="9" t="s">
        <v>40</v>
      </c>
      <c r="F58" s="10">
        <v>139366580500</v>
      </c>
      <c r="G58" s="10">
        <v>23770419500</v>
      </c>
      <c r="H58" s="10">
        <v>46454327000</v>
      </c>
      <c r="I58" s="10">
        <v>55000000000</v>
      </c>
      <c r="J58" s="10">
        <v>238462091000</v>
      </c>
      <c r="K58" s="10">
        <v>49453184000</v>
      </c>
      <c r="L58" s="10">
        <v>32274417000</v>
      </c>
      <c r="M58" s="10">
        <v>10375307000</v>
      </c>
      <c r="N58" s="10">
        <v>3148431000</v>
      </c>
      <c r="O58" s="11" t="s">
        <v>1</v>
      </c>
    </row>
    <row r="59" spans="1:15" s="28" customFormat="1" ht="12" customHeight="1" thickBot="1">
      <c r="A59" s="29" t="s">
        <v>32</v>
      </c>
      <c r="E59" s="30" t="s">
        <v>1</v>
      </c>
      <c r="F59" s="31" t="s">
        <v>1</v>
      </c>
      <c r="G59" s="31" t="s">
        <v>1</v>
      </c>
      <c r="H59" s="31" t="s">
        <v>1</v>
      </c>
      <c r="I59" s="31" t="s">
        <v>1</v>
      </c>
      <c r="J59" s="31" t="s">
        <v>1</v>
      </c>
      <c r="K59" s="31" t="s">
        <v>1</v>
      </c>
      <c r="L59" s="31" t="s">
        <v>1</v>
      </c>
      <c r="M59" s="31" t="s">
        <v>1</v>
      </c>
      <c r="N59" s="31" t="s">
        <v>1</v>
      </c>
      <c r="O59" s="12" t="s">
        <v>1</v>
      </c>
    </row>
    <row r="60" spans="1:15" s="28" customFormat="1" ht="27" customHeight="1" thickBot="1">
      <c r="A60" s="29" t="s">
        <v>1</v>
      </c>
      <c r="B60" s="32" t="s">
        <v>47</v>
      </c>
      <c r="E60" s="4" t="s">
        <v>48</v>
      </c>
      <c r="F60" s="33">
        <v>5953354000</v>
      </c>
      <c r="G60" s="33">
        <v>1055074000</v>
      </c>
      <c r="H60" s="33">
        <v>4428031000</v>
      </c>
      <c r="I60" s="33">
        <v>0</v>
      </c>
      <c r="J60" s="33">
        <v>4121523000</v>
      </c>
      <c r="K60" s="33">
        <v>19763152000</v>
      </c>
      <c r="L60" s="33">
        <v>1512106000</v>
      </c>
      <c r="M60" s="33">
        <v>4399100000</v>
      </c>
      <c r="N60" s="33">
        <v>0</v>
      </c>
      <c r="O60" s="6">
        <f>SUM(F60:N60)</f>
        <v>41232340000</v>
      </c>
    </row>
    <row r="61" spans="1:15" s="28" customFormat="1" ht="27" customHeight="1" thickBot="1">
      <c r="A61" s="29" t="s">
        <v>1</v>
      </c>
      <c r="B61" s="32" t="s">
        <v>45</v>
      </c>
      <c r="E61" s="4" t="s">
        <v>46</v>
      </c>
      <c r="F61" s="33">
        <v>11710033000</v>
      </c>
      <c r="G61" s="33">
        <v>2007700000</v>
      </c>
      <c r="H61" s="33">
        <v>2800923000</v>
      </c>
      <c r="I61" s="33">
        <v>0</v>
      </c>
      <c r="J61" s="33">
        <v>418696000</v>
      </c>
      <c r="K61" s="33">
        <v>4995807000</v>
      </c>
      <c r="L61" s="33">
        <v>0</v>
      </c>
      <c r="M61" s="33">
        <v>0</v>
      </c>
      <c r="N61" s="33">
        <v>0</v>
      </c>
      <c r="O61" s="6">
        <f>SUM(F61:N61)</f>
        <v>21933159000</v>
      </c>
    </row>
    <row r="62" spans="1:15" s="28" customFormat="1" ht="27" customHeight="1" thickBot="1">
      <c r="A62" s="29" t="s">
        <v>32</v>
      </c>
      <c r="B62" s="32" t="s">
        <v>1</v>
      </c>
      <c r="E62" s="4" t="s">
        <v>49</v>
      </c>
      <c r="F62" s="33">
        <f aca="true" t="shared" si="4" ref="F62:O62">F61+F60</f>
        <v>17663387000</v>
      </c>
      <c r="G62" s="33">
        <f t="shared" si="4"/>
        <v>3062774000</v>
      </c>
      <c r="H62" s="33">
        <f t="shared" si="4"/>
        <v>7228954000</v>
      </c>
      <c r="I62" s="33">
        <f t="shared" si="4"/>
        <v>0</v>
      </c>
      <c r="J62" s="33">
        <f t="shared" si="4"/>
        <v>4540219000</v>
      </c>
      <c r="K62" s="33">
        <f t="shared" si="4"/>
        <v>24758959000</v>
      </c>
      <c r="L62" s="33">
        <f t="shared" si="4"/>
        <v>1512106000</v>
      </c>
      <c r="M62" s="33">
        <f t="shared" si="4"/>
        <v>4399100000</v>
      </c>
      <c r="N62" s="33">
        <f t="shared" si="4"/>
        <v>0</v>
      </c>
      <c r="O62" s="33">
        <f t="shared" si="4"/>
        <v>63165499000</v>
      </c>
    </row>
    <row r="63" ht="12.75">
      <c r="O63" s="34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35433070866141736" right="0.35433070866141736" top="0.3937007874015748" bottom="0.3937007874015748" header="0.2755905511811024" footer="0.2755905511811024"/>
  <pageSetup firstPageNumber="1" useFirstPageNumber="1"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2019-02-25T08:49:04Z</cp:lastPrinted>
  <dcterms:created xsi:type="dcterms:W3CDTF">2014-10-15T14:25:44Z</dcterms:created>
  <dcterms:modified xsi:type="dcterms:W3CDTF">2019-02-25T08:49:31Z</dcterms:modified>
  <cp:category/>
  <cp:version/>
  <cp:contentType/>
  <cp:contentStatus/>
</cp:coreProperties>
</file>