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nksiyonel" sheetId="1" r:id="rId1"/>
  </sheets>
  <definedNames>
    <definedName name="Asama">'Fonksiyonel'!$B$2</definedName>
    <definedName name="AsamaAd">'Fonksiyonel'!$C$2</definedName>
    <definedName name="ButceYil">'Fonksiyonel'!$B$1</definedName>
    <definedName name="SatirBaslik">'Fonksiyonel'!$A$17:$B$26</definedName>
    <definedName name="SutunBaslik">'Fonksiyonel'!$D$1:$O$5</definedName>
    <definedName name="TeklifYil">'Fonksiyonel'!$B$5</definedName>
    <definedName name="_xlnm.Print_Area" localSheetId="0">'Fonksiyonel'!$B$1:$P$73</definedName>
  </definedNames>
  <calcPr fullCalcOnLoad="1"/>
</workbook>
</file>

<file path=xl/sharedStrings.xml><?xml version="1.0" encoding="utf-8"?>
<sst xmlns="http://schemas.openxmlformats.org/spreadsheetml/2006/main" count="429" uniqueCount="137">
  <si>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</si>
  <si>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</si>
  <si>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</si>
  <si>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</si>
  <si>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</si>
  <si>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</si>
  <si>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</si>
  <si>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</si>
  <si>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</si>
  <si>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</si>
  <si>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</si>
  <si>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</si>
  <si>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</si>
  <si>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</si>
  <si>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</si>
  <si>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</si>
  <si>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</si>
  <si>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</si>
  <si>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</si>
  <si>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</si>
  <si>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</si>
  <si>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</si>
  <si>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(I) SAYILI CETVEL - GENEL BÜTÇELİ İDARELER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</si>
  <si>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</si>
  <si>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</si>
  <si>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</si>
  <si>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</si>
  <si>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</si>
  <si>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</si>
  <si>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</si>
  <si>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</si>
  <si>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</si>
  <si>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</si>
  <si>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</si>
  <si>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</si>
  <si>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</si>
  <si>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</si>
  <si>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</si>
  <si>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</si>
  <si>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</si>
  <si>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</si>
  <si>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</si>
  <si>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</si>
  <si>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</si>
  <si>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XX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</si>
  <si>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</si>
  <si>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</si>
  <si>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</si>
  <si>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</si>
  <si>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</si>
  <si>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</si>
  <si>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</si>
  <si>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2013</t>
  </si>
  <si>
    <t>Kanun</t>
  </si>
  <si>
    <t>5</t>
  </si>
  <si>
    <t>07.75</t>
  </si>
  <si>
    <t>07.76</t>
  </si>
  <si>
    <t>07.77</t>
  </si>
  <si>
    <t>07.82</t>
  </si>
  <si>
    <t>07.86</t>
  </si>
  <si>
    <t>07.96</t>
  </si>
  <si>
    <t>07.97</t>
  </si>
  <si>
    <t>10.81</t>
  </si>
  <si>
    <t>10.82</t>
  </si>
  <si>
    <t>10.83</t>
  </si>
  <si>
    <t>11</t>
  </si>
  <si>
    <t>12</t>
  </si>
  <si>
    <t>12.76</t>
  </si>
  <si>
    <t>13</t>
  </si>
  <si>
    <t>15</t>
  </si>
  <si>
    <t>15.75</t>
  </si>
  <si>
    <t>15.76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</si>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</sst>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8" borderId="1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1" fillId="38" borderId="1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Border="1" applyAlignment="1">
      <alignment vertical="center"/>
    </xf>
    <xf numFmtId="0" fontId="3" fillId="38" borderId="2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3" fillId="38" borderId="27" xfId="0" applyFont="1" applyFill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3" fontId="7" fillId="38" borderId="28" xfId="0" applyNumberFormat="1" applyFont="1" applyFill="1" applyBorder="1" applyAlignment="1">
      <alignment vertical="center" wrapText="1"/>
    </xf>
    <xf numFmtId="3" fontId="7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3" fontId="7" fillId="38" borderId="32" xfId="0" applyNumberFormat="1" applyFont="1" applyFill="1" applyBorder="1" applyAlignment="1">
      <alignment vertical="center" wrapText="1"/>
    </xf>
    <xf numFmtId="3" fontId="2" fillId="38" borderId="33" xfId="0" applyNumberFormat="1" applyFont="1" applyFill="1" applyBorder="1" applyAlignment="1">
      <alignment vertical="center" wrapText="1"/>
    </xf>
    <xf numFmtId="0" fontId="2" fillId="38" borderId="25" xfId="0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3" fillId="38" borderId="38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zoomScale="60" zoomScaleNormal="60" workbookViewId="0" topLeftCell="E26">
      <selection activeCell="V58" sqref="V58"/>
    </sheetView>
  </sheetViews>
  <sheetFormatPr defaultColWidth="9.00390625" defaultRowHeight="15" customHeight="1"/>
  <cols>
    <col min="1" max="3" width="9.125" style="7" hidden="1" customWidth="1"/>
    <col min="4" max="4" width="16.625" style="7" hidden="1" customWidth="1"/>
    <col min="5" max="5" width="72.375" style="7" bestFit="1" customWidth="1"/>
    <col min="6" max="6" width="26.25390625" style="7" customWidth="1"/>
    <col min="7" max="15" width="22.375" style="7" bestFit="1" customWidth="1"/>
    <col min="16" max="16" width="24.75390625" style="7" bestFit="1" customWidth="1"/>
    <col min="17" max="17" width="4.375" style="7" hidden="1" customWidth="1"/>
    <col min="18" max="18" width="9.125" style="7" bestFit="1" customWidth="1"/>
    <col min="19" max="16384" width="9.125" style="7" customWidth="1"/>
  </cols>
  <sheetData>
    <row r="1" spans="1:15" ht="15" hidden="1">
      <c r="A1" s="2" t="s">
        <v>0</v>
      </c>
      <c r="B1" s="3" t="s">
        <v>52</v>
      </c>
      <c r="C1" s="4" t="s">
        <v>1</v>
      </c>
      <c r="D1" s="5" t="s">
        <v>2</v>
      </c>
      <c r="E1" s="6" t="s">
        <v>3</v>
      </c>
      <c r="F1" s="6" t="s">
        <v>4</v>
      </c>
      <c r="G1" s="6" t="s">
        <v>4</v>
      </c>
      <c r="H1" s="6" t="s">
        <v>4</v>
      </c>
      <c r="I1" s="6" t="s">
        <v>4</v>
      </c>
      <c r="J1" s="6" t="s">
        <v>4</v>
      </c>
      <c r="K1" s="6" t="s">
        <v>4</v>
      </c>
      <c r="L1" s="6" t="s">
        <v>4</v>
      </c>
      <c r="M1" s="6" t="s">
        <v>4</v>
      </c>
      <c r="N1" s="6" t="s">
        <v>4</v>
      </c>
      <c r="O1" s="6" t="s">
        <v>4</v>
      </c>
    </row>
    <row r="2" spans="1:16" ht="15" hidden="1">
      <c r="A2" s="2" t="s">
        <v>5</v>
      </c>
      <c r="B2" s="3" t="s">
        <v>54</v>
      </c>
      <c r="C2" s="4" t="s">
        <v>53</v>
      </c>
      <c r="D2" s="5" t="s">
        <v>6</v>
      </c>
      <c r="E2" s="7" t="str">
        <f aca="true" t="shared" si="0" ref="E2:O2">ButceYil</f>
        <v>2013</v>
      </c>
      <c r="F2" s="7" t="str">
        <f t="shared" si="0"/>
        <v>2013</v>
      </c>
      <c r="G2" s="7" t="str">
        <f t="shared" si="0"/>
        <v>2013</v>
      </c>
      <c r="H2" s="7" t="str">
        <f t="shared" si="0"/>
        <v>2013</v>
      </c>
      <c r="I2" s="7" t="str">
        <f t="shared" si="0"/>
        <v>2013</v>
      </c>
      <c r="J2" s="7" t="str">
        <f t="shared" si="0"/>
        <v>2013</v>
      </c>
      <c r="K2" s="7" t="str">
        <f t="shared" si="0"/>
        <v>2013</v>
      </c>
      <c r="L2" s="7" t="str">
        <f t="shared" si="0"/>
        <v>2013</v>
      </c>
      <c r="M2" s="7" t="str">
        <f t="shared" si="0"/>
        <v>2013</v>
      </c>
      <c r="N2" s="7" t="str">
        <f t="shared" si="0"/>
        <v>2013</v>
      </c>
      <c r="O2" s="7" t="str">
        <f t="shared" si="0"/>
        <v>2013</v>
      </c>
      <c r="P2" s="8" t="s">
        <v>1</v>
      </c>
    </row>
    <row r="3" spans="1:16" ht="15" hidden="1">
      <c r="A3" s="2" t="s">
        <v>1</v>
      </c>
      <c r="B3" s="3" t="s">
        <v>1</v>
      </c>
      <c r="C3" s="4" t="s">
        <v>1</v>
      </c>
      <c r="D3" s="5" t="s">
        <v>7</v>
      </c>
      <c r="F3" s="7" t="str">
        <f aca="true" t="shared" si="1" ref="F3:O3">ButceYil</f>
        <v>2013</v>
      </c>
      <c r="G3" s="7" t="str">
        <f t="shared" si="1"/>
        <v>2013</v>
      </c>
      <c r="H3" s="7" t="str">
        <f t="shared" si="1"/>
        <v>2013</v>
      </c>
      <c r="I3" s="7" t="str">
        <f t="shared" si="1"/>
        <v>2013</v>
      </c>
      <c r="J3" s="7" t="str">
        <f t="shared" si="1"/>
        <v>2013</v>
      </c>
      <c r="K3" s="7" t="str">
        <f t="shared" si="1"/>
        <v>2013</v>
      </c>
      <c r="L3" s="7" t="str">
        <f t="shared" si="1"/>
        <v>2013</v>
      </c>
      <c r="M3" s="7" t="str">
        <f t="shared" si="1"/>
        <v>2013</v>
      </c>
      <c r="N3" s="7" t="str">
        <f t="shared" si="1"/>
        <v>2013</v>
      </c>
      <c r="O3" s="7" t="str">
        <f t="shared" si="1"/>
        <v>2013</v>
      </c>
      <c r="P3" s="8" t="s">
        <v>1</v>
      </c>
    </row>
    <row r="4" spans="1:15" ht="15" hidden="1">
      <c r="A4" s="2" t="s">
        <v>1</v>
      </c>
      <c r="B4" s="3" t="s">
        <v>1</v>
      </c>
      <c r="C4" s="4" t="s">
        <v>1</v>
      </c>
      <c r="D4" s="5" t="s">
        <v>8</v>
      </c>
      <c r="E4" s="9" t="str">
        <f aca="true" t="shared" si="2" ref="E4:O4">Asama</f>
        <v>5</v>
      </c>
      <c r="F4" s="9" t="str">
        <f t="shared" si="2"/>
        <v>5</v>
      </c>
      <c r="G4" s="9" t="str">
        <f t="shared" si="2"/>
        <v>5</v>
      </c>
      <c r="H4" s="9" t="str">
        <f t="shared" si="2"/>
        <v>5</v>
      </c>
      <c r="I4" s="9" t="str">
        <f t="shared" si="2"/>
        <v>5</v>
      </c>
      <c r="J4" s="9" t="str">
        <f t="shared" si="2"/>
        <v>5</v>
      </c>
      <c r="K4" s="9" t="str">
        <f t="shared" si="2"/>
        <v>5</v>
      </c>
      <c r="L4" s="9" t="str">
        <f t="shared" si="2"/>
        <v>5</v>
      </c>
      <c r="M4" s="9" t="str">
        <f t="shared" si="2"/>
        <v>5</v>
      </c>
      <c r="N4" s="9" t="str">
        <f t="shared" si="2"/>
        <v>5</v>
      </c>
      <c r="O4" s="9" t="str">
        <f t="shared" si="2"/>
        <v>5</v>
      </c>
    </row>
    <row r="5" spans="1:15" ht="15" hidden="1">
      <c r="A5" s="2" t="s">
        <v>9</v>
      </c>
      <c r="B5" s="4" t="s">
        <v>52</v>
      </c>
      <c r="C5" s="4" t="s">
        <v>1</v>
      </c>
      <c r="D5" s="5" t="s">
        <v>10</v>
      </c>
      <c r="E5" s="10" t="s">
        <v>1</v>
      </c>
      <c r="F5" s="11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  <c r="O5" s="14" t="s">
        <v>20</v>
      </c>
    </row>
    <row r="6" spans="1:12" ht="15" hidden="1">
      <c r="A6" s="4" t="s">
        <v>1</v>
      </c>
      <c r="B6" s="4" t="s">
        <v>1</v>
      </c>
      <c r="C6" s="4" t="s">
        <v>1</v>
      </c>
      <c r="D6" s="6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</row>
    <row r="7" spans="1:3" ht="15" hidden="1">
      <c r="A7" s="4" t="s">
        <v>21</v>
      </c>
      <c r="B7" s="4" t="s">
        <v>1</v>
      </c>
      <c r="C7" s="4" t="s">
        <v>1</v>
      </c>
    </row>
    <row r="8" spans="1:3" ht="15" hidden="1">
      <c r="A8" s="4" t="s">
        <v>1</v>
      </c>
      <c r="B8" s="4" t="s">
        <v>1</v>
      </c>
      <c r="C8" s="4" t="s">
        <v>1</v>
      </c>
    </row>
    <row r="9" spans="1:3" ht="15" hidden="1">
      <c r="A9" s="4" t="s">
        <v>1</v>
      </c>
      <c r="B9" s="4" t="s">
        <v>1</v>
      </c>
      <c r="C9" s="4" t="s">
        <v>1</v>
      </c>
    </row>
    <row r="10" spans="1:17" ht="23.25" customHeight="1">
      <c r="A10" s="4" t="s">
        <v>1</v>
      </c>
      <c r="B10" s="4" t="s">
        <v>1</v>
      </c>
      <c r="C10" s="4" t="s">
        <v>1</v>
      </c>
      <c r="E10" s="51" t="str">
        <f>TeklifYil&amp;"  "&amp;A7</f>
        <v>2013  YILI MERKEZİ YÖNETİM BÜTÇE KANUNU İCMALİ</v>
      </c>
      <c r="F10" s="51" t="s">
        <v>1</v>
      </c>
      <c r="G10" s="51" t="s">
        <v>1</v>
      </c>
      <c r="H10" s="51" t="s">
        <v>1</v>
      </c>
      <c r="I10" s="51" t="s">
        <v>1</v>
      </c>
      <c r="J10" s="51" t="s">
        <v>1</v>
      </c>
      <c r="K10" s="51" t="s">
        <v>1</v>
      </c>
      <c r="L10" s="51" t="s">
        <v>1</v>
      </c>
      <c r="M10" s="51" t="s">
        <v>1</v>
      </c>
      <c r="N10" s="51" t="s">
        <v>1</v>
      </c>
      <c r="O10" s="51" t="s">
        <v>1</v>
      </c>
      <c r="P10" s="51" t="s">
        <v>1</v>
      </c>
      <c r="Q10" s="15" t="s">
        <v>1</v>
      </c>
    </row>
    <row r="11" spans="1:17" ht="21" customHeight="1">
      <c r="A11" s="4" t="s">
        <v>1</v>
      </c>
      <c r="B11" s="4" t="s">
        <v>1</v>
      </c>
      <c r="C11" s="4" t="s">
        <v>1</v>
      </c>
      <c r="E11" s="51" t="s">
        <v>22</v>
      </c>
      <c r="F11" s="51" t="s">
        <v>1</v>
      </c>
      <c r="G11" s="51" t="s">
        <v>1</v>
      </c>
      <c r="H11" s="51" t="s">
        <v>1</v>
      </c>
      <c r="I11" s="51" t="s">
        <v>1</v>
      </c>
      <c r="J11" s="51" t="s">
        <v>1</v>
      </c>
      <c r="K11" s="51" t="s">
        <v>1</v>
      </c>
      <c r="L11" s="51" t="s">
        <v>1</v>
      </c>
      <c r="M11" s="51" t="s">
        <v>1</v>
      </c>
      <c r="N11" s="51" t="s">
        <v>1</v>
      </c>
      <c r="O11" s="51" t="s">
        <v>1</v>
      </c>
      <c r="P11" s="51" t="s">
        <v>1</v>
      </c>
      <c r="Q11" s="51" t="s">
        <v>1</v>
      </c>
    </row>
    <row r="12" spans="1:17" ht="21.75" customHeight="1">
      <c r="A12" s="4" t="s">
        <v>1</v>
      </c>
      <c r="B12" s="4" t="s">
        <v>1</v>
      </c>
      <c r="C12" s="4" t="s">
        <v>1</v>
      </c>
      <c r="E12" s="52" t="s">
        <v>23</v>
      </c>
      <c r="F12" s="52" t="s">
        <v>1</v>
      </c>
      <c r="G12" s="52" t="s">
        <v>1</v>
      </c>
      <c r="H12" s="52" t="s">
        <v>1</v>
      </c>
      <c r="I12" s="52" t="s">
        <v>1</v>
      </c>
      <c r="J12" s="52" t="s">
        <v>1</v>
      </c>
      <c r="K12" s="52" t="s">
        <v>1</v>
      </c>
      <c r="L12" s="52" t="s">
        <v>1</v>
      </c>
      <c r="M12" s="52" t="s">
        <v>1</v>
      </c>
      <c r="N12" s="52" t="s">
        <v>1</v>
      </c>
      <c r="O12" s="52" t="s">
        <v>1</v>
      </c>
      <c r="P12" s="52" t="s">
        <v>1</v>
      </c>
      <c r="Q12" s="2" t="s">
        <v>1</v>
      </c>
    </row>
    <row r="13" spans="1:17" ht="19.5" customHeight="1" hidden="1">
      <c r="A13" s="4" t="s">
        <v>1</v>
      </c>
      <c r="B13" s="4" t="s">
        <v>1</v>
      </c>
      <c r="C13" s="4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2" t="s">
        <v>1</v>
      </c>
    </row>
    <row r="14" spans="1:16" ht="15" customHeight="1">
      <c r="A14" s="4" t="s">
        <v>1</v>
      </c>
      <c r="B14" s="4" t="s">
        <v>1</v>
      </c>
      <c r="C14" s="4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6" t="str">
        <f>IF(ButceYil&gt;2008,"TL","YTL")</f>
        <v>TL</v>
      </c>
    </row>
    <row r="15" spans="1:16" ht="15">
      <c r="A15" s="4" t="s">
        <v>1</v>
      </c>
      <c r="B15" s="4" t="s">
        <v>1</v>
      </c>
      <c r="C15" s="4" t="s">
        <v>1</v>
      </c>
      <c r="E15" s="53" t="s">
        <v>24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49" t="s">
        <v>25</v>
      </c>
    </row>
    <row r="16" spans="3:16" ht="59.25" customHeight="1">
      <c r="C16" s="5" t="s">
        <v>1</v>
      </c>
      <c r="E16" s="54" t="s">
        <v>1</v>
      </c>
      <c r="F16" s="19" t="s">
        <v>26</v>
      </c>
      <c r="G16" s="20" t="s">
        <v>27</v>
      </c>
      <c r="H16" s="20" t="s">
        <v>28</v>
      </c>
      <c r="I16" s="20" t="s">
        <v>29</v>
      </c>
      <c r="J16" s="20" t="s">
        <v>30</v>
      </c>
      <c r="K16" s="20" t="s">
        <v>31</v>
      </c>
      <c r="L16" s="20" t="s">
        <v>32</v>
      </c>
      <c r="M16" s="20" t="s">
        <v>33</v>
      </c>
      <c r="N16" s="20" t="s">
        <v>34</v>
      </c>
      <c r="O16" s="20" t="s">
        <v>35</v>
      </c>
      <c r="P16" s="50" t="s">
        <v>1</v>
      </c>
    </row>
    <row r="17" spans="1:16" ht="18.75" customHeight="1" hidden="1">
      <c r="A17" s="5" t="s">
        <v>2</v>
      </c>
      <c r="B17" s="5" t="s">
        <v>36</v>
      </c>
      <c r="C17" s="5" t="s">
        <v>1</v>
      </c>
      <c r="E17" s="21" t="s">
        <v>1</v>
      </c>
      <c r="F17" s="22" t="s">
        <v>1</v>
      </c>
      <c r="G17" s="23" t="s">
        <v>1</v>
      </c>
      <c r="H17" s="23" t="s">
        <v>1</v>
      </c>
      <c r="I17" s="23" t="s">
        <v>1</v>
      </c>
      <c r="J17" s="23" t="s">
        <v>1</v>
      </c>
      <c r="K17" s="23" t="s">
        <v>1</v>
      </c>
      <c r="L17" s="23" t="s">
        <v>1</v>
      </c>
      <c r="M17" s="23" t="s">
        <v>1</v>
      </c>
      <c r="N17" s="23" t="s">
        <v>1</v>
      </c>
      <c r="O17" s="23" t="s">
        <v>1</v>
      </c>
      <c r="P17" s="24" t="s">
        <v>1</v>
      </c>
    </row>
    <row r="18" spans="1:16" ht="19.5" customHeight="1">
      <c r="A18" s="5" t="s">
        <v>1</v>
      </c>
      <c r="B18" s="25" t="s">
        <v>11</v>
      </c>
      <c r="C18" s="5" t="s">
        <v>1</v>
      </c>
      <c r="E18" s="26" t="s">
        <v>91</v>
      </c>
      <c r="F18" s="36">
        <v>157560000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f aca="true" t="shared" si="3" ref="P18:P63">O18+N18+M18+L18+K18+J18+I18+H18+G18+F18</f>
        <v>157560000</v>
      </c>
    </row>
    <row r="19" spans="2:16" ht="19.5" customHeight="1">
      <c r="B19" s="25" t="s">
        <v>12</v>
      </c>
      <c r="C19" s="5" t="s">
        <v>1</v>
      </c>
      <c r="E19" s="26" t="s">
        <v>92</v>
      </c>
      <c r="F19" s="36">
        <v>773260000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f t="shared" si="3"/>
        <v>773260000</v>
      </c>
    </row>
    <row r="20" spans="2:16" ht="19.5" customHeight="1">
      <c r="B20" s="25" t="s">
        <v>13</v>
      </c>
      <c r="C20" s="5" t="s">
        <v>1</v>
      </c>
      <c r="E20" s="26" t="s">
        <v>93</v>
      </c>
      <c r="F20" s="36">
        <v>7324000</v>
      </c>
      <c r="G20" s="37">
        <v>0</v>
      </c>
      <c r="H20" s="37">
        <v>30275000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f t="shared" si="3"/>
        <v>37599000</v>
      </c>
    </row>
    <row r="21" spans="2:16" ht="19.5" customHeight="1">
      <c r="B21" s="25" t="s">
        <v>14</v>
      </c>
      <c r="C21" s="5" t="s">
        <v>1</v>
      </c>
      <c r="E21" s="26" t="s">
        <v>94</v>
      </c>
      <c r="F21" s="36">
        <v>26459000</v>
      </c>
      <c r="G21" s="37">
        <v>0</v>
      </c>
      <c r="H21" s="37">
        <v>116827000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f t="shared" si="3"/>
        <v>143286000</v>
      </c>
    </row>
    <row r="22" spans="2:16" ht="19.5" customHeight="1">
      <c r="B22" s="25" t="s">
        <v>15</v>
      </c>
      <c r="C22" s="5" t="s">
        <v>1</v>
      </c>
      <c r="E22" s="26" t="s">
        <v>95</v>
      </c>
      <c r="F22" s="36">
        <v>16187000</v>
      </c>
      <c r="G22" s="37">
        <v>0</v>
      </c>
      <c r="H22" s="37">
        <v>73273000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80000</v>
      </c>
      <c r="O22" s="37">
        <v>0</v>
      </c>
      <c r="P22" s="38">
        <f t="shared" si="3"/>
        <v>89540000</v>
      </c>
    </row>
    <row r="23" spans="2:16" ht="19.5" customHeight="1">
      <c r="B23" s="25" t="s">
        <v>16</v>
      </c>
      <c r="C23" s="5" t="s">
        <v>1</v>
      </c>
      <c r="E23" s="26" t="s">
        <v>96</v>
      </c>
      <c r="F23" s="36">
        <v>22017500</v>
      </c>
      <c r="G23" s="37">
        <v>30000</v>
      </c>
      <c r="H23" s="37">
        <v>139539700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3000000</v>
      </c>
      <c r="O23" s="37">
        <v>0</v>
      </c>
      <c r="P23" s="38">
        <f t="shared" si="3"/>
        <v>164587200</v>
      </c>
    </row>
    <row r="24" spans="2:16" ht="19.5" customHeight="1">
      <c r="B24" s="25" t="s">
        <v>17</v>
      </c>
      <c r="C24" s="5" t="s">
        <v>1</v>
      </c>
      <c r="E24" s="26" t="s">
        <v>97</v>
      </c>
      <c r="F24" s="36">
        <v>692540000</v>
      </c>
      <c r="G24" s="37">
        <v>1771000</v>
      </c>
      <c r="H24" s="37">
        <v>5961000</v>
      </c>
      <c r="I24" s="37">
        <v>47045000</v>
      </c>
      <c r="J24" s="37">
        <v>0</v>
      </c>
      <c r="K24" s="37">
        <v>0</v>
      </c>
      <c r="L24" s="37">
        <v>737000</v>
      </c>
      <c r="M24" s="37">
        <v>0</v>
      </c>
      <c r="N24" s="37">
        <v>0</v>
      </c>
      <c r="O24" s="37">
        <v>21735000</v>
      </c>
      <c r="P24" s="38">
        <f t="shared" si="3"/>
        <v>769789000</v>
      </c>
    </row>
    <row r="25" spans="2:16" ht="19.5" customHeight="1">
      <c r="B25" s="25" t="s">
        <v>55</v>
      </c>
      <c r="C25" s="5" t="s">
        <v>1</v>
      </c>
      <c r="E25" s="26" t="s">
        <v>98</v>
      </c>
      <c r="F25" s="36">
        <v>0</v>
      </c>
      <c r="G25" s="37">
        <v>0</v>
      </c>
      <c r="H25" s="37">
        <v>995569000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f t="shared" si="3"/>
        <v>995569000</v>
      </c>
    </row>
    <row r="26" spans="2:16" ht="19.5" customHeight="1">
      <c r="B26" s="25" t="s">
        <v>56</v>
      </c>
      <c r="C26" s="5" t="s">
        <v>1</v>
      </c>
      <c r="E26" s="26" t="s">
        <v>99</v>
      </c>
      <c r="F26" s="36">
        <v>19025500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f t="shared" si="3"/>
        <v>19025500</v>
      </c>
    </row>
    <row r="27" spans="2:16" ht="19.5" customHeight="1">
      <c r="B27" s="25" t="s">
        <v>57</v>
      </c>
      <c r="C27" s="5" t="s">
        <v>1</v>
      </c>
      <c r="E27" s="26" t="s">
        <v>100</v>
      </c>
      <c r="F27" s="36">
        <v>12227000</v>
      </c>
      <c r="G27" s="37">
        <v>19000</v>
      </c>
      <c r="H27" s="37">
        <v>540000</v>
      </c>
      <c r="I27" s="37">
        <v>0</v>
      </c>
      <c r="J27" s="37">
        <v>0</v>
      </c>
      <c r="K27" s="37">
        <v>0</v>
      </c>
      <c r="L27" s="37">
        <v>0</v>
      </c>
      <c r="M27" s="37">
        <v>141331500</v>
      </c>
      <c r="N27" s="37">
        <v>0</v>
      </c>
      <c r="O27" s="37">
        <v>0</v>
      </c>
      <c r="P27" s="38">
        <f t="shared" si="3"/>
        <v>154117500</v>
      </c>
    </row>
    <row r="28" spans="2:16" ht="19.5" customHeight="1">
      <c r="B28" s="25" t="s">
        <v>58</v>
      </c>
      <c r="C28" s="5" t="s">
        <v>1</v>
      </c>
      <c r="E28" s="26" t="s">
        <v>101</v>
      </c>
      <c r="F28" s="36">
        <v>55808045000</v>
      </c>
      <c r="G28" s="37">
        <v>0</v>
      </c>
      <c r="H28" s="37">
        <v>911000</v>
      </c>
      <c r="I28" s="37">
        <v>11677334000</v>
      </c>
      <c r="J28" s="37">
        <v>0</v>
      </c>
      <c r="K28" s="37">
        <v>1285447000</v>
      </c>
      <c r="L28" s="37">
        <v>0</v>
      </c>
      <c r="M28" s="37">
        <v>0</v>
      </c>
      <c r="N28" s="37">
        <v>0</v>
      </c>
      <c r="O28" s="37">
        <v>3050000000</v>
      </c>
      <c r="P28" s="38">
        <f t="shared" si="3"/>
        <v>71821737000</v>
      </c>
    </row>
    <row r="29" spans="2:16" ht="19.5" customHeight="1">
      <c r="B29" s="25" t="s">
        <v>59</v>
      </c>
      <c r="C29" s="5" t="s">
        <v>1</v>
      </c>
      <c r="E29" s="26" t="s">
        <v>102</v>
      </c>
      <c r="F29" s="36">
        <v>35372500</v>
      </c>
      <c r="G29" s="37">
        <v>189000</v>
      </c>
      <c r="H29" s="37">
        <v>7370000</v>
      </c>
      <c r="I29" s="37">
        <v>0</v>
      </c>
      <c r="J29" s="37">
        <v>0</v>
      </c>
      <c r="K29" s="37">
        <v>0</v>
      </c>
      <c r="L29" s="37">
        <v>773500</v>
      </c>
      <c r="M29" s="37">
        <v>4560104000</v>
      </c>
      <c r="N29" s="37">
        <v>840000</v>
      </c>
      <c r="O29" s="37">
        <v>0</v>
      </c>
      <c r="P29" s="38">
        <f t="shared" si="3"/>
        <v>4604649000</v>
      </c>
    </row>
    <row r="30" spans="2:16" ht="19.5" customHeight="1">
      <c r="B30" s="25" t="s">
        <v>60</v>
      </c>
      <c r="C30" s="5" t="s">
        <v>1</v>
      </c>
      <c r="E30" s="26" t="s">
        <v>103</v>
      </c>
      <c r="F30" s="36">
        <v>9336000</v>
      </c>
      <c r="G30" s="37">
        <v>202178000</v>
      </c>
      <c r="H30" s="37">
        <v>1150000</v>
      </c>
      <c r="I30" s="37">
        <v>19390000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694965000</v>
      </c>
      <c r="P30" s="38">
        <f t="shared" si="3"/>
        <v>927019000</v>
      </c>
    </row>
    <row r="31" spans="2:16" ht="19.5" customHeight="1">
      <c r="B31" s="25" t="s">
        <v>61</v>
      </c>
      <c r="C31" s="5" t="s">
        <v>1</v>
      </c>
      <c r="E31" s="26" t="s">
        <v>104</v>
      </c>
      <c r="F31" s="36">
        <v>0</v>
      </c>
      <c r="G31" s="37">
        <v>0</v>
      </c>
      <c r="H31" s="37">
        <v>20272000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f t="shared" si="3"/>
        <v>20272000</v>
      </c>
    </row>
    <row r="32" spans="2:16" ht="19.5" customHeight="1">
      <c r="B32" s="25" t="s">
        <v>18</v>
      </c>
      <c r="C32" s="5" t="s">
        <v>1</v>
      </c>
      <c r="E32" s="26" t="s">
        <v>105</v>
      </c>
      <c r="F32" s="36">
        <v>1230957500</v>
      </c>
      <c r="G32" s="37">
        <v>1370000</v>
      </c>
      <c r="H32" s="37">
        <v>5603055500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f t="shared" si="3"/>
        <v>6835383000</v>
      </c>
    </row>
    <row r="33" spans="2:16" ht="19.5" customHeight="1">
      <c r="B33" s="25" t="s">
        <v>19</v>
      </c>
      <c r="C33" s="5" t="s">
        <v>1</v>
      </c>
      <c r="E33" s="26" t="s">
        <v>106</v>
      </c>
      <c r="F33" s="36">
        <v>186410000</v>
      </c>
      <c r="G33" s="37">
        <v>20155873000</v>
      </c>
      <c r="H33" s="37">
        <v>0</v>
      </c>
      <c r="I33" s="37">
        <v>0</v>
      </c>
      <c r="J33" s="37">
        <v>0</v>
      </c>
      <c r="K33" s="37">
        <v>7800000</v>
      </c>
      <c r="L33" s="37">
        <v>0</v>
      </c>
      <c r="M33" s="37">
        <v>0</v>
      </c>
      <c r="N33" s="37">
        <v>0</v>
      </c>
      <c r="O33" s="37">
        <v>9831000</v>
      </c>
      <c r="P33" s="38">
        <f t="shared" si="3"/>
        <v>20359914000</v>
      </c>
    </row>
    <row r="34" spans="2:16" ht="19.5" customHeight="1">
      <c r="B34" s="25" t="s">
        <v>20</v>
      </c>
      <c r="C34" s="5" t="s">
        <v>1</v>
      </c>
      <c r="E34" s="26" t="s">
        <v>107</v>
      </c>
      <c r="F34" s="36">
        <v>2486883000</v>
      </c>
      <c r="G34" s="37">
        <v>110000</v>
      </c>
      <c r="H34" s="37">
        <v>1942000</v>
      </c>
      <c r="I34" s="37">
        <v>0</v>
      </c>
      <c r="J34" s="37">
        <v>0</v>
      </c>
      <c r="K34" s="37">
        <v>399828000</v>
      </c>
      <c r="L34" s="37">
        <v>0</v>
      </c>
      <c r="M34" s="37">
        <v>0</v>
      </c>
      <c r="N34" s="37">
        <v>0</v>
      </c>
      <c r="O34" s="37">
        <v>0</v>
      </c>
      <c r="P34" s="38">
        <f t="shared" si="3"/>
        <v>2888763000</v>
      </c>
    </row>
    <row r="35" spans="2:16" ht="19.5" customHeight="1">
      <c r="B35" s="25" t="s">
        <v>62</v>
      </c>
      <c r="C35" s="5" t="s">
        <v>1</v>
      </c>
      <c r="E35" s="26" t="s">
        <v>108</v>
      </c>
      <c r="F35" s="36">
        <v>80000</v>
      </c>
      <c r="G35" s="37">
        <v>0</v>
      </c>
      <c r="H35" s="37">
        <v>5837873000</v>
      </c>
      <c r="I35" s="37">
        <v>0</v>
      </c>
      <c r="J35" s="37">
        <v>0</v>
      </c>
      <c r="K35" s="37">
        <v>5500000</v>
      </c>
      <c r="L35" s="37">
        <v>0</v>
      </c>
      <c r="M35" s="37">
        <v>0</v>
      </c>
      <c r="N35" s="37">
        <v>0</v>
      </c>
      <c r="O35" s="37">
        <v>0</v>
      </c>
      <c r="P35" s="38">
        <f t="shared" si="3"/>
        <v>5843453000</v>
      </c>
    </row>
    <row r="36" spans="2:16" ht="19.5" customHeight="1">
      <c r="B36" s="25" t="s">
        <v>63</v>
      </c>
      <c r="C36" s="5" t="s">
        <v>1</v>
      </c>
      <c r="E36" s="26" t="s">
        <v>109</v>
      </c>
      <c r="F36" s="36">
        <v>346392600</v>
      </c>
      <c r="G36" s="37">
        <v>0</v>
      </c>
      <c r="H36" s="37">
        <v>13841947900</v>
      </c>
      <c r="I36" s="37">
        <v>0</v>
      </c>
      <c r="J36" s="37">
        <v>0</v>
      </c>
      <c r="K36" s="37">
        <v>0</v>
      </c>
      <c r="L36" s="37">
        <v>4371200</v>
      </c>
      <c r="M36" s="37">
        <v>0</v>
      </c>
      <c r="N36" s="37">
        <v>584409300</v>
      </c>
      <c r="O36" s="37">
        <v>0</v>
      </c>
      <c r="P36" s="38">
        <f t="shared" si="3"/>
        <v>14777121000</v>
      </c>
    </row>
    <row r="37" spans="2:16" ht="19.5" customHeight="1">
      <c r="B37" s="25" t="s">
        <v>64</v>
      </c>
      <c r="C37" s="5" t="s">
        <v>1</v>
      </c>
      <c r="E37" s="26" t="s">
        <v>110</v>
      </c>
      <c r="F37" s="36">
        <v>0</v>
      </c>
      <c r="G37" s="37">
        <v>0</v>
      </c>
      <c r="H37" s="37">
        <v>432035000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8">
        <f t="shared" si="3"/>
        <v>432035000</v>
      </c>
    </row>
    <row r="38" spans="2:16" ht="19.5" customHeight="1">
      <c r="B38" s="25" t="s">
        <v>65</v>
      </c>
      <c r="C38" s="5" t="s">
        <v>1</v>
      </c>
      <c r="E38" s="26" t="s">
        <v>111</v>
      </c>
      <c r="F38" s="36">
        <v>1418951000</v>
      </c>
      <c r="G38" s="37">
        <v>44000</v>
      </c>
      <c r="H38" s="37">
        <v>5850000</v>
      </c>
      <c r="I38" s="37">
        <v>0</v>
      </c>
      <c r="J38" s="37">
        <v>0</v>
      </c>
      <c r="K38" s="37">
        <v>0</v>
      </c>
      <c r="L38" s="37">
        <v>775000</v>
      </c>
      <c r="M38" s="37">
        <v>78805200</v>
      </c>
      <c r="N38" s="37">
        <v>99881800</v>
      </c>
      <c r="O38" s="37">
        <v>10677000</v>
      </c>
      <c r="P38" s="38">
        <f t="shared" si="3"/>
        <v>1614984000</v>
      </c>
    </row>
    <row r="39" spans="2:16" ht="19.5" customHeight="1">
      <c r="B39" s="25" t="s">
        <v>66</v>
      </c>
      <c r="C39" s="5" t="s">
        <v>1</v>
      </c>
      <c r="E39" s="26" t="s">
        <v>112</v>
      </c>
      <c r="F39" s="36">
        <v>60120805000</v>
      </c>
      <c r="G39" s="37">
        <v>0</v>
      </c>
      <c r="H39" s="37">
        <v>94658000</v>
      </c>
      <c r="I39" s="37">
        <v>0</v>
      </c>
      <c r="J39" s="37">
        <v>0</v>
      </c>
      <c r="K39" s="37">
        <v>2605914000</v>
      </c>
      <c r="L39" s="37">
        <v>0</v>
      </c>
      <c r="M39" s="37">
        <v>0</v>
      </c>
      <c r="N39" s="37">
        <v>3457250</v>
      </c>
      <c r="O39" s="37">
        <v>36391932000</v>
      </c>
      <c r="P39" s="38">
        <f t="shared" si="3"/>
        <v>99216766250</v>
      </c>
    </row>
    <row r="40" spans="2:16" ht="19.5" customHeight="1">
      <c r="B40" s="25" t="s">
        <v>67</v>
      </c>
      <c r="C40" s="5" t="s">
        <v>1</v>
      </c>
      <c r="E40" s="26" t="s">
        <v>113</v>
      </c>
      <c r="F40" s="36">
        <v>2079321000</v>
      </c>
      <c r="G40" s="37">
        <v>0</v>
      </c>
      <c r="H40" s="37">
        <v>1260000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8">
        <f t="shared" si="3"/>
        <v>2080581000</v>
      </c>
    </row>
    <row r="41" spans="2:16" ht="19.5" customHeight="1">
      <c r="B41" s="25" t="s">
        <v>68</v>
      </c>
      <c r="C41" s="5" t="s">
        <v>1</v>
      </c>
      <c r="E41" s="26" t="s">
        <v>114</v>
      </c>
      <c r="F41" s="36">
        <v>2148169300</v>
      </c>
      <c r="G41" s="37">
        <v>70900</v>
      </c>
      <c r="H41" s="37">
        <v>2007400</v>
      </c>
      <c r="I41" s="37">
        <v>0</v>
      </c>
      <c r="J41" s="37">
        <v>0</v>
      </c>
      <c r="K41" s="37">
        <v>0</v>
      </c>
      <c r="L41" s="37">
        <v>0</v>
      </c>
      <c r="M41" s="37">
        <v>223507600</v>
      </c>
      <c r="N41" s="37">
        <v>45122623450</v>
      </c>
      <c r="O41" s="37">
        <v>0</v>
      </c>
      <c r="P41" s="38">
        <f t="shared" si="3"/>
        <v>47496378650</v>
      </c>
    </row>
    <row r="42" spans="2:16" ht="19.5" customHeight="1">
      <c r="B42" s="25" t="s">
        <v>69</v>
      </c>
      <c r="C42" s="5" t="s">
        <v>1</v>
      </c>
      <c r="E42" s="26" t="s">
        <v>115</v>
      </c>
      <c r="F42" s="36">
        <v>62247200</v>
      </c>
      <c r="G42" s="37">
        <v>0</v>
      </c>
      <c r="H42" s="37">
        <v>3859000</v>
      </c>
      <c r="I42" s="37">
        <v>0</v>
      </c>
      <c r="J42" s="37">
        <v>0</v>
      </c>
      <c r="K42" s="37">
        <v>0</v>
      </c>
      <c r="L42" s="37">
        <v>2424102450</v>
      </c>
      <c r="M42" s="37">
        <v>0</v>
      </c>
      <c r="N42" s="37">
        <v>0</v>
      </c>
      <c r="O42" s="37">
        <v>0</v>
      </c>
      <c r="P42" s="38">
        <f t="shared" si="3"/>
        <v>2490208650</v>
      </c>
    </row>
    <row r="43" spans="2:16" ht="19.5" customHeight="1">
      <c r="B43" s="25" t="s">
        <v>70</v>
      </c>
      <c r="C43" s="5" t="s">
        <v>1</v>
      </c>
      <c r="E43" s="26" t="s">
        <v>116</v>
      </c>
      <c r="F43" s="36">
        <v>20419000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8099403000</v>
      </c>
      <c r="M43" s="37">
        <v>0</v>
      </c>
      <c r="N43" s="37">
        <v>0</v>
      </c>
      <c r="O43" s="37">
        <v>0</v>
      </c>
      <c r="P43" s="38">
        <f t="shared" si="3"/>
        <v>8119822000</v>
      </c>
    </row>
    <row r="44" spans="2:16" ht="19.5" customHeight="1">
      <c r="B44" s="25" t="s">
        <v>71</v>
      </c>
      <c r="C44" s="5" t="s">
        <v>1</v>
      </c>
      <c r="E44" s="26" t="s">
        <v>117</v>
      </c>
      <c r="F44" s="36">
        <v>77679000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5999728000</v>
      </c>
      <c r="M44" s="37">
        <v>0</v>
      </c>
      <c r="N44" s="37">
        <v>0</v>
      </c>
      <c r="O44" s="37">
        <v>0</v>
      </c>
      <c r="P44" s="38">
        <f t="shared" si="3"/>
        <v>6077407000</v>
      </c>
    </row>
    <row r="45" spans="2:16" ht="19.5" customHeight="1">
      <c r="B45" s="25" t="s">
        <v>72</v>
      </c>
      <c r="C45" s="5" t="s">
        <v>1</v>
      </c>
      <c r="E45" s="26" t="s">
        <v>118</v>
      </c>
      <c r="F45" s="36">
        <v>56895600</v>
      </c>
      <c r="G45" s="37">
        <v>23000</v>
      </c>
      <c r="H45" s="37">
        <v>1474000</v>
      </c>
      <c r="I45" s="37">
        <v>395342050</v>
      </c>
      <c r="J45" s="37">
        <v>0</v>
      </c>
      <c r="K45" s="37">
        <v>0</v>
      </c>
      <c r="L45" s="37">
        <v>0</v>
      </c>
      <c r="M45" s="37">
        <v>0</v>
      </c>
      <c r="N45" s="37">
        <v>360000</v>
      </c>
      <c r="O45" s="37">
        <v>31659317000</v>
      </c>
      <c r="P45" s="38">
        <f t="shared" si="3"/>
        <v>32113411650</v>
      </c>
    </row>
    <row r="46" spans="2:16" ht="19.5" customHeight="1">
      <c r="B46" s="25" t="s">
        <v>73</v>
      </c>
      <c r="C46" s="5" t="s">
        <v>1</v>
      </c>
      <c r="E46" s="26" t="s">
        <v>119</v>
      </c>
      <c r="F46" s="36">
        <v>17160000</v>
      </c>
      <c r="G46" s="37">
        <v>7000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8">
        <f t="shared" si="3"/>
        <v>17167000</v>
      </c>
    </row>
    <row r="47" spans="2:16" ht="19.5" customHeight="1">
      <c r="B47" s="25" t="s">
        <v>74</v>
      </c>
      <c r="C47" s="5" t="s">
        <v>1</v>
      </c>
      <c r="E47" s="26" t="s">
        <v>120</v>
      </c>
      <c r="F47" s="36">
        <v>411481000</v>
      </c>
      <c r="G47" s="37">
        <v>28000</v>
      </c>
      <c r="H47" s="37">
        <v>2250000</v>
      </c>
      <c r="I47" s="37">
        <v>186531650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8">
        <f t="shared" si="3"/>
        <v>600290650</v>
      </c>
    </row>
    <row r="48" spans="2:16" ht="19.5" customHeight="1">
      <c r="B48" s="25" t="s">
        <v>75</v>
      </c>
      <c r="C48" s="5" t="s">
        <v>1</v>
      </c>
      <c r="E48" s="26" t="s">
        <v>121</v>
      </c>
      <c r="F48" s="36">
        <v>443574240</v>
      </c>
      <c r="G48" s="37">
        <v>1148000</v>
      </c>
      <c r="H48" s="37">
        <v>12611000</v>
      </c>
      <c r="I48" s="37">
        <v>457141350</v>
      </c>
      <c r="J48" s="37">
        <v>0</v>
      </c>
      <c r="K48" s="37">
        <v>0</v>
      </c>
      <c r="L48" s="37">
        <v>42000</v>
      </c>
      <c r="M48" s="37">
        <v>937217410</v>
      </c>
      <c r="N48" s="37">
        <v>0</v>
      </c>
      <c r="O48" s="37">
        <v>0</v>
      </c>
      <c r="P48" s="38">
        <f t="shared" si="3"/>
        <v>1851734000</v>
      </c>
    </row>
    <row r="49" spans="2:16" ht="19.5" customHeight="1">
      <c r="B49" s="25" t="s">
        <v>76</v>
      </c>
      <c r="C49" s="5" t="s">
        <v>1</v>
      </c>
      <c r="E49" s="26" t="s">
        <v>122</v>
      </c>
      <c r="F49" s="36">
        <v>0</v>
      </c>
      <c r="G49" s="37">
        <v>0</v>
      </c>
      <c r="H49" s="37">
        <v>50859000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8">
        <f t="shared" si="3"/>
        <v>50859000</v>
      </c>
    </row>
    <row r="50" spans="2:16" ht="19.5" customHeight="1">
      <c r="B50" s="25" t="s">
        <v>77</v>
      </c>
      <c r="C50" s="5" t="s">
        <v>1</v>
      </c>
      <c r="E50" s="26" t="s">
        <v>123</v>
      </c>
      <c r="F50" s="36">
        <v>241204905</v>
      </c>
      <c r="G50" s="37">
        <v>0</v>
      </c>
      <c r="H50" s="37">
        <v>55050000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14436483595</v>
      </c>
      <c r="P50" s="38">
        <f t="shared" si="3"/>
        <v>14732738500</v>
      </c>
    </row>
    <row r="51" spans="2:16" ht="19.5" customHeight="1">
      <c r="B51" s="25" t="s">
        <v>78</v>
      </c>
      <c r="C51" s="5" t="s">
        <v>1</v>
      </c>
      <c r="E51" s="26" t="s">
        <v>124</v>
      </c>
      <c r="F51" s="36">
        <v>212998650</v>
      </c>
      <c r="G51" s="37">
        <v>0</v>
      </c>
      <c r="H51" s="37">
        <v>575000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8">
        <f t="shared" si="3"/>
        <v>213573650</v>
      </c>
    </row>
    <row r="52" spans="2:16" ht="19.5" customHeight="1">
      <c r="B52" s="25" t="s">
        <v>79</v>
      </c>
      <c r="C52" s="5" t="s">
        <v>1</v>
      </c>
      <c r="E52" s="26" t="s">
        <v>125</v>
      </c>
      <c r="F52" s="36">
        <v>1871093300</v>
      </c>
      <c r="G52" s="37">
        <v>2133000</v>
      </c>
      <c r="H52" s="37">
        <v>485000</v>
      </c>
      <c r="I52" s="37">
        <v>595743000</v>
      </c>
      <c r="J52" s="37">
        <v>0</v>
      </c>
      <c r="K52" s="37">
        <v>0</v>
      </c>
      <c r="L52" s="37">
        <v>70250</v>
      </c>
      <c r="M52" s="37">
        <v>0</v>
      </c>
      <c r="N52" s="37">
        <v>0</v>
      </c>
      <c r="O52" s="37">
        <v>0</v>
      </c>
      <c r="P52" s="38">
        <f t="shared" si="3"/>
        <v>2469524550</v>
      </c>
    </row>
    <row r="53" spans="2:16" ht="19.5" customHeight="1">
      <c r="B53" s="25" t="s">
        <v>80</v>
      </c>
      <c r="C53" s="5" t="s">
        <v>1</v>
      </c>
      <c r="E53" s="26" t="s">
        <v>126</v>
      </c>
      <c r="F53" s="36">
        <v>52657250</v>
      </c>
      <c r="G53" s="37">
        <v>457100</v>
      </c>
      <c r="H53" s="37">
        <v>2720000</v>
      </c>
      <c r="I53" s="37">
        <v>503613200</v>
      </c>
      <c r="J53" s="37">
        <v>331302600</v>
      </c>
      <c r="K53" s="37">
        <v>989543300</v>
      </c>
      <c r="L53" s="37">
        <v>616200</v>
      </c>
      <c r="M53" s="37">
        <v>0</v>
      </c>
      <c r="N53" s="37">
        <v>0</v>
      </c>
      <c r="O53" s="37">
        <v>0</v>
      </c>
      <c r="P53" s="38">
        <f t="shared" si="3"/>
        <v>1880909650</v>
      </c>
    </row>
    <row r="54" spans="2:16" ht="19.5" customHeight="1">
      <c r="B54" s="25" t="s">
        <v>81</v>
      </c>
      <c r="C54" s="5" t="s">
        <v>1</v>
      </c>
      <c r="E54" s="26" t="s">
        <v>127</v>
      </c>
      <c r="F54" s="36">
        <v>657196100</v>
      </c>
      <c r="G54" s="37">
        <v>249900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8">
        <f t="shared" si="3"/>
        <v>657446000</v>
      </c>
    </row>
    <row r="55" spans="2:16" ht="19.5" customHeight="1">
      <c r="B55" s="25" t="s">
        <v>82</v>
      </c>
      <c r="C55" s="5" t="s">
        <v>1</v>
      </c>
      <c r="E55" s="26" t="s">
        <v>128</v>
      </c>
      <c r="F55" s="36">
        <v>515491000</v>
      </c>
      <c r="G55" s="37">
        <v>12000</v>
      </c>
      <c r="H55" s="37">
        <v>0</v>
      </c>
      <c r="I55" s="37">
        <v>856087000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8">
        <f t="shared" si="3"/>
        <v>1371590000</v>
      </c>
    </row>
    <row r="56" spans="2:16" ht="19.5" customHeight="1">
      <c r="B56" s="25" t="s">
        <v>83</v>
      </c>
      <c r="C56" s="5" t="s">
        <v>1</v>
      </c>
      <c r="E56" s="26" t="s">
        <v>129</v>
      </c>
      <c r="F56" s="36">
        <v>5293854700</v>
      </c>
      <c r="G56" s="37">
        <v>0</v>
      </c>
      <c r="H56" s="37">
        <v>1130000</v>
      </c>
      <c r="I56" s="37">
        <v>0</v>
      </c>
      <c r="J56" s="37">
        <v>0</v>
      </c>
      <c r="K56" s="37">
        <v>0</v>
      </c>
      <c r="L56" s="37">
        <v>0</v>
      </c>
      <c r="M56" s="37">
        <v>98743300</v>
      </c>
      <c r="N56" s="37">
        <v>0</v>
      </c>
      <c r="O56" s="37">
        <v>0</v>
      </c>
      <c r="P56" s="38">
        <f t="shared" si="3"/>
        <v>5393728000</v>
      </c>
    </row>
    <row r="57" spans="2:16" ht="19.5" customHeight="1">
      <c r="B57" s="25" t="s">
        <v>84</v>
      </c>
      <c r="C57" s="5" t="s">
        <v>1</v>
      </c>
      <c r="E57" s="26" t="s">
        <v>130</v>
      </c>
      <c r="F57" s="36">
        <v>126397650</v>
      </c>
      <c r="G57" s="37">
        <v>0</v>
      </c>
      <c r="H57" s="37">
        <v>3500000</v>
      </c>
      <c r="I57" s="37">
        <v>12827363030</v>
      </c>
      <c r="J57" s="37">
        <v>1850000</v>
      </c>
      <c r="K57" s="37">
        <v>0</v>
      </c>
      <c r="L57" s="37">
        <v>102042750</v>
      </c>
      <c r="M57" s="37">
        <v>0</v>
      </c>
      <c r="N57" s="37">
        <v>43178220</v>
      </c>
      <c r="O57" s="37">
        <v>11898000</v>
      </c>
      <c r="P57" s="38">
        <f t="shared" si="3"/>
        <v>13116229650</v>
      </c>
    </row>
    <row r="58" spans="2:16" ht="19.5" customHeight="1">
      <c r="B58" s="25" t="s">
        <v>85</v>
      </c>
      <c r="C58" s="5" t="s">
        <v>1</v>
      </c>
      <c r="E58" s="26" t="s">
        <v>131</v>
      </c>
      <c r="F58" s="36">
        <v>432074000</v>
      </c>
      <c r="G58" s="37">
        <v>5500</v>
      </c>
      <c r="H58" s="37">
        <v>45385000</v>
      </c>
      <c r="I58" s="37">
        <v>33764150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8">
        <f t="shared" si="3"/>
        <v>511228650</v>
      </c>
    </row>
    <row r="59" spans="2:16" ht="19.5" customHeight="1">
      <c r="B59" s="25" t="s">
        <v>86</v>
      </c>
      <c r="C59" s="5" t="s">
        <v>1</v>
      </c>
      <c r="E59" s="26" t="s">
        <v>132</v>
      </c>
      <c r="F59" s="36">
        <v>1146837650</v>
      </c>
      <c r="G59" s="37">
        <v>0</v>
      </c>
      <c r="H59" s="37">
        <v>800000</v>
      </c>
      <c r="I59" s="37">
        <v>6200000</v>
      </c>
      <c r="J59" s="37">
        <v>0</v>
      </c>
      <c r="K59" s="37">
        <v>0</v>
      </c>
      <c r="L59" s="37">
        <v>0</v>
      </c>
      <c r="M59" s="37">
        <v>0</v>
      </c>
      <c r="N59" s="37">
        <v>44410000</v>
      </c>
      <c r="O59" s="37">
        <v>0</v>
      </c>
      <c r="P59" s="38">
        <f t="shared" si="3"/>
        <v>1198247650</v>
      </c>
    </row>
    <row r="60" spans="2:16" ht="19.5" customHeight="1">
      <c r="B60" s="25" t="s">
        <v>87</v>
      </c>
      <c r="C60" s="5" t="s">
        <v>1</v>
      </c>
      <c r="E60" s="26" t="s">
        <v>133</v>
      </c>
      <c r="F60" s="36">
        <v>238619000</v>
      </c>
      <c r="G60" s="37">
        <v>0</v>
      </c>
      <c r="H60" s="37">
        <v>1116000</v>
      </c>
      <c r="I60" s="37">
        <v>0</v>
      </c>
      <c r="J60" s="37">
        <v>0</v>
      </c>
      <c r="K60" s="37">
        <v>0</v>
      </c>
      <c r="L60" s="37">
        <v>10000</v>
      </c>
      <c r="M60" s="37">
        <v>0</v>
      </c>
      <c r="N60" s="37">
        <v>0</v>
      </c>
      <c r="O60" s="37">
        <v>0</v>
      </c>
      <c r="P60" s="38">
        <f t="shared" si="3"/>
        <v>239745000</v>
      </c>
    </row>
    <row r="61" spans="2:16" ht="19.5" customHeight="1">
      <c r="B61" s="25" t="s">
        <v>88</v>
      </c>
      <c r="C61" s="5" t="s">
        <v>1</v>
      </c>
      <c r="E61" s="26" t="s">
        <v>134</v>
      </c>
      <c r="F61" s="36">
        <v>10092691000</v>
      </c>
      <c r="G61" s="37">
        <v>827000</v>
      </c>
      <c r="H61" s="37">
        <v>1800000</v>
      </c>
      <c r="I61" s="37">
        <v>257815000</v>
      </c>
      <c r="J61" s="37">
        <v>139006000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8">
        <f t="shared" si="3"/>
        <v>10492139000</v>
      </c>
    </row>
    <row r="62" spans="2:16" ht="19.5" customHeight="1">
      <c r="B62" s="25" t="s">
        <v>89</v>
      </c>
      <c r="C62" s="5" t="s">
        <v>1</v>
      </c>
      <c r="E62" s="26" t="s">
        <v>135</v>
      </c>
      <c r="F62" s="36">
        <v>190160000</v>
      </c>
      <c r="G62" s="37">
        <v>56000</v>
      </c>
      <c r="H62" s="37">
        <v>2600000</v>
      </c>
      <c r="I62" s="37">
        <v>0</v>
      </c>
      <c r="J62" s="37">
        <v>0</v>
      </c>
      <c r="K62" s="37">
        <v>0</v>
      </c>
      <c r="L62" s="37">
        <v>200000</v>
      </c>
      <c r="M62" s="37">
        <v>0</v>
      </c>
      <c r="N62" s="37">
        <v>0</v>
      </c>
      <c r="O62" s="37">
        <v>0</v>
      </c>
      <c r="P62" s="38">
        <f t="shared" si="3"/>
        <v>193016000</v>
      </c>
    </row>
    <row r="63" spans="2:16" ht="19.5" customHeight="1">
      <c r="B63" s="25" t="s">
        <v>90</v>
      </c>
      <c r="C63" s="5" t="s">
        <v>1</v>
      </c>
      <c r="E63" s="26" t="s">
        <v>136</v>
      </c>
      <c r="F63" s="36">
        <v>6004894400</v>
      </c>
      <c r="G63" s="37">
        <v>703300</v>
      </c>
      <c r="H63" s="37">
        <v>0</v>
      </c>
      <c r="I63" s="37">
        <v>4684850200</v>
      </c>
      <c r="J63" s="37">
        <v>0</v>
      </c>
      <c r="K63" s="37">
        <v>0</v>
      </c>
      <c r="L63" s="37">
        <v>151100</v>
      </c>
      <c r="M63" s="37">
        <v>0</v>
      </c>
      <c r="N63" s="37">
        <v>0</v>
      </c>
      <c r="O63" s="37">
        <v>0</v>
      </c>
      <c r="P63" s="38">
        <f t="shared" si="3"/>
        <v>10690599000</v>
      </c>
    </row>
    <row r="64" spans="1:16" ht="18.75" customHeight="1" hidden="1">
      <c r="A64" s="5" t="s">
        <v>37</v>
      </c>
      <c r="B64" s="25" t="s">
        <v>1</v>
      </c>
      <c r="C64" s="5" t="s">
        <v>1</v>
      </c>
      <c r="E64" s="27" t="s">
        <v>1</v>
      </c>
      <c r="F64" s="39" t="s">
        <v>1</v>
      </c>
      <c r="G64" s="40" t="s">
        <v>1</v>
      </c>
      <c r="H64" s="40" t="s">
        <v>1</v>
      </c>
      <c r="I64" s="40" t="s">
        <v>1</v>
      </c>
      <c r="J64" s="40" t="s">
        <v>1</v>
      </c>
      <c r="K64" s="40" t="s">
        <v>1</v>
      </c>
      <c r="L64" s="40" t="s">
        <v>1</v>
      </c>
      <c r="M64" s="40" t="s">
        <v>1</v>
      </c>
      <c r="N64" s="40" t="s">
        <v>1</v>
      </c>
      <c r="O64" s="40" t="s">
        <v>1</v>
      </c>
      <c r="P64" s="41" t="s">
        <v>1</v>
      </c>
    </row>
    <row r="65" spans="1:16" ht="11.25" customHeight="1">
      <c r="A65" s="10" t="s">
        <v>37</v>
      </c>
      <c r="B65" s="28" t="s">
        <v>1</v>
      </c>
      <c r="C65" s="10" t="s">
        <v>1</v>
      </c>
      <c r="E65" s="29" t="s">
        <v>1</v>
      </c>
      <c r="F65" s="42" t="s">
        <v>1</v>
      </c>
      <c r="G65" s="42" t="s">
        <v>1</v>
      </c>
      <c r="H65" s="42" t="s">
        <v>1</v>
      </c>
      <c r="I65" s="42" t="s">
        <v>1</v>
      </c>
      <c r="J65" s="42" t="s">
        <v>1</v>
      </c>
      <c r="K65" s="42" t="s">
        <v>1</v>
      </c>
      <c r="L65" s="42" t="s">
        <v>1</v>
      </c>
      <c r="M65" s="42" t="s">
        <v>1</v>
      </c>
      <c r="N65" s="42" t="s">
        <v>1</v>
      </c>
      <c r="O65" s="42" t="s">
        <v>1</v>
      </c>
      <c r="P65" s="42" t="s">
        <v>1</v>
      </c>
    </row>
    <row r="66" spans="1:16" ht="24.75" customHeight="1">
      <c r="A66" s="30" t="s">
        <v>1</v>
      </c>
      <c r="B66" s="31" t="s">
        <v>38</v>
      </c>
      <c r="C66" s="32" t="s">
        <v>1</v>
      </c>
      <c r="D66" s="32" t="s">
        <v>1</v>
      </c>
      <c r="E66" s="33" t="s">
        <v>39</v>
      </c>
      <c r="F66" s="43">
        <v>155762948545</v>
      </c>
      <c r="G66" s="44">
        <v>20367304700</v>
      </c>
      <c r="H66" s="44">
        <v>27398530500</v>
      </c>
      <c r="I66" s="44">
        <v>32548219630</v>
      </c>
      <c r="J66" s="44">
        <v>472158600</v>
      </c>
      <c r="K66" s="44">
        <v>5294032300</v>
      </c>
      <c r="L66" s="44">
        <v>16633022450</v>
      </c>
      <c r="M66" s="44">
        <v>6039709010</v>
      </c>
      <c r="N66" s="45">
        <v>45902240020</v>
      </c>
      <c r="O66" s="46">
        <v>86286838595</v>
      </c>
      <c r="P66" s="47">
        <f>SUM($F$66:$O$66)</f>
        <v>396705004350</v>
      </c>
    </row>
    <row r="67" spans="1:16" ht="24.75" customHeight="1">
      <c r="A67" s="30" t="s">
        <v>1</v>
      </c>
      <c r="B67" s="31" t="s">
        <v>40</v>
      </c>
      <c r="C67" s="32" t="s">
        <v>1</v>
      </c>
      <c r="D67" s="32" t="s">
        <v>1</v>
      </c>
      <c r="E67" s="33" t="s">
        <v>41</v>
      </c>
      <c r="F67" s="43">
        <v>3929207751</v>
      </c>
      <c r="G67" s="44">
        <v>52701749</v>
      </c>
      <c r="H67" s="44">
        <v>1250638800</v>
      </c>
      <c r="I67" s="44">
        <v>17963184849</v>
      </c>
      <c r="J67" s="44">
        <v>60281417</v>
      </c>
      <c r="K67" s="44">
        <v>950262371</v>
      </c>
      <c r="L67" s="44">
        <v>1410805093</v>
      </c>
      <c r="M67" s="44">
        <v>1719711290</v>
      </c>
      <c r="N67" s="45">
        <v>17608587680</v>
      </c>
      <c r="O67" s="48">
        <v>56786100</v>
      </c>
      <c r="P67" s="47">
        <f>SUM($F$67:$O$67)</f>
        <v>45002167100</v>
      </c>
    </row>
    <row r="68" spans="1:16" ht="24.75" customHeight="1">
      <c r="A68" s="30" t="s">
        <v>1</v>
      </c>
      <c r="B68" s="31" t="s">
        <v>42</v>
      </c>
      <c r="C68" s="32" t="s">
        <v>1</v>
      </c>
      <c r="D68" s="32" t="s">
        <v>1</v>
      </c>
      <c r="E68" s="33" t="s">
        <v>43</v>
      </c>
      <c r="F68" s="43">
        <v>377459000</v>
      </c>
      <c r="G68" s="44">
        <v>35000</v>
      </c>
      <c r="H68" s="44">
        <v>101495000</v>
      </c>
      <c r="I68" s="44">
        <v>1849400000</v>
      </c>
      <c r="J68" s="44">
        <v>0</v>
      </c>
      <c r="K68" s="44">
        <v>0</v>
      </c>
      <c r="L68" s="44">
        <v>0</v>
      </c>
      <c r="M68" s="44">
        <v>35352000</v>
      </c>
      <c r="N68" s="45">
        <v>0</v>
      </c>
      <c r="O68" s="48">
        <v>0</v>
      </c>
      <c r="P68" s="47">
        <f>SUM($F$68:$O$68)</f>
        <v>2363741000</v>
      </c>
    </row>
    <row r="69" spans="1:16" ht="24.75" customHeight="1">
      <c r="A69" s="30" t="s">
        <v>44</v>
      </c>
      <c r="B69" s="31" t="s">
        <v>1</v>
      </c>
      <c r="C69" s="32" t="s">
        <v>1</v>
      </c>
      <c r="D69" s="32" t="s">
        <v>1</v>
      </c>
      <c r="E69" s="33" t="s">
        <v>45</v>
      </c>
      <c r="F69" s="43">
        <f aca="true" t="shared" si="4" ref="F69:O69">F68+F67+F66</f>
        <v>160069615296</v>
      </c>
      <c r="G69" s="44">
        <f t="shared" si="4"/>
        <v>20420041449</v>
      </c>
      <c r="H69" s="44">
        <f t="shared" si="4"/>
        <v>28750664300</v>
      </c>
      <c r="I69" s="44">
        <f t="shared" si="4"/>
        <v>52360804479</v>
      </c>
      <c r="J69" s="44">
        <f t="shared" si="4"/>
        <v>532440017</v>
      </c>
      <c r="K69" s="44">
        <f t="shared" si="4"/>
        <v>6244294671</v>
      </c>
      <c r="L69" s="44">
        <f t="shared" si="4"/>
        <v>18043827543</v>
      </c>
      <c r="M69" s="44">
        <f t="shared" si="4"/>
        <v>7794772300</v>
      </c>
      <c r="N69" s="44">
        <f t="shared" si="4"/>
        <v>63510827700</v>
      </c>
      <c r="O69" s="46">
        <f t="shared" si="4"/>
        <v>86343624695</v>
      </c>
      <c r="P69" s="47">
        <f>SUM($F$69:$O$69)</f>
        <v>444070912450</v>
      </c>
    </row>
    <row r="70" spans="1:17" ht="24.75" customHeight="1">
      <c r="A70" s="3" t="s">
        <v>46</v>
      </c>
      <c r="B70" s="28" t="s">
        <v>1</v>
      </c>
      <c r="C70" s="32" t="s">
        <v>1</v>
      </c>
      <c r="D70" s="32" t="s">
        <v>1</v>
      </c>
      <c r="E70" s="33" t="s">
        <v>47</v>
      </c>
      <c r="F70" s="43">
        <v>38787638450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6">
        <v>0</v>
      </c>
      <c r="P70" s="47">
        <f>SUM($F$70:$O$70)</f>
        <v>38787638450</v>
      </c>
      <c r="Q70" s="34" t="s">
        <v>1</v>
      </c>
    </row>
    <row r="71" spans="1:17" ht="24.75" customHeight="1">
      <c r="A71" s="3" t="s">
        <v>48</v>
      </c>
      <c r="B71" s="28" t="s">
        <v>1</v>
      </c>
      <c r="C71" s="32" t="s">
        <v>1</v>
      </c>
      <c r="D71" s="32" t="s">
        <v>1</v>
      </c>
      <c r="E71" s="33" t="s">
        <v>49</v>
      </c>
      <c r="F71" s="43">
        <v>66505000</v>
      </c>
      <c r="G71" s="44">
        <v>0</v>
      </c>
      <c r="H71" s="44">
        <v>0</v>
      </c>
      <c r="I71" s="44">
        <v>1171100000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6">
        <v>0</v>
      </c>
      <c r="P71" s="47">
        <f>SUM($F$71:$O$71)</f>
        <v>1237605000</v>
      </c>
      <c r="Q71" s="34" t="s">
        <v>1</v>
      </c>
    </row>
    <row r="72" spans="1:16" ht="33.75" customHeight="1" hidden="1">
      <c r="A72" s="3" t="s">
        <v>44</v>
      </c>
      <c r="B72" s="28" t="s">
        <v>1</v>
      </c>
      <c r="C72" s="32" t="s">
        <v>1</v>
      </c>
      <c r="D72" s="32" t="s">
        <v>1</v>
      </c>
      <c r="E72" s="35" t="s">
        <v>50</v>
      </c>
      <c r="F72" s="43">
        <f aca="true" t="shared" si="5" ref="F72:P72">F69-F70</f>
        <v>121281976846</v>
      </c>
      <c r="G72" s="44">
        <f t="shared" si="5"/>
        <v>20420041449</v>
      </c>
      <c r="H72" s="44">
        <f t="shared" si="5"/>
        <v>28750664300</v>
      </c>
      <c r="I72" s="44">
        <f t="shared" si="5"/>
        <v>52360804479</v>
      </c>
      <c r="J72" s="44">
        <f t="shared" si="5"/>
        <v>532440017</v>
      </c>
      <c r="K72" s="44">
        <f t="shared" si="5"/>
        <v>6244294671</v>
      </c>
      <c r="L72" s="44">
        <f t="shared" si="5"/>
        <v>18043827543</v>
      </c>
      <c r="M72" s="44">
        <f t="shared" si="5"/>
        <v>7794772300</v>
      </c>
      <c r="N72" s="44">
        <f t="shared" si="5"/>
        <v>63510827700</v>
      </c>
      <c r="O72" s="46">
        <f t="shared" si="5"/>
        <v>86343624695</v>
      </c>
      <c r="P72" s="47">
        <f t="shared" si="5"/>
        <v>405283274000</v>
      </c>
    </row>
    <row r="73" spans="1:16" ht="31.5" customHeight="1">
      <c r="A73" s="31" t="s">
        <v>44</v>
      </c>
      <c r="B73" s="28" t="s">
        <v>1</v>
      </c>
      <c r="C73" s="32" t="s">
        <v>1</v>
      </c>
      <c r="D73" s="32" t="s">
        <v>1</v>
      </c>
      <c r="E73" s="35" t="s">
        <v>51</v>
      </c>
      <c r="F73" s="43">
        <f aca="true" t="shared" si="6" ref="F73:P73">F69-(F70+F71)</f>
        <v>121215471846</v>
      </c>
      <c r="G73" s="44">
        <f t="shared" si="6"/>
        <v>20420041449</v>
      </c>
      <c r="H73" s="44">
        <f t="shared" si="6"/>
        <v>28750664300</v>
      </c>
      <c r="I73" s="44">
        <f t="shared" si="6"/>
        <v>51189704479</v>
      </c>
      <c r="J73" s="44">
        <f t="shared" si="6"/>
        <v>532440017</v>
      </c>
      <c r="K73" s="44">
        <f t="shared" si="6"/>
        <v>6244294671</v>
      </c>
      <c r="L73" s="44">
        <f t="shared" si="6"/>
        <v>18043827543</v>
      </c>
      <c r="M73" s="44">
        <f t="shared" si="6"/>
        <v>7794772300</v>
      </c>
      <c r="N73" s="44">
        <f t="shared" si="6"/>
        <v>63510827700</v>
      </c>
      <c r="O73" s="46">
        <f t="shared" si="6"/>
        <v>86343624695</v>
      </c>
      <c r="P73" s="47">
        <f t="shared" si="6"/>
        <v>404045669000</v>
      </c>
    </row>
    <row r="74" spans="1:3" ht="30" customHeight="1">
      <c r="A74" s="4" t="s">
        <v>1</v>
      </c>
      <c r="B74" s="28" t="s">
        <v>1</v>
      </c>
      <c r="C74" s="4" t="s">
        <v>1</v>
      </c>
    </row>
    <row r="75" ht="30" customHeight="1" hidden="1">
      <c r="B75" s="28" t="s">
        <v>1</v>
      </c>
    </row>
    <row r="76" ht="30" customHeight="1" hidden="1">
      <c r="B76" s="28" t="s">
        <v>1</v>
      </c>
    </row>
    <row r="77" ht="30" customHeight="1" hidden="1">
      <c r="B77" s="28" t="s">
        <v>1</v>
      </c>
    </row>
    <row r="78" ht="30" customHeight="1" hidden="1">
      <c r="B78" s="28" t="s">
        <v>1</v>
      </c>
    </row>
    <row r="79" ht="30" customHeight="1">
      <c r="B79" s="28" t="s">
        <v>1</v>
      </c>
    </row>
    <row r="80" ht="30" customHeight="1">
      <c r="B80" s="28" t="s">
        <v>1</v>
      </c>
    </row>
    <row r="81" ht="30" customHeight="1">
      <c r="B81" s="28" t="s">
        <v>1</v>
      </c>
    </row>
    <row r="82" ht="30" customHeight="1">
      <c r="B82" s="28" t="s">
        <v>1</v>
      </c>
    </row>
    <row r="83" ht="30" customHeight="1">
      <c r="B83" s="28" t="s">
        <v>1</v>
      </c>
    </row>
    <row r="84" ht="34.5" customHeight="1">
      <c r="B84" s="28" t="s">
        <v>1</v>
      </c>
    </row>
    <row r="85" ht="15">
      <c r="B85" s="28" t="s">
        <v>1</v>
      </c>
    </row>
    <row r="86" ht="15">
      <c r="B86" s="28" t="s">
        <v>1</v>
      </c>
    </row>
    <row r="87" ht="15">
      <c r="B87" s="28" t="s">
        <v>1</v>
      </c>
    </row>
    <row r="88" ht="15">
      <c r="B88" s="28" t="s">
        <v>1</v>
      </c>
    </row>
    <row r="89" ht="15">
      <c r="B89" s="28" t="s">
        <v>1</v>
      </c>
    </row>
    <row r="90" ht="15">
      <c r="B90" s="28" t="s">
        <v>1</v>
      </c>
    </row>
    <row r="91" ht="15">
      <c r="B91" s="28" t="s">
        <v>1</v>
      </c>
    </row>
    <row r="92" ht="15">
      <c r="B92" s="28" t="s">
        <v>1</v>
      </c>
    </row>
    <row r="93" ht="15">
      <c r="B93" s="28" t="s">
        <v>1</v>
      </c>
    </row>
    <row r="94" ht="30" customHeight="1">
      <c r="B94" s="28" t="s">
        <v>1</v>
      </c>
    </row>
    <row r="95" ht="30" customHeight="1">
      <c r="B95" s="28" t="s">
        <v>1</v>
      </c>
    </row>
    <row r="96" ht="30" customHeight="1">
      <c r="B96" s="28" t="s">
        <v>1</v>
      </c>
    </row>
    <row r="97" ht="30" customHeight="1">
      <c r="B97" s="28" t="s">
        <v>1</v>
      </c>
    </row>
    <row r="98" ht="30" customHeight="1">
      <c r="B98" s="28" t="s">
        <v>1</v>
      </c>
    </row>
    <row r="99" ht="30" customHeight="1">
      <c r="B99" s="28" t="s">
        <v>1</v>
      </c>
    </row>
    <row r="100" ht="30" customHeight="1">
      <c r="B100" s="31" t="s">
        <v>1</v>
      </c>
    </row>
    <row r="101" ht="30" customHeight="1">
      <c r="B101" s="28" t="s">
        <v>1</v>
      </c>
    </row>
    <row r="102" ht="30" customHeight="1">
      <c r="B102" s="31" t="s">
        <v>1</v>
      </c>
    </row>
    <row r="103" ht="30" customHeight="1">
      <c r="B103" s="31" t="s">
        <v>1</v>
      </c>
    </row>
    <row r="104" ht="30" customHeight="1">
      <c r="B104" s="31" t="s">
        <v>1</v>
      </c>
    </row>
    <row r="105" ht="34.5" customHeight="1">
      <c r="B105" s="28" t="s">
        <v>1</v>
      </c>
    </row>
    <row r="106" ht="15">
      <c r="B106" s="28" t="s">
        <v>1</v>
      </c>
    </row>
    <row r="107" ht="15">
      <c r="B107" s="28" t="s">
        <v>1</v>
      </c>
    </row>
    <row r="108" ht="15">
      <c r="B108" s="28" t="s">
        <v>1</v>
      </c>
    </row>
    <row r="109" ht="15">
      <c r="B109" s="28" t="s">
        <v>1</v>
      </c>
    </row>
    <row r="110" ht="15">
      <c r="B110" s="28" t="s">
        <v>1</v>
      </c>
    </row>
    <row r="111" ht="15">
      <c r="B111" s="28" t="s">
        <v>1</v>
      </c>
    </row>
    <row r="112" ht="15">
      <c r="B112" s="28" t="s">
        <v>1</v>
      </c>
    </row>
    <row r="113" ht="15">
      <c r="B113" s="28" t="s">
        <v>1</v>
      </c>
    </row>
    <row r="114" ht="15">
      <c r="B114" s="28" t="s">
        <v>1</v>
      </c>
    </row>
  </sheetData>
  <sheetProtection/>
  <mergeCells count="5">
    <mergeCell ref="P15:P16"/>
    <mergeCell ref="E10:P10"/>
    <mergeCell ref="E12:P12"/>
    <mergeCell ref="E11:Q11"/>
    <mergeCell ref="E15:E16"/>
  </mergeCells>
  <printOptions horizontalCentered="1" verticalCentered="1"/>
  <pageMargins left="0.45" right="0.35433070866141736" top="0.31496062992125984" bottom="0.35433070866141736" header="0.15748031496062992" footer="0.15748031496062992"/>
  <pageSetup firstPageNumber="1" useFirstPageNumber="1" fitToHeight="1" fitToWidth="1" horizontalDpi="300" verticalDpi="300" orientation="landscape" paperSize="9" scale="43" r:id="rId1"/>
  <rowBreaks count="3" manualBreakCount="3">
    <brk id="64" max="255" man="1"/>
    <brk id="85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2019-02-21T13:37:22Z</cp:lastPrinted>
  <dcterms:created xsi:type="dcterms:W3CDTF">2019-02-18T11:53:00Z</dcterms:created>
  <dcterms:modified xsi:type="dcterms:W3CDTF">2019-02-21T13:37:27Z</dcterms:modified>
  <cp:category/>
  <cp:version/>
  <cp:contentType/>
  <cp:contentStatus/>
</cp:coreProperties>
</file>