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6" sheetId="1" r:id="rId1"/>
  </sheets>
  <definedNames>
    <definedName name="Asama">'2016'!$B$2</definedName>
    <definedName name="AsamaAd">'2016'!$C$2</definedName>
    <definedName name="ButceYil">'2016'!$B$1</definedName>
    <definedName name="SatirBaslik">'2016'!$A$17:$B$26</definedName>
    <definedName name="SutunBaslik">'2016'!$D$1:$O$5</definedName>
    <definedName name="TeklifYil">'2016'!$B$5</definedName>
    <definedName name="_xlnm.Print_Area" localSheetId="0">'2016'!$B$1:$P$74</definedName>
  </definedNames>
  <calcPr fullCalcOnLoad="1"/>
</workbook>
</file>

<file path=xl/sharedStrings.xml><?xml version="1.0" encoding="utf-8"?>
<sst xmlns="http://schemas.openxmlformats.org/spreadsheetml/2006/main" count="432" uniqueCount="139">
  <si>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</si>
  <si>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</si>
  <si>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</si>
  <si>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</si>
  <si>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</si>
  <si>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</si>
  <si>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</si>
  <si>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</si>
  <si>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</si>
  <si>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</si>
  <si>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</si>
  <si>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</si>
  <si>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</si>
  <si>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</si>
  <si>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</si>
  <si>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</si>
  <si>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</si>
  <si>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</si>
  <si>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</si>
  <si>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</si>
  <si>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</si>
  <si>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</si>
  <si>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</si>
  <si>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</si>
  <si>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</si>
  <si>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</si>
  <si>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</si>
  <si>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</si>
  <si>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</si>
  <si>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</si>
  <si>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</si>
  <si>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</si>
  <si>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</si>
  <si>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</si>
  <si>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</si>
  <si>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</si>
  <si>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</si>
  <si>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</si>
  <si>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</si>
  <si>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</si>
  <si>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</si>
  <si>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</si>
  <si>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</si>
  <si>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</si>
  <si>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</si>
  <si>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</si>
  <si>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</si>
  <si>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</si>
  <si>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</si>
  <si>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</si>
  <si>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</si>
  <si>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</si>
  <si>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2016</t>
  </si>
  <si>
    <t>Tasarı</t>
  </si>
  <si>
    <t>3</t>
  </si>
  <si>
    <t>07.75</t>
  </si>
  <si>
    <t>07.76</t>
  </si>
  <si>
    <t>07.77</t>
  </si>
  <si>
    <t>07.82</t>
  </si>
  <si>
    <t>07.86</t>
  </si>
  <si>
    <t>07.96</t>
  </si>
  <si>
    <t>10.81</t>
  </si>
  <si>
    <t>10.82</t>
  </si>
  <si>
    <t>10.83</t>
  </si>
  <si>
    <t>10.84</t>
  </si>
  <si>
    <t>10.85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</si>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</sst>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zoomScale="80" zoomScaleNormal="80" workbookViewId="0" topLeftCell="E10">
      <selection activeCell="E12" sqref="E12:P12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72.375" style="7" bestFit="1" customWidth="1"/>
    <col min="6" max="6" width="26.125" style="7" customWidth="1"/>
    <col min="7" max="7" width="25.375" style="7" customWidth="1"/>
    <col min="8" max="8" width="25.25390625" style="7" customWidth="1"/>
    <col min="9" max="9" width="25.625" style="7" customWidth="1"/>
    <col min="10" max="10" width="22.375" style="7" bestFit="1" customWidth="1"/>
    <col min="11" max="11" width="22.625" style="7" customWidth="1"/>
    <col min="12" max="12" width="25.00390625" style="7" customWidth="1"/>
    <col min="13" max="13" width="25.375" style="7" customWidth="1"/>
    <col min="14" max="14" width="26.625" style="7" customWidth="1"/>
    <col min="15" max="15" width="25.375" style="7" customWidth="1"/>
    <col min="16" max="16" width="26.125" style="7" customWidth="1"/>
    <col min="17" max="17" width="4.375" style="7" hidden="1" customWidth="1"/>
    <col min="18" max="18" width="9.125" style="7" bestFit="1" customWidth="1"/>
    <col min="19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2016</v>
      </c>
      <c r="F2" s="7" t="str">
        <f t="shared" si="0"/>
        <v>2016</v>
      </c>
      <c r="G2" s="7" t="str">
        <f t="shared" si="0"/>
        <v>2016</v>
      </c>
      <c r="H2" s="7" t="str">
        <f t="shared" si="0"/>
        <v>2016</v>
      </c>
      <c r="I2" s="7" t="str">
        <f t="shared" si="0"/>
        <v>2016</v>
      </c>
      <c r="J2" s="7" t="str">
        <f t="shared" si="0"/>
        <v>2016</v>
      </c>
      <c r="K2" s="7" t="str">
        <f t="shared" si="0"/>
        <v>2016</v>
      </c>
      <c r="L2" s="7" t="str">
        <f t="shared" si="0"/>
        <v>2016</v>
      </c>
      <c r="M2" s="7" t="str">
        <f t="shared" si="0"/>
        <v>2016</v>
      </c>
      <c r="N2" s="7" t="str">
        <f t="shared" si="0"/>
        <v>2016</v>
      </c>
      <c r="O2" s="7" t="str">
        <f t="shared" si="0"/>
        <v>2016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2016</v>
      </c>
      <c r="G3" s="7" t="str">
        <f t="shared" si="1"/>
        <v>2016</v>
      </c>
      <c r="H3" s="7" t="str">
        <f t="shared" si="1"/>
        <v>2016</v>
      </c>
      <c r="I3" s="7" t="str">
        <f t="shared" si="1"/>
        <v>2016</v>
      </c>
      <c r="J3" s="7" t="str">
        <f t="shared" si="1"/>
        <v>2016</v>
      </c>
      <c r="K3" s="7" t="str">
        <f t="shared" si="1"/>
        <v>2016</v>
      </c>
      <c r="L3" s="7" t="str">
        <f t="shared" si="1"/>
        <v>2016</v>
      </c>
      <c r="M3" s="7" t="str">
        <f t="shared" si="1"/>
        <v>2016</v>
      </c>
      <c r="N3" s="7" t="str">
        <f t="shared" si="1"/>
        <v>2016</v>
      </c>
      <c r="O3" s="7" t="str">
        <f t="shared" si="1"/>
        <v>2016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3</v>
      </c>
      <c r="F4" s="9" t="str">
        <f t="shared" si="2"/>
        <v>3</v>
      </c>
      <c r="G4" s="9" t="str">
        <f t="shared" si="2"/>
        <v>3</v>
      </c>
      <c r="H4" s="9" t="str">
        <f t="shared" si="2"/>
        <v>3</v>
      </c>
      <c r="I4" s="9" t="str">
        <f t="shared" si="2"/>
        <v>3</v>
      </c>
      <c r="J4" s="9" t="str">
        <f t="shared" si="2"/>
        <v>3</v>
      </c>
      <c r="K4" s="9" t="str">
        <f t="shared" si="2"/>
        <v>3</v>
      </c>
      <c r="L4" s="9" t="str">
        <f t="shared" si="2"/>
        <v>3</v>
      </c>
      <c r="M4" s="9" t="str">
        <f t="shared" si="2"/>
        <v>3</v>
      </c>
      <c r="N4" s="9" t="str">
        <f t="shared" si="2"/>
        <v>3</v>
      </c>
      <c r="O4" s="9" t="str">
        <f t="shared" si="2"/>
        <v>3</v>
      </c>
    </row>
    <row r="5" spans="1:15" ht="15" hidden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3" t="str">
        <f>TeklifYil&amp;"  "&amp;A7</f>
        <v>2016  YILI MERKEZİ YÖNETİM BÜTÇE KANUNU İCMALİ</v>
      </c>
      <c r="F10" s="53" t="s">
        <v>1</v>
      </c>
      <c r="G10" s="53" t="s">
        <v>1</v>
      </c>
      <c r="H10" s="53" t="s">
        <v>1</v>
      </c>
      <c r="I10" s="53" t="s">
        <v>1</v>
      </c>
      <c r="J10" s="53" t="s">
        <v>1</v>
      </c>
      <c r="K10" s="53" t="s">
        <v>1</v>
      </c>
      <c r="L10" s="53" t="s">
        <v>1</v>
      </c>
      <c r="M10" s="53" t="s">
        <v>1</v>
      </c>
      <c r="N10" s="53" t="s">
        <v>1</v>
      </c>
      <c r="O10" s="53" t="s">
        <v>1</v>
      </c>
      <c r="P10" s="53" t="s">
        <v>1</v>
      </c>
      <c r="Q10" s="15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3" t="s">
        <v>22</v>
      </c>
      <c r="F11" s="53" t="s">
        <v>1</v>
      </c>
      <c r="G11" s="53" t="s">
        <v>1</v>
      </c>
      <c r="H11" s="53" t="s">
        <v>1</v>
      </c>
      <c r="I11" s="53" t="s">
        <v>1</v>
      </c>
      <c r="J11" s="53" t="s">
        <v>1</v>
      </c>
      <c r="K11" s="53" t="s">
        <v>1</v>
      </c>
      <c r="L11" s="53" t="s">
        <v>1</v>
      </c>
      <c r="M11" s="53" t="s">
        <v>1</v>
      </c>
      <c r="N11" s="53" t="s">
        <v>1</v>
      </c>
      <c r="O11" s="53" t="s">
        <v>1</v>
      </c>
      <c r="P11" s="53" t="s">
        <v>1</v>
      </c>
      <c r="Q11" s="53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4" t="s">
        <v>23</v>
      </c>
      <c r="F12" s="54" t="s">
        <v>1</v>
      </c>
      <c r="G12" s="54" t="s">
        <v>1</v>
      </c>
      <c r="H12" s="54" t="s">
        <v>1</v>
      </c>
      <c r="I12" s="54" t="s">
        <v>1</v>
      </c>
      <c r="J12" s="54" t="s">
        <v>1</v>
      </c>
      <c r="K12" s="54" t="s">
        <v>1</v>
      </c>
      <c r="L12" s="54" t="s">
        <v>1</v>
      </c>
      <c r="M12" s="54" t="s">
        <v>1</v>
      </c>
      <c r="N12" s="54" t="s">
        <v>1</v>
      </c>
      <c r="O12" s="54" t="s">
        <v>1</v>
      </c>
      <c r="P12" s="54" t="s">
        <v>1</v>
      </c>
      <c r="Q12" s="2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15" customHeigh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6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5" t="s">
        <v>24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51" t="s">
        <v>25</v>
      </c>
    </row>
    <row r="16" spans="3:16" ht="59.25" customHeight="1">
      <c r="C16" s="5" t="s">
        <v>1</v>
      </c>
      <c r="E16" s="56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2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5" t="s">
        <v>1</v>
      </c>
      <c r="B18" s="25" t="s">
        <v>11</v>
      </c>
      <c r="C18" s="5" t="s">
        <v>1</v>
      </c>
      <c r="E18" s="26" t="s">
        <v>92</v>
      </c>
      <c r="F18" s="36">
        <v>434096000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f aca="true" t="shared" si="3" ref="P18:P64">O18+N18+M18+L18+K18+J18+I18+H18+G18+F18</f>
        <v>434096000</v>
      </c>
    </row>
    <row r="19" spans="2:16" ht="19.5" customHeight="1">
      <c r="B19" s="25" t="s">
        <v>12</v>
      </c>
      <c r="C19" s="5" t="s">
        <v>1</v>
      </c>
      <c r="E19" s="26" t="s">
        <v>93</v>
      </c>
      <c r="F19" s="36">
        <v>840029000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f t="shared" si="3"/>
        <v>840029000</v>
      </c>
    </row>
    <row r="20" spans="2:16" ht="19.5" customHeight="1">
      <c r="B20" s="25" t="s">
        <v>13</v>
      </c>
      <c r="C20" s="5" t="s">
        <v>1</v>
      </c>
      <c r="E20" s="26" t="s">
        <v>94</v>
      </c>
      <c r="F20" s="36">
        <v>11130000</v>
      </c>
      <c r="G20" s="37">
        <v>0</v>
      </c>
      <c r="H20" s="37">
        <v>43844000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f t="shared" si="3"/>
        <v>54974000</v>
      </c>
    </row>
    <row r="21" spans="2:16" ht="19.5" customHeight="1">
      <c r="B21" s="25" t="s">
        <v>14</v>
      </c>
      <c r="C21" s="5" t="s">
        <v>1</v>
      </c>
      <c r="E21" s="26" t="s">
        <v>95</v>
      </c>
      <c r="F21" s="36">
        <v>37191000</v>
      </c>
      <c r="G21" s="37">
        <v>0</v>
      </c>
      <c r="H21" s="37">
        <v>177961000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f t="shared" si="3"/>
        <v>215152000</v>
      </c>
    </row>
    <row r="22" spans="2:16" ht="19.5" customHeight="1">
      <c r="B22" s="25" t="s">
        <v>15</v>
      </c>
      <c r="C22" s="5" t="s">
        <v>1</v>
      </c>
      <c r="E22" s="26" t="s">
        <v>96</v>
      </c>
      <c r="F22" s="36">
        <v>27209000</v>
      </c>
      <c r="G22" s="37">
        <v>0</v>
      </c>
      <c r="H22" s="37">
        <v>112578000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6000</v>
      </c>
      <c r="O22" s="37">
        <v>0</v>
      </c>
      <c r="P22" s="38">
        <f t="shared" si="3"/>
        <v>139793000</v>
      </c>
    </row>
    <row r="23" spans="2:16" ht="19.5" customHeight="1">
      <c r="B23" s="25" t="s">
        <v>16</v>
      </c>
      <c r="C23" s="5" t="s">
        <v>1</v>
      </c>
      <c r="E23" s="26" t="s">
        <v>97</v>
      </c>
      <c r="F23" s="36">
        <v>25437500</v>
      </c>
      <c r="G23" s="37">
        <v>20000</v>
      </c>
      <c r="H23" s="37">
        <v>195699000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4500000</v>
      </c>
      <c r="O23" s="37">
        <v>0</v>
      </c>
      <c r="P23" s="38">
        <f t="shared" si="3"/>
        <v>225656500</v>
      </c>
    </row>
    <row r="24" spans="2:16" ht="19.5" customHeight="1">
      <c r="B24" s="25" t="s">
        <v>17</v>
      </c>
      <c r="C24" s="5" t="s">
        <v>1</v>
      </c>
      <c r="E24" s="26" t="s">
        <v>98</v>
      </c>
      <c r="F24" s="36">
        <v>973243000</v>
      </c>
      <c r="G24" s="37">
        <v>2346000</v>
      </c>
      <c r="H24" s="37">
        <v>9141000</v>
      </c>
      <c r="I24" s="37">
        <v>58415000</v>
      </c>
      <c r="J24" s="37">
        <v>0</v>
      </c>
      <c r="K24" s="37">
        <v>150000000</v>
      </c>
      <c r="L24" s="37">
        <v>722000</v>
      </c>
      <c r="M24" s="37">
        <v>0</v>
      </c>
      <c r="N24" s="37">
        <v>0</v>
      </c>
      <c r="O24" s="37">
        <v>101344000</v>
      </c>
      <c r="P24" s="38">
        <f t="shared" si="3"/>
        <v>1295211000</v>
      </c>
    </row>
    <row r="25" spans="2:16" ht="19.5" customHeight="1">
      <c r="B25" s="25" t="s">
        <v>55</v>
      </c>
      <c r="C25" s="5" t="s">
        <v>1</v>
      </c>
      <c r="E25" s="26" t="s">
        <v>99</v>
      </c>
      <c r="F25" s="36">
        <v>0</v>
      </c>
      <c r="G25" s="37">
        <v>0</v>
      </c>
      <c r="H25" s="37">
        <v>1636803000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f t="shared" si="3"/>
        <v>1636803000</v>
      </c>
    </row>
    <row r="26" spans="2:16" ht="19.5" customHeight="1">
      <c r="B26" s="25" t="s">
        <v>56</v>
      </c>
      <c r="C26" s="5" t="s">
        <v>1</v>
      </c>
      <c r="E26" s="26" t="s">
        <v>100</v>
      </c>
      <c r="F26" s="36">
        <v>25702000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f t="shared" si="3"/>
        <v>25702000</v>
      </c>
    </row>
    <row r="27" spans="2:16" ht="19.5" customHeight="1">
      <c r="B27" s="25" t="s">
        <v>57</v>
      </c>
      <c r="C27" s="5" t="s">
        <v>1</v>
      </c>
      <c r="E27" s="26" t="s">
        <v>101</v>
      </c>
      <c r="F27" s="36">
        <v>22780000</v>
      </c>
      <c r="G27" s="37">
        <v>0</v>
      </c>
      <c r="H27" s="37">
        <v>945000</v>
      </c>
      <c r="I27" s="37">
        <v>0</v>
      </c>
      <c r="J27" s="37">
        <v>0</v>
      </c>
      <c r="K27" s="37">
        <v>0</v>
      </c>
      <c r="L27" s="37">
        <v>0</v>
      </c>
      <c r="M27" s="37">
        <v>257892000</v>
      </c>
      <c r="N27" s="37">
        <v>0</v>
      </c>
      <c r="O27" s="37">
        <v>0</v>
      </c>
      <c r="P27" s="38">
        <f t="shared" si="3"/>
        <v>281617000</v>
      </c>
    </row>
    <row r="28" spans="2:16" ht="19.5" customHeight="1">
      <c r="B28" s="25" t="s">
        <v>58</v>
      </c>
      <c r="C28" s="5" t="s">
        <v>1</v>
      </c>
      <c r="E28" s="26" t="s">
        <v>102</v>
      </c>
      <c r="F28" s="36">
        <v>58271489000</v>
      </c>
      <c r="G28" s="37">
        <v>0</v>
      </c>
      <c r="H28" s="37">
        <v>1244000</v>
      </c>
      <c r="I28" s="37">
        <v>11851142000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3099551000</v>
      </c>
      <c r="P28" s="38">
        <f t="shared" si="3"/>
        <v>73223426000</v>
      </c>
    </row>
    <row r="29" spans="2:16" ht="19.5" customHeight="1">
      <c r="B29" s="25" t="s">
        <v>59</v>
      </c>
      <c r="C29" s="5" t="s">
        <v>1</v>
      </c>
      <c r="E29" s="26" t="s">
        <v>103</v>
      </c>
      <c r="F29" s="36">
        <v>46024000</v>
      </c>
      <c r="G29" s="37">
        <v>215000</v>
      </c>
      <c r="H29" s="37">
        <v>10205000</v>
      </c>
      <c r="I29" s="37">
        <v>0</v>
      </c>
      <c r="J29" s="37">
        <v>0</v>
      </c>
      <c r="K29" s="37">
        <v>0</v>
      </c>
      <c r="L29" s="37">
        <v>1103000</v>
      </c>
      <c r="M29" s="37">
        <v>6424119000</v>
      </c>
      <c r="N29" s="37">
        <v>1313000</v>
      </c>
      <c r="O29" s="37">
        <v>0</v>
      </c>
      <c r="P29" s="38">
        <f t="shared" si="3"/>
        <v>6482979000</v>
      </c>
    </row>
    <row r="30" spans="2:16" ht="19.5" customHeight="1">
      <c r="B30" s="25" t="s">
        <v>60</v>
      </c>
      <c r="C30" s="5" t="s">
        <v>1</v>
      </c>
      <c r="E30" s="26" t="s">
        <v>104</v>
      </c>
      <c r="F30" s="36">
        <v>87501000</v>
      </c>
      <c r="G30" s="37">
        <v>96544000</v>
      </c>
      <c r="H30" s="37">
        <v>5000000</v>
      </c>
      <c r="I30" s="37">
        <v>49145000</v>
      </c>
      <c r="J30" s="37">
        <v>0</v>
      </c>
      <c r="K30" s="37">
        <v>0</v>
      </c>
      <c r="L30" s="37">
        <v>0</v>
      </c>
      <c r="M30" s="37">
        <v>0</v>
      </c>
      <c r="N30" s="37">
        <v>3080000</v>
      </c>
      <c r="O30" s="37">
        <v>810972000</v>
      </c>
      <c r="P30" s="38">
        <f t="shared" si="3"/>
        <v>1052242000</v>
      </c>
    </row>
    <row r="31" spans="2:16" ht="19.5" customHeight="1">
      <c r="B31" s="25" t="s">
        <v>18</v>
      </c>
      <c r="C31" s="5" t="s">
        <v>1</v>
      </c>
      <c r="E31" s="26" t="s">
        <v>105</v>
      </c>
      <c r="F31" s="36">
        <v>1746142000</v>
      </c>
      <c r="G31" s="37">
        <v>258000</v>
      </c>
      <c r="H31" s="37">
        <v>8823166000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f t="shared" si="3"/>
        <v>10569566000</v>
      </c>
    </row>
    <row r="32" spans="2:16" ht="19.5" customHeight="1">
      <c r="B32" s="25" t="s">
        <v>19</v>
      </c>
      <c r="C32" s="5" t="s">
        <v>1</v>
      </c>
      <c r="E32" s="26" t="s">
        <v>106</v>
      </c>
      <c r="F32" s="36">
        <v>329391000</v>
      </c>
      <c r="G32" s="37">
        <v>26107507000</v>
      </c>
      <c r="H32" s="37">
        <v>0</v>
      </c>
      <c r="I32" s="37">
        <v>0</v>
      </c>
      <c r="J32" s="37">
        <v>0</v>
      </c>
      <c r="K32" s="37">
        <v>10286000</v>
      </c>
      <c r="L32" s="37">
        <v>0</v>
      </c>
      <c r="M32" s="37">
        <v>0</v>
      </c>
      <c r="N32" s="37">
        <v>0</v>
      </c>
      <c r="O32" s="37">
        <v>4320000</v>
      </c>
      <c r="P32" s="38">
        <f t="shared" si="3"/>
        <v>26451504000</v>
      </c>
    </row>
    <row r="33" spans="2:16" ht="19.5" customHeight="1">
      <c r="B33" s="25" t="s">
        <v>20</v>
      </c>
      <c r="C33" s="5" t="s">
        <v>1</v>
      </c>
      <c r="E33" s="26" t="s">
        <v>107</v>
      </c>
      <c r="F33" s="36">
        <v>3857871000</v>
      </c>
      <c r="G33" s="37">
        <v>808810000</v>
      </c>
      <c r="H33" s="37">
        <v>2565000</v>
      </c>
      <c r="I33" s="37">
        <v>0</v>
      </c>
      <c r="J33" s="37">
        <v>0</v>
      </c>
      <c r="K33" s="37">
        <v>125000000</v>
      </c>
      <c r="L33" s="37">
        <v>0</v>
      </c>
      <c r="M33" s="37">
        <v>0</v>
      </c>
      <c r="N33" s="37">
        <v>0</v>
      </c>
      <c r="O33" s="37">
        <v>0</v>
      </c>
      <c r="P33" s="38">
        <f t="shared" si="3"/>
        <v>4794246000</v>
      </c>
    </row>
    <row r="34" spans="2:16" ht="19.5" customHeight="1">
      <c r="B34" s="25" t="s">
        <v>61</v>
      </c>
      <c r="C34" s="5" t="s">
        <v>1</v>
      </c>
      <c r="E34" s="26" t="s">
        <v>108</v>
      </c>
      <c r="F34" s="36">
        <v>170000</v>
      </c>
      <c r="G34" s="37">
        <v>0</v>
      </c>
      <c r="H34" s="37">
        <v>8274056000</v>
      </c>
      <c r="I34" s="37">
        <v>0</v>
      </c>
      <c r="J34" s="37">
        <v>0</v>
      </c>
      <c r="K34" s="37">
        <v>2655000</v>
      </c>
      <c r="L34" s="37">
        <v>0</v>
      </c>
      <c r="M34" s="37">
        <v>0</v>
      </c>
      <c r="N34" s="37">
        <v>0</v>
      </c>
      <c r="O34" s="37">
        <v>0</v>
      </c>
      <c r="P34" s="38">
        <f t="shared" si="3"/>
        <v>8276881000</v>
      </c>
    </row>
    <row r="35" spans="2:16" ht="19.5" customHeight="1">
      <c r="B35" s="25" t="s">
        <v>62</v>
      </c>
      <c r="C35" s="5" t="s">
        <v>1</v>
      </c>
      <c r="E35" s="26" t="s">
        <v>109</v>
      </c>
      <c r="F35" s="36">
        <v>398666400</v>
      </c>
      <c r="G35" s="37">
        <v>0</v>
      </c>
      <c r="H35" s="37">
        <v>19872590600</v>
      </c>
      <c r="I35" s="37">
        <v>0</v>
      </c>
      <c r="J35" s="37">
        <v>0</v>
      </c>
      <c r="K35" s="37">
        <v>0</v>
      </c>
      <c r="L35" s="37">
        <v>5892000</v>
      </c>
      <c r="M35" s="37">
        <v>0</v>
      </c>
      <c r="N35" s="37">
        <v>863489000</v>
      </c>
      <c r="O35" s="37">
        <v>0</v>
      </c>
      <c r="P35" s="38">
        <f t="shared" si="3"/>
        <v>21140638000</v>
      </c>
    </row>
    <row r="36" spans="2:16" ht="19.5" customHeight="1">
      <c r="B36" s="25" t="s">
        <v>63</v>
      </c>
      <c r="C36" s="5" t="s">
        <v>1</v>
      </c>
      <c r="E36" s="26" t="s">
        <v>110</v>
      </c>
      <c r="F36" s="36">
        <v>0</v>
      </c>
      <c r="G36" s="37">
        <v>0</v>
      </c>
      <c r="H36" s="37">
        <v>576812000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8">
        <f t="shared" si="3"/>
        <v>576812000</v>
      </c>
    </row>
    <row r="37" spans="2:16" ht="19.5" customHeight="1">
      <c r="B37" s="25" t="s">
        <v>64</v>
      </c>
      <c r="C37" s="5" t="s">
        <v>1</v>
      </c>
      <c r="E37" s="26" t="s">
        <v>111</v>
      </c>
      <c r="F37" s="36">
        <v>0</v>
      </c>
      <c r="G37" s="37">
        <v>0</v>
      </c>
      <c r="H37" s="37">
        <v>19962000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f t="shared" si="3"/>
        <v>19962000</v>
      </c>
    </row>
    <row r="38" spans="2:16" ht="19.5" customHeight="1">
      <c r="B38" s="25" t="s">
        <v>65</v>
      </c>
      <c r="C38" s="5" t="s">
        <v>1</v>
      </c>
      <c r="E38" s="26" t="s">
        <v>112</v>
      </c>
      <c r="F38" s="36">
        <v>0</v>
      </c>
      <c r="G38" s="37">
        <v>0</v>
      </c>
      <c r="H38" s="37">
        <v>271020000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8">
        <f t="shared" si="3"/>
        <v>271020000</v>
      </c>
    </row>
    <row r="39" spans="2:16" ht="19.5" customHeight="1">
      <c r="B39" s="25" t="s">
        <v>66</v>
      </c>
      <c r="C39" s="5" t="s">
        <v>1</v>
      </c>
      <c r="E39" s="26" t="s">
        <v>113</v>
      </c>
      <c r="F39" s="36">
        <v>2480378500</v>
      </c>
      <c r="G39" s="37">
        <v>126500</v>
      </c>
      <c r="H39" s="37">
        <v>13850000</v>
      </c>
      <c r="I39" s="37">
        <v>0</v>
      </c>
      <c r="J39" s="37">
        <v>0</v>
      </c>
      <c r="K39" s="37">
        <v>0</v>
      </c>
      <c r="L39" s="37">
        <v>0</v>
      </c>
      <c r="M39" s="37">
        <v>99210000</v>
      </c>
      <c r="N39" s="37">
        <v>132457000</v>
      </c>
      <c r="O39" s="37">
        <v>13460000</v>
      </c>
      <c r="P39" s="38">
        <f t="shared" si="3"/>
        <v>2739482000</v>
      </c>
    </row>
    <row r="40" spans="2:16" ht="19.5" customHeight="1">
      <c r="B40" s="25" t="s">
        <v>67</v>
      </c>
      <c r="C40" s="5" t="s">
        <v>1</v>
      </c>
      <c r="E40" s="26" t="s">
        <v>114</v>
      </c>
      <c r="F40" s="36">
        <v>94304863000</v>
      </c>
      <c r="G40" s="37">
        <v>0</v>
      </c>
      <c r="H40" s="37">
        <v>212271000</v>
      </c>
      <c r="I40" s="37">
        <v>0</v>
      </c>
      <c r="J40" s="37">
        <v>0</v>
      </c>
      <c r="K40" s="37">
        <v>1909548000</v>
      </c>
      <c r="L40" s="37">
        <v>0</v>
      </c>
      <c r="M40" s="37">
        <v>0</v>
      </c>
      <c r="N40" s="37">
        <v>2254000</v>
      </c>
      <c r="O40" s="37">
        <v>59677438000</v>
      </c>
      <c r="P40" s="38">
        <f t="shared" si="3"/>
        <v>156106374000</v>
      </c>
    </row>
    <row r="41" spans="2:16" ht="19.5" customHeight="1">
      <c r="B41" s="25" t="s">
        <v>68</v>
      </c>
      <c r="C41" s="5" t="s">
        <v>1</v>
      </c>
      <c r="E41" s="26" t="s">
        <v>115</v>
      </c>
      <c r="F41" s="36">
        <v>2784212000</v>
      </c>
      <c r="G41" s="37">
        <v>0</v>
      </c>
      <c r="H41" s="37">
        <v>1696000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8">
        <f t="shared" si="3"/>
        <v>2785908000</v>
      </c>
    </row>
    <row r="42" spans="2:16" ht="19.5" customHeight="1">
      <c r="B42" s="25" t="s">
        <v>69</v>
      </c>
      <c r="C42" s="5" t="s">
        <v>1</v>
      </c>
      <c r="E42" s="26" t="s">
        <v>116</v>
      </c>
      <c r="F42" s="36">
        <v>3493156730</v>
      </c>
      <c r="G42" s="37">
        <v>0</v>
      </c>
      <c r="H42" s="37">
        <v>2504700</v>
      </c>
      <c r="I42" s="37">
        <v>0</v>
      </c>
      <c r="J42" s="37">
        <v>0</v>
      </c>
      <c r="K42" s="37">
        <v>0</v>
      </c>
      <c r="L42" s="37">
        <v>0</v>
      </c>
      <c r="M42" s="37">
        <v>199002100</v>
      </c>
      <c r="N42" s="37">
        <v>72659642470</v>
      </c>
      <c r="O42" s="37">
        <v>0</v>
      </c>
      <c r="P42" s="38">
        <f t="shared" si="3"/>
        <v>76354306000</v>
      </c>
    </row>
    <row r="43" spans="2:16" ht="19.5" customHeight="1">
      <c r="B43" s="25" t="s">
        <v>70</v>
      </c>
      <c r="C43" s="5" t="s">
        <v>1</v>
      </c>
      <c r="E43" s="26" t="s">
        <v>117</v>
      </c>
      <c r="F43" s="36">
        <v>129132000</v>
      </c>
      <c r="G43" s="37">
        <v>0</v>
      </c>
      <c r="H43" s="37">
        <v>5100000</v>
      </c>
      <c r="I43" s="37">
        <v>0</v>
      </c>
      <c r="J43" s="37">
        <v>0</v>
      </c>
      <c r="K43" s="37">
        <v>0</v>
      </c>
      <c r="L43" s="37">
        <v>4078289000</v>
      </c>
      <c r="M43" s="37">
        <v>0</v>
      </c>
      <c r="N43" s="37">
        <v>0</v>
      </c>
      <c r="O43" s="37">
        <v>0</v>
      </c>
      <c r="P43" s="38">
        <f t="shared" si="3"/>
        <v>4212521000</v>
      </c>
    </row>
    <row r="44" spans="2:16" ht="19.5" customHeight="1">
      <c r="B44" s="25" t="s">
        <v>71</v>
      </c>
      <c r="C44" s="5" t="s">
        <v>1</v>
      </c>
      <c r="E44" s="26" t="s">
        <v>118</v>
      </c>
      <c r="F44" s="36">
        <v>29445000</v>
      </c>
      <c r="G44" s="37">
        <v>0</v>
      </c>
      <c r="H44" s="37">
        <v>1016000</v>
      </c>
      <c r="I44" s="37">
        <v>0</v>
      </c>
      <c r="J44" s="37">
        <v>0</v>
      </c>
      <c r="K44" s="37">
        <v>0</v>
      </c>
      <c r="L44" s="37">
        <v>11920439000</v>
      </c>
      <c r="M44" s="37">
        <v>0</v>
      </c>
      <c r="N44" s="37">
        <v>0</v>
      </c>
      <c r="O44" s="37">
        <v>0</v>
      </c>
      <c r="P44" s="38">
        <f t="shared" si="3"/>
        <v>11950900000</v>
      </c>
    </row>
    <row r="45" spans="2:16" ht="19.5" customHeight="1">
      <c r="B45" s="25" t="s">
        <v>72</v>
      </c>
      <c r="C45" s="5" t="s">
        <v>1</v>
      </c>
      <c r="E45" s="26" t="s">
        <v>119</v>
      </c>
      <c r="F45" s="36">
        <v>142955648</v>
      </c>
      <c r="G45" s="37">
        <v>0</v>
      </c>
      <c r="H45" s="37">
        <v>2402000</v>
      </c>
      <c r="I45" s="37">
        <v>0</v>
      </c>
      <c r="J45" s="37">
        <v>0</v>
      </c>
      <c r="K45" s="37">
        <v>0</v>
      </c>
      <c r="L45" s="37">
        <v>8966326352</v>
      </c>
      <c r="M45" s="37">
        <v>0</v>
      </c>
      <c r="N45" s="37">
        <v>0</v>
      </c>
      <c r="O45" s="37">
        <v>0</v>
      </c>
      <c r="P45" s="38">
        <f t="shared" si="3"/>
        <v>9111684000</v>
      </c>
    </row>
    <row r="46" spans="2:16" ht="19.5" customHeight="1">
      <c r="B46" s="25" t="s">
        <v>73</v>
      </c>
      <c r="C46" s="5" t="s">
        <v>1</v>
      </c>
      <c r="E46" s="26" t="s">
        <v>120</v>
      </c>
      <c r="F46" s="36">
        <v>93550000</v>
      </c>
      <c r="G46" s="37">
        <v>15000</v>
      </c>
      <c r="H46" s="37">
        <v>2200000</v>
      </c>
      <c r="I46" s="37">
        <v>608436000</v>
      </c>
      <c r="J46" s="37">
        <v>0</v>
      </c>
      <c r="K46" s="37">
        <v>0</v>
      </c>
      <c r="L46" s="37">
        <v>0</v>
      </c>
      <c r="M46" s="37">
        <v>0</v>
      </c>
      <c r="N46" s="37">
        <v>305000</v>
      </c>
      <c r="O46" s="37">
        <v>37684651000</v>
      </c>
      <c r="P46" s="38">
        <f t="shared" si="3"/>
        <v>38389157000</v>
      </c>
    </row>
    <row r="47" spans="2:16" ht="19.5" customHeight="1">
      <c r="B47" s="25" t="s">
        <v>74</v>
      </c>
      <c r="C47" s="5" t="s">
        <v>1</v>
      </c>
      <c r="E47" s="26" t="s">
        <v>121</v>
      </c>
      <c r="F47" s="36">
        <v>29235000</v>
      </c>
      <c r="G47" s="37">
        <v>4000</v>
      </c>
      <c r="H47" s="37">
        <v>514000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8">
        <f t="shared" si="3"/>
        <v>29753000</v>
      </c>
    </row>
    <row r="48" spans="2:16" ht="19.5" customHeight="1">
      <c r="B48" s="25" t="s">
        <v>75</v>
      </c>
      <c r="C48" s="5" t="s">
        <v>1</v>
      </c>
      <c r="E48" s="26" t="s">
        <v>122</v>
      </c>
      <c r="F48" s="36">
        <v>452611000</v>
      </c>
      <c r="G48" s="37">
        <v>38000</v>
      </c>
      <c r="H48" s="37">
        <v>3059000</v>
      </c>
      <c r="I48" s="37">
        <v>397838500</v>
      </c>
      <c r="J48" s="37">
        <v>0</v>
      </c>
      <c r="K48" s="37">
        <v>1135284000</v>
      </c>
      <c r="L48" s="37">
        <v>0</v>
      </c>
      <c r="M48" s="37">
        <v>0</v>
      </c>
      <c r="N48" s="37">
        <v>0</v>
      </c>
      <c r="O48" s="37">
        <v>0</v>
      </c>
      <c r="P48" s="38">
        <f t="shared" si="3"/>
        <v>1988830500</v>
      </c>
    </row>
    <row r="49" spans="2:16" ht="19.5" customHeight="1">
      <c r="B49" s="25" t="s">
        <v>76</v>
      </c>
      <c r="C49" s="5" t="s">
        <v>1</v>
      </c>
      <c r="E49" s="26" t="s">
        <v>123</v>
      </c>
      <c r="F49" s="36">
        <v>581250000</v>
      </c>
      <c r="G49" s="37">
        <v>810000</v>
      </c>
      <c r="H49" s="37">
        <v>24923000</v>
      </c>
      <c r="I49" s="37">
        <v>474152000</v>
      </c>
      <c r="J49" s="37">
        <v>0</v>
      </c>
      <c r="K49" s="37">
        <v>0</v>
      </c>
      <c r="L49" s="37">
        <v>12000</v>
      </c>
      <c r="M49" s="37">
        <v>1696622000</v>
      </c>
      <c r="N49" s="37">
        <v>0</v>
      </c>
      <c r="O49" s="37">
        <v>0</v>
      </c>
      <c r="P49" s="38">
        <f t="shared" si="3"/>
        <v>2777769000</v>
      </c>
    </row>
    <row r="50" spans="2:16" ht="19.5" customHeight="1">
      <c r="B50" s="25" t="s">
        <v>77</v>
      </c>
      <c r="C50" s="5" t="s">
        <v>1</v>
      </c>
      <c r="E50" s="26" t="s">
        <v>124</v>
      </c>
      <c r="F50" s="36">
        <v>0</v>
      </c>
      <c r="G50" s="37">
        <v>0</v>
      </c>
      <c r="H50" s="37">
        <v>55378000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8">
        <f t="shared" si="3"/>
        <v>55378000</v>
      </c>
    </row>
    <row r="51" spans="2:16" ht="19.5" customHeight="1">
      <c r="B51" s="25" t="s">
        <v>78</v>
      </c>
      <c r="C51" s="5" t="s">
        <v>1</v>
      </c>
      <c r="E51" s="26" t="s">
        <v>125</v>
      </c>
      <c r="F51" s="36">
        <v>435512000</v>
      </c>
      <c r="G51" s="37">
        <v>0</v>
      </c>
      <c r="H51" s="37">
        <v>117394000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24246745000</v>
      </c>
      <c r="P51" s="38">
        <f t="shared" si="3"/>
        <v>24799651000</v>
      </c>
    </row>
    <row r="52" spans="2:16" ht="19.5" customHeight="1">
      <c r="B52" s="25" t="s">
        <v>79</v>
      </c>
      <c r="C52" s="5" t="s">
        <v>1</v>
      </c>
      <c r="E52" s="26" t="s">
        <v>126</v>
      </c>
      <c r="F52" s="36">
        <v>317725000</v>
      </c>
      <c r="G52" s="37">
        <v>0</v>
      </c>
      <c r="H52" s="37">
        <v>1000000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8">
        <f t="shared" si="3"/>
        <v>318725000</v>
      </c>
    </row>
    <row r="53" spans="2:16" ht="19.5" customHeight="1">
      <c r="B53" s="25" t="s">
        <v>80</v>
      </c>
      <c r="C53" s="5" t="s">
        <v>1</v>
      </c>
      <c r="E53" s="26" t="s">
        <v>127</v>
      </c>
      <c r="F53" s="36">
        <v>3598160000</v>
      </c>
      <c r="G53" s="37">
        <v>2572000</v>
      </c>
      <c r="H53" s="37">
        <v>700000</v>
      </c>
      <c r="I53" s="37">
        <v>773788000</v>
      </c>
      <c r="J53" s="37">
        <v>0</v>
      </c>
      <c r="K53" s="37">
        <v>0</v>
      </c>
      <c r="L53" s="37">
        <v>55000</v>
      </c>
      <c r="M53" s="37">
        <v>0</v>
      </c>
      <c r="N53" s="37">
        <v>0</v>
      </c>
      <c r="O53" s="37">
        <v>0</v>
      </c>
      <c r="P53" s="38">
        <f t="shared" si="3"/>
        <v>4375275000</v>
      </c>
    </row>
    <row r="54" spans="2:16" ht="19.5" customHeight="1">
      <c r="B54" s="25" t="s">
        <v>81</v>
      </c>
      <c r="C54" s="5" t="s">
        <v>1</v>
      </c>
      <c r="E54" s="26" t="s">
        <v>128</v>
      </c>
      <c r="F54" s="36">
        <v>58248000</v>
      </c>
      <c r="G54" s="37">
        <v>292000</v>
      </c>
      <c r="H54" s="37">
        <v>3831000</v>
      </c>
      <c r="I54" s="37">
        <v>711836000</v>
      </c>
      <c r="J54" s="37">
        <v>364749000</v>
      </c>
      <c r="K54" s="37">
        <v>547033000</v>
      </c>
      <c r="L54" s="37">
        <v>446000</v>
      </c>
      <c r="M54" s="37">
        <v>0</v>
      </c>
      <c r="N54" s="37">
        <v>0</v>
      </c>
      <c r="O54" s="37">
        <v>0</v>
      </c>
      <c r="P54" s="38">
        <f t="shared" si="3"/>
        <v>1686435000</v>
      </c>
    </row>
    <row r="55" spans="2:16" ht="19.5" customHeight="1">
      <c r="B55" s="25" t="s">
        <v>82</v>
      </c>
      <c r="C55" s="5" t="s">
        <v>1</v>
      </c>
      <c r="E55" s="26" t="s">
        <v>129</v>
      </c>
      <c r="F55" s="36">
        <v>867187000</v>
      </c>
      <c r="G55" s="37">
        <v>185000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8">
        <f t="shared" si="3"/>
        <v>867372000</v>
      </c>
    </row>
    <row r="56" spans="2:16" ht="19.5" customHeight="1">
      <c r="B56" s="25" t="s">
        <v>83</v>
      </c>
      <c r="C56" s="5" t="s">
        <v>1</v>
      </c>
      <c r="E56" s="26" t="s">
        <v>130</v>
      </c>
      <c r="F56" s="36">
        <v>54574000</v>
      </c>
      <c r="G56" s="37">
        <v>0</v>
      </c>
      <c r="H56" s="37">
        <v>200000</v>
      </c>
      <c r="I56" s="37">
        <v>1627933000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8">
        <f t="shared" si="3"/>
        <v>1682707000</v>
      </c>
    </row>
    <row r="57" spans="2:16" ht="19.5" customHeight="1">
      <c r="B57" s="25" t="s">
        <v>84</v>
      </c>
      <c r="C57" s="5" t="s">
        <v>1</v>
      </c>
      <c r="E57" s="26" t="s">
        <v>131</v>
      </c>
      <c r="F57" s="36">
        <v>9489656800</v>
      </c>
      <c r="G57" s="37">
        <v>0</v>
      </c>
      <c r="H57" s="37">
        <v>1500000</v>
      </c>
      <c r="I57" s="37">
        <v>0</v>
      </c>
      <c r="J57" s="37">
        <v>0</v>
      </c>
      <c r="K57" s="37">
        <v>0</v>
      </c>
      <c r="L57" s="37">
        <v>0</v>
      </c>
      <c r="M57" s="37">
        <v>185083200</v>
      </c>
      <c r="N57" s="37">
        <v>0</v>
      </c>
      <c r="O57" s="37">
        <v>0</v>
      </c>
      <c r="P57" s="38">
        <f t="shared" si="3"/>
        <v>9676240000</v>
      </c>
    </row>
    <row r="58" spans="2:16" ht="19.5" customHeight="1">
      <c r="B58" s="25" t="s">
        <v>85</v>
      </c>
      <c r="C58" s="5" t="s">
        <v>1</v>
      </c>
      <c r="E58" s="26" t="s">
        <v>132</v>
      </c>
      <c r="F58" s="36">
        <v>143500600</v>
      </c>
      <c r="G58" s="37">
        <v>0</v>
      </c>
      <c r="H58" s="37">
        <v>4600000</v>
      </c>
      <c r="I58" s="37">
        <v>16808667400</v>
      </c>
      <c r="J58" s="37">
        <v>3720000</v>
      </c>
      <c r="K58" s="37">
        <v>0</v>
      </c>
      <c r="L58" s="37">
        <v>160025000</v>
      </c>
      <c r="M58" s="37">
        <v>0</v>
      </c>
      <c r="N58" s="37">
        <v>40080000</v>
      </c>
      <c r="O58" s="37">
        <v>14641000</v>
      </c>
      <c r="P58" s="38">
        <f t="shared" si="3"/>
        <v>17175234000</v>
      </c>
    </row>
    <row r="59" spans="2:16" ht="19.5" customHeight="1">
      <c r="B59" s="25" t="s">
        <v>86</v>
      </c>
      <c r="C59" s="5" t="s">
        <v>1</v>
      </c>
      <c r="E59" s="26" t="s">
        <v>133</v>
      </c>
      <c r="F59" s="36">
        <v>856069000</v>
      </c>
      <c r="G59" s="37">
        <v>0</v>
      </c>
      <c r="H59" s="37">
        <v>89270000</v>
      </c>
      <c r="I59" s="37">
        <v>107427000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8">
        <f t="shared" si="3"/>
        <v>1052766000</v>
      </c>
    </row>
    <row r="60" spans="2:16" ht="19.5" customHeight="1">
      <c r="B60" s="25" t="s">
        <v>87</v>
      </c>
      <c r="C60" s="5" t="s">
        <v>1</v>
      </c>
      <c r="E60" s="26" t="s">
        <v>134</v>
      </c>
      <c r="F60" s="36">
        <v>1953290000</v>
      </c>
      <c r="G60" s="37">
        <v>0</v>
      </c>
      <c r="H60" s="37">
        <v>857000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54431000</v>
      </c>
      <c r="O60" s="37">
        <v>0</v>
      </c>
      <c r="P60" s="38">
        <f t="shared" si="3"/>
        <v>2008578000</v>
      </c>
    </row>
    <row r="61" spans="2:16" ht="19.5" customHeight="1">
      <c r="B61" s="25" t="s">
        <v>88</v>
      </c>
      <c r="C61" s="5" t="s">
        <v>1</v>
      </c>
      <c r="E61" s="26" t="s">
        <v>135</v>
      </c>
      <c r="F61" s="36">
        <v>383926000</v>
      </c>
      <c r="G61" s="37">
        <v>0</v>
      </c>
      <c r="H61" s="37">
        <v>1308000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8">
        <f t="shared" si="3"/>
        <v>385234000</v>
      </c>
    </row>
    <row r="62" spans="2:16" ht="19.5" customHeight="1">
      <c r="B62" s="25" t="s">
        <v>89</v>
      </c>
      <c r="C62" s="5" t="s">
        <v>1</v>
      </c>
      <c r="E62" s="26" t="s">
        <v>136</v>
      </c>
      <c r="F62" s="36">
        <v>12450896000</v>
      </c>
      <c r="G62" s="37">
        <v>524000</v>
      </c>
      <c r="H62" s="37">
        <v>2247000</v>
      </c>
      <c r="I62" s="37">
        <v>354795000</v>
      </c>
      <c r="J62" s="37">
        <v>177774000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8">
        <f t="shared" si="3"/>
        <v>12986236000</v>
      </c>
    </row>
    <row r="63" spans="2:16" ht="19.5" customHeight="1">
      <c r="B63" s="25" t="s">
        <v>90</v>
      </c>
      <c r="C63" s="5" t="s">
        <v>1</v>
      </c>
      <c r="E63" s="26" t="s">
        <v>137</v>
      </c>
      <c r="F63" s="36">
        <v>273855000</v>
      </c>
      <c r="G63" s="37">
        <v>0</v>
      </c>
      <c r="H63" s="37">
        <v>4815000</v>
      </c>
      <c r="I63" s="37">
        <v>0</v>
      </c>
      <c r="J63" s="37">
        <v>0</v>
      </c>
      <c r="K63" s="37">
        <v>0</v>
      </c>
      <c r="L63" s="37">
        <v>227000</v>
      </c>
      <c r="M63" s="37">
        <v>0</v>
      </c>
      <c r="N63" s="37">
        <v>0</v>
      </c>
      <c r="O63" s="37">
        <v>0</v>
      </c>
      <c r="P63" s="38">
        <f t="shared" si="3"/>
        <v>278897000</v>
      </c>
    </row>
    <row r="64" spans="2:16" ht="19.5" customHeight="1">
      <c r="B64" s="25" t="s">
        <v>91</v>
      </c>
      <c r="C64" s="5" t="s">
        <v>1</v>
      </c>
      <c r="E64" s="26" t="s">
        <v>138</v>
      </c>
      <c r="F64" s="36">
        <v>11006856900</v>
      </c>
      <c r="G64" s="37">
        <v>1551900</v>
      </c>
      <c r="H64" s="37">
        <v>0</v>
      </c>
      <c r="I64" s="37">
        <v>7969975300</v>
      </c>
      <c r="J64" s="37">
        <v>0</v>
      </c>
      <c r="K64" s="37">
        <v>0</v>
      </c>
      <c r="L64" s="37">
        <v>202900</v>
      </c>
      <c r="M64" s="37">
        <v>0</v>
      </c>
      <c r="N64" s="37">
        <v>0</v>
      </c>
      <c r="O64" s="37">
        <v>0</v>
      </c>
      <c r="P64" s="38">
        <f t="shared" si="3"/>
        <v>18978587000</v>
      </c>
    </row>
    <row r="65" spans="1:16" ht="18.75" customHeight="1" hidden="1">
      <c r="A65" s="5" t="s">
        <v>37</v>
      </c>
      <c r="B65" s="25" t="s">
        <v>1</v>
      </c>
      <c r="C65" s="5" t="s">
        <v>1</v>
      </c>
      <c r="E65" s="27" t="s">
        <v>1</v>
      </c>
      <c r="F65" s="39" t="s">
        <v>1</v>
      </c>
      <c r="G65" s="40" t="s">
        <v>1</v>
      </c>
      <c r="H65" s="40" t="s">
        <v>1</v>
      </c>
      <c r="I65" s="40" t="s">
        <v>1</v>
      </c>
      <c r="J65" s="40" t="s">
        <v>1</v>
      </c>
      <c r="K65" s="40" t="s">
        <v>1</v>
      </c>
      <c r="L65" s="40" t="s">
        <v>1</v>
      </c>
      <c r="M65" s="40" t="s">
        <v>1</v>
      </c>
      <c r="N65" s="40" t="s">
        <v>1</v>
      </c>
      <c r="O65" s="40" t="s">
        <v>1</v>
      </c>
      <c r="P65" s="41" t="s">
        <v>1</v>
      </c>
    </row>
    <row r="66" spans="1:16" ht="11.25" customHeight="1">
      <c r="A66" s="10" t="s">
        <v>37</v>
      </c>
      <c r="B66" s="28" t="s">
        <v>1</v>
      </c>
      <c r="C66" s="10" t="s">
        <v>1</v>
      </c>
      <c r="E66" s="29" t="s">
        <v>1</v>
      </c>
      <c r="F66" s="42" t="s">
        <v>1</v>
      </c>
      <c r="G66" s="42" t="s">
        <v>1</v>
      </c>
      <c r="H66" s="42" t="s">
        <v>1</v>
      </c>
      <c r="I66" s="42" t="s">
        <v>1</v>
      </c>
      <c r="J66" s="42" t="s">
        <v>1</v>
      </c>
      <c r="K66" s="42" t="s">
        <v>1</v>
      </c>
      <c r="L66" s="42" t="s">
        <v>1</v>
      </c>
      <c r="M66" s="42" t="s">
        <v>1</v>
      </c>
      <c r="N66" s="42" t="s">
        <v>1</v>
      </c>
      <c r="O66" s="42" t="s">
        <v>1</v>
      </c>
      <c r="P66" s="42" t="s">
        <v>1</v>
      </c>
    </row>
    <row r="67" spans="1:16" ht="24.75" customHeight="1">
      <c r="A67" s="30" t="s">
        <v>1</v>
      </c>
      <c r="B67" s="31" t="s">
        <v>38</v>
      </c>
      <c r="C67" s="32" t="s">
        <v>1</v>
      </c>
      <c r="D67" s="32" t="s">
        <v>1</v>
      </c>
      <c r="E67" s="33" t="s">
        <v>39</v>
      </c>
      <c r="F67" s="43">
        <v>213544317078</v>
      </c>
      <c r="G67" s="44">
        <v>27021818400</v>
      </c>
      <c r="H67" s="44">
        <v>40586227300</v>
      </c>
      <c r="I67" s="44">
        <v>41793550200</v>
      </c>
      <c r="J67" s="44">
        <v>546243000</v>
      </c>
      <c r="K67" s="44">
        <v>3879806000</v>
      </c>
      <c r="L67" s="44">
        <v>25133739252</v>
      </c>
      <c r="M67" s="44">
        <v>8861928300</v>
      </c>
      <c r="N67" s="45">
        <v>73761557470</v>
      </c>
      <c r="O67" s="46">
        <v>125653122000</v>
      </c>
      <c r="P67" s="47">
        <f>SUM($F$67:$O$67)</f>
        <v>560782309000</v>
      </c>
    </row>
    <row r="68" spans="1:16" ht="24.75" customHeight="1">
      <c r="A68" s="30" t="s">
        <v>1</v>
      </c>
      <c r="B68" s="31" t="s">
        <v>40</v>
      </c>
      <c r="C68" s="32" t="s">
        <v>1</v>
      </c>
      <c r="D68" s="32" t="s">
        <v>1</v>
      </c>
      <c r="E68" s="33" t="s">
        <v>41</v>
      </c>
      <c r="F68" s="43">
        <v>6087559472</v>
      </c>
      <c r="G68" s="44">
        <v>66194800</v>
      </c>
      <c r="H68" s="44">
        <v>1686029400</v>
      </c>
      <c r="I68" s="44">
        <v>26917010600</v>
      </c>
      <c r="J68" s="44">
        <v>45406000</v>
      </c>
      <c r="K68" s="44">
        <v>1360088000</v>
      </c>
      <c r="L68" s="44">
        <v>2425442024</v>
      </c>
      <c r="M68" s="44">
        <v>2246567804</v>
      </c>
      <c r="N68" s="45">
        <v>28038692900</v>
      </c>
      <c r="O68" s="48">
        <v>65666000</v>
      </c>
      <c r="P68" s="47">
        <f>SUM($F$68:$O$68)</f>
        <v>68938657000</v>
      </c>
    </row>
    <row r="69" spans="1:16" ht="24.75" customHeight="1">
      <c r="A69" s="30" t="s">
        <v>1</v>
      </c>
      <c r="B69" s="31" t="s">
        <v>42</v>
      </c>
      <c r="C69" s="32" t="s">
        <v>1</v>
      </c>
      <c r="D69" s="32" t="s">
        <v>1</v>
      </c>
      <c r="E69" s="33" t="s">
        <v>43</v>
      </c>
      <c r="F69" s="43">
        <v>556158000</v>
      </c>
      <c r="G69" s="44">
        <v>65000</v>
      </c>
      <c r="H69" s="44">
        <v>157841000</v>
      </c>
      <c r="I69" s="44">
        <v>3029363000</v>
      </c>
      <c r="J69" s="44">
        <v>0</v>
      </c>
      <c r="K69" s="44">
        <v>0</v>
      </c>
      <c r="L69" s="44">
        <v>0</v>
      </c>
      <c r="M69" s="44">
        <v>47192000</v>
      </c>
      <c r="N69" s="45">
        <v>0</v>
      </c>
      <c r="O69" s="48">
        <v>0</v>
      </c>
      <c r="P69" s="47">
        <f>SUM($F$69:$O$69)</f>
        <v>3790619000</v>
      </c>
    </row>
    <row r="70" spans="1:16" ht="24.75" customHeight="1">
      <c r="A70" s="30" t="s">
        <v>44</v>
      </c>
      <c r="B70" s="31" t="s">
        <v>1</v>
      </c>
      <c r="C70" s="32" t="s">
        <v>1</v>
      </c>
      <c r="D70" s="32" t="s">
        <v>1</v>
      </c>
      <c r="E70" s="33" t="s">
        <v>45</v>
      </c>
      <c r="F70" s="43">
        <f aca="true" t="shared" si="4" ref="F70:O70">F69+F68+F67</f>
        <v>220188034550</v>
      </c>
      <c r="G70" s="44">
        <f t="shared" si="4"/>
        <v>27088078200</v>
      </c>
      <c r="H70" s="44">
        <f t="shared" si="4"/>
        <v>42430097700</v>
      </c>
      <c r="I70" s="44">
        <f t="shared" si="4"/>
        <v>71739923800</v>
      </c>
      <c r="J70" s="44">
        <f t="shared" si="4"/>
        <v>591649000</v>
      </c>
      <c r="K70" s="44">
        <f t="shared" si="4"/>
        <v>5239894000</v>
      </c>
      <c r="L70" s="44">
        <f t="shared" si="4"/>
        <v>27559181276</v>
      </c>
      <c r="M70" s="44">
        <f t="shared" si="4"/>
        <v>11155688104</v>
      </c>
      <c r="N70" s="44">
        <f t="shared" si="4"/>
        <v>101800250370</v>
      </c>
      <c r="O70" s="46">
        <f t="shared" si="4"/>
        <v>125718788000</v>
      </c>
      <c r="P70" s="47">
        <f>SUM($F$70:$O$70)</f>
        <v>633511585000</v>
      </c>
    </row>
    <row r="71" spans="1:17" ht="24.75" customHeight="1">
      <c r="A71" s="3" t="s">
        <v>46</v>
      </c>
      <c r="B71" s="28" t="s">
        <v>1</v>
      </c>
      <c r="C71" s="32" t="s">
        <v>1</v>
      </c>
      <c r="D71" s="32" t="s">
        <v>1</v>
      </c>
      <c r="E71" s="33" t="s">
        <v>47</v>
      </c>
      <c r="F71" s="43">
        <v>60919107000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6">
        <v>0</v>
      </c>
      <c r="P71" s="49">
        <f>SUM($F$71:$O$71)</f>
        <v>60919107000</v>
      </c>
      <c r="Q71" s="34" t="s">
        <v>1</v>
      </c>
    </row>
    <row r="72" spans="1:17" ht="24.75" customHeight="1">
      <c r="A72" s="3" t="s">
        <v>48</v>
      </c>
      <c r="B72" s="28" t="s">
        <v>1</v>
      </c>
      <c r="C72" s="32" t="s">
        <v>1</v>
      </c>
      <c r="D72" s="32" t="s">
        <v>1</v>
      </c>
      <c r="E72" s="33" t="s">
        <v>49</v>
      </c>
      <c r="F72" s="43">
        <v>105080000</v>
      </c>
      <c r="G72" s="44">
        <v>0</v>
      </c>
      <c r="H72" s="44">
        <v>0</v>
      </c>
      <c r="I72" s="44">
        <v>1980690000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6">
        <v>0</v>
      </c>
      <c r="P72" s="50">
        <f>SUM($F$72:$O$72)</f>
        <v>2085770000</v>
      </c>
      <c r="Q72" s="34" t="s">
        <v>1</v>
      </c>
    </row>
    <row r="73" spans="1:16" ht="33.75" customHeight="1" hidden="1">
      <c r="A73" s="3" t="s">
        <v>44</v>
      </c>
      <c r="B73" s="28" t="s">
        <v>1</v>
      </c>
      <c r="C73" s="32" t="s">
        <v>1</v>
      </c>
      <c r="D73" s="32" t="s">
        <v>1</v>
      </c>
      <c r="E73" s="35" t="s">
        <v>50</v>
      </c>
      <c r="F73" s="43">
        <f aca="true" t="shared" si="5" ref="F73:P73">F70-F71</f>
        <v>159268927550</v>
      </c>
      <c r="G73" s="44">
        <f t="shared" si="5"/>
        <v>27088078200</v>
      </c>
      <c r="H73" s="44">
        <f t="shared" si="5"/>
        <v>42430097700</v>
      </c>
      <c r="I73" s="44">
        <f t="shared" si="5"/>
        <v>71739923800</v>
      </c>
      <c r="J73" s="44">
        <f t="shared" si="5"/>
        <v>591649000</v>
      </c>
      <c r="K73" s="44">
        <f t="shared" si="5"/>
        <v>5239894000</v>
      </c>
      <c r="L73" s="44">
        <f t="shared" si="5"/>
        <v>27559181276</v>
      </c>
      <c r="M73" s="44">
        <f t="shared" si="5"/>
        <v>11155688104</v>
      </c>
      <c r="N73" s="44">
        <f t="shared" si="5"/>
        <v>101800250370</v>
      </c>
      <c r="O73" s="46">
        <f t="shared" si="5"/>
        <v>125718788000</v>
      </c>
      <c r="P73" s="47">
        <f t="shared" si="5"/>
        <v>572592478000</v>
      </c>
    </row>
    <row r="74" spans="1:16" ht="31.5" customHeight="1">
      <c r="A74" s="31" t="s">
        <v>44</v>
      </c>
      <c r="B74" s="28" t="s">
        <v>1</v>
      </c>
      <c r="C74" s="32" t="s">
        <v>1</v>
      </c>
      <c r="D74" s="32" t="s">
        <v>1</v>
      </c>
      <c r="E74" s="35" t="s">
        <v>51</v>
      </c>
      <c r="F74" s="43">
        <f aca="true" t="shared" si="6" ref="F74:P74">F70-(F71+F72)</f>
        <v>159163847550</v>
      </c>
      <c r="G74" s="44">
        <f t="shared" si="6"/>
        <v>27088078200</v>
      </c>
      <c r="H74" s="44">
        <f t="shared" si="6"/>
        <v>42430097700</v>
      </c>
      <c r="I74" s="44">
        <f t="shared" si="6"/>
        <v>69759233800</v>
      </c>
      <c r="J74" s="44">
        <f t="shared" si="6"/>
        <v>591649000</v>
      </c>
      <c r="K74" s="44">
        <f t="shared" si="6"/>
        <v>5239894000</v>
      </c>
      <c r="L74" s="44">
        <f t="shared" si="6"/>
        <v>27559181276</v>
      </c>
      <c r="M74" s="44">
        <f t="shared" si="6"/>
        <v>11155688104</v>
      </c>
      <c r="N74" s="44">
        <f t="shared" si="6"/>
        <v>101800250370</v>
      </c>
      <c r="O74" s="46">
        <f t="shared" si="6"/>
        <v>125718788000</v>
      </c>
      <c r="P74" s="47">
        <f t="shared" si="6"/>
        <v>570506708000</v>
      </c>
    </row>
    <row r="75" spans="1:3" ht="30" customHeight="1">
      <c r="A75" s="4" t="s">
        <v>1</v>
      </c>
      <c r="B75" s="28" t="s">
        <v>1</v>
      </c>
      <c r="C75" s="4" t="s">
        <v>1</v>
      </c>
    </row>
    <row r="76" ht="30" customHeight="1" hidden="1">
      <c r="B76" s="28" t="s">
        <v>1</v>
      </c>
    </row>
    <row r="77" ht="30" customHeight="1" hidden="1">
      <c r="B77" s="28" t="s">
        <v>1</v>
      </c>
    </row>
    <row r="78" ht="30" customHeight="1" hidden="1">
      <c r="B78" s="28" t="s">
        <v>1</v>
      </c>
    </row>
    <row r="79" ht="30" customHeight="1" hidden="1">
      <c r="B79" s="28" t="s">
        <v>1</v>
      </c>
    </row>
    <row r="80" ht="30" customHeight="1">
      <c r="B80" s="28" t="s">
        <v>1</v>
      </c>
    </row>
    <row r="81" ht="30" customHeight="1">
      <c r="B81" s="28" t="s">
        <v>1</v>
      </c>
    </row>
    <row r="82" ht="30" customHeight="1">
      <c r="B82" s="28" t="s">
        <v>1</v>
      </c>
    </row>
    <row r="83" ht="30" customHeight="1">
      <c r="B83" s="28" t="s">
        <v>1</v>
      </c>
    </row>
    <row r="84" ht="30" customHeight="1">
      <c r="B84" s="28" t="s">
        <v>1</v>
      </c>
    </row>
    <row r="85" ht="34.5" customHeight="1">
      <c r="B85" s="28" t="s">
        <v>1</v>
      </c>
    </row>
    <row r="86" ht="15">
      <c r="B86" s="28" t="s">
        <v>1</v>
      </c>
    </row>
    <row r="87" ht="15">
      <c r="B87" s="28" t="s">
        <v>1</v>
      </c>
    </row>
    <row r="88" ht="15">
      <c r="B88" s="28" t="s">
        <v>1</v>
      </c>
    </row>
    <row r="89" ht="15">
      <c r="B89" s="28" t="s">
        <v>1</v>
      </c>
    </row>
    <row r="90" ht="15">
      <c r="B90" s="28" t="s">
        <v>1</v>
      </c>
    </row>
    <row r="91" ht="15">
      <c r="B91" s="28" t="s">
        <v>1</v>
      </c>
    </row>
    <row r="92" ht="15">
      <c r="B92" s="28" t="s">
        <v>1</v>
      </c>
    </row>
    <row r="93" ht="15">
      <c r="B93" s="28" t="s">
        <v>1</v>
      </c>
    </row>
    <row r="94" ht="15">
      <c r="B94" s="28" t="s">
        <v>1</v>
      </c>
    </row>
    <row r="95" ht="30" customHeight="1">
      <c r="B95" s="28" t="s">
        <v>1</v>
      </c>
    </row>
    <row r="96" ht="30" customHeight="1">
      <c r="B96" s="28" t="s">
        <v>1</v>
      </c>
    </row>
    <row r="97" ht="30" customHeight="1">
      <c r="B97" s="28" t="s">
        <v>1</v>
      </c>
    </row>
    <row r="98" ht="30" customHeight="1">
      <c r="B98" s="28" t="s">
        <v>1</v>
      </c>
    </row>
    <row r="99" ht="30" customHeight="1">
      <c r="B99" s="28" t="s">
        <v>1</v>
      </c>
    </row>
    <row r="100" ht="30" customHeight="1">
      <c r="B100" s="28" t="s">
        <v>1</v>
      </c>
    </row>
    <row r="101" ht="30" customHeight="1">
      <c r="B101" s="31" t="s">
        <v>1</v>
      </c>
    </row>
    <row r="102" ht="30" customHeight="1">
      <c r="B102" s="28" t="s">
        <v>1</v>
      </c>
    </row>
    <row r="103" ht="30" customHeight="1">
      <c r="B103" s="31" t="s">
        <v>1</v>
      </c>
    </row>
    <row r="104" ht="30" customHeight="1">
      <c r="B104" s="31" t="s">
        <v>1</v>
      </c>
    </row>
    <row r="105" ht="30" customHeight="1">
      <c r="B105" s="31" t="s">
        <v>1</v>
      </c>
    </row>
    <row r="106" ht="34.5" customHeight="1">
      <c r="B106" s="28" t="s">
        <v>1</v>
      </c>
    </row>
    <row r="107" ht="15">
      <c r="B107" s="28" t="s">
        <v>1</v>
      </c>
    </row>
    <row r="108" ht="15">
      <c r="B108" s="28" t="s">
        <v>1</v>
      </c>
    </row>
    <row r="109" ht="15">
      <c r="B109" s="28" t="s">
        <v>1</v>
      </c>
    </row>
    <row r="110" ht="15">
      <c r="B110" s="28" t="s">
        <v>1</v>
      </c>
    </row>
    <row r="111" ht="15">
      <c r="B111" s="28" t="s">
        <v>1</v>
      </c>
    </row>
    <row r="112" ht="15">
      <c r="B112" s="28" t="s">
        <v>1</v>
      </c>
    </row>
    <row r="113" ht="15">
      <c r="B113" s="28" t="s">
        <v>1</v>
      </c>
    </row>
    <row r="114" ht="15">
      <c r="B114" s="28" t="s">
        <v>1</v>
      </c>
    </row>
    <row r="115" ht="15">
      <c r="B115" s="28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5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40" r:id="rId1"/>
  <rowBreaks count="3" manualBreakCount="3">
    <brk id="65" max="255" man="1"/>
    <brk id="86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2019-02-25T09:07:23Z</cp:lastPrinted>
  <dcterms:created xsi:type="dcterms:W3CDTF">2016-01-15T10:10:38Z</dcterms:created>
  <dcterms:modified xsi:type="dcterms:W3CDTF">2019-02-25T09:07:27Z</dcterms:modified>
  <cp:category/>
  <cp:version/>
  <cp:contentType/>
  <cp:contentStatus/>
</cp:coreProperties>
</file>