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" sheetId="1" r:id="rId1"/>
  </sheets>
  <definedNames>
    <definedName name="Asama">'2018'!$B$2</definedName>
    <definedName name="AsamaAd">'2018'!$C$2</definedName>
    <definedName name="ButceYil">'2018'!$B$1</definedName>
    <definedName name="SatirBaslik">'2018'!$A$17:$B$26</definedName>
    <definedName name="SutunBaslik">'2018'!$D$1:$O$5</definedName>
    <definedName name="TeklifYil">'2018'!$B$5</definedName>
    <definedName name="_xlnm.Print_Area" localSheetId="0">'2018'!$B$1:$P$72</definedName>
  </definedNames>
  <calcPr fullCalcOnLoad="1"/>
</workbook>
</file>

<file path=xl/sharedStrings.xml><?xml version="1.0" encoding="utf-8"?>
<sst xmlns="http://schemas.openxmlformats.org/spreadsheetml/2006/main" count="426" uniqueCount="135">
  <si>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</si>
  <si>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</si>
  <si>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</si>
  <si>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</si>
  <si>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</si>
  <si>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</si>
  <si>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</si>
  <si>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</si>
  <si>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</si>
  <si>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</si>
  <si>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</si>
  <si>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</si>
  <si>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</si>
  <si>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</si>
  <si>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</si>
  <si>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</si>
  <si>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</si>
  <si>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</si>
  <si>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</si>
  <si>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</si>
  <si>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</si>
  <si>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</si>
  <si>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(I) SAYILI CETVEL - GENEL BÜTÇELİ İDARELER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</si>
  <si>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</si>
  <si>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</si>
  <si>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</si>
  <si>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</si>
  <si>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</si>
  <si>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</si>
  <si>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</si>
  <si>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</si>
  <si>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</si>
  <si>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</si>
  <si>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</si>
  <si>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</si>
  <si>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</si>
  <si>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</si>
  <si>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</si>
  <si>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</si>
  <si>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</si>
  <si>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</si>
  <si>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</si>
  <si>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</si>
  <si>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</si>
  <si>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XX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</si>
  <si>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</si>
  <si>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</si>
  <si>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</si>
  <si>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</si>
  <si>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</si>
  <si>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HARİÇ, GELİRDEN AYRILAN PAY DAHİL)</t>
  </si>
  <si>
    <t>MERKEZİ YÖNETİM BÜTÇESİ TOPLAMI ( HAZİNE YARDIMLARI VE GELİRDEN AYRILAN PAY HARİÇ)</t>
  </si>
  <si>
    <t>2018</t>
  </si>
  <si>
    <t>Tasarı</t>
  </si>
  <si>
    <t>3</t>
  </si>
  <si>
    <t>01.75</t>
  </si>
  <si>
    <t>07.76</t>
  </si>
  <si>
    <t>07.77</t>
  </si>
  <si>
    <t>07.82</t>
  </si>
  <si>
    <t>07.86</t>
  </si>
  <si>
    <t>07.96</t>
  </si>
  <si>
    <t>10.81</t>
  </si>
  <si>
    <t>10.82</t>
  </si>
  <si>
    <t>10.83</t>
  </si>
  <si>
    <t>10.84</t>
  </si>
  <si>
    <t>10.85</t>
  </si>
  <si>
    <t>11</t>
  </si>
  <si>
    <t>12</t>
  </si>
  <si>
    <t>12.76</t>
  </si>
  <si>
    <t>13</t>
  </si>
  <si>
    <t>15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</si>
  <si>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</si>
  <si>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</si>
  <si>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</si>
  <si>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</si>
  <si>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</si>
  <si>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</si>
  <si>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</si>
  <si>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</si>
  <si>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</si>
  <si>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</si>
  <si>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</si>
  <si>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</si>
  <si>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</si>
  <si>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</si>
  <si>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</si>
  <si>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</si>
  <si>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</si>
  <si>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</si>
  <si>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</si>
  <si>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</si>
  <si>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MİLLİ İSTİHBARAT TEŞKİLATI MÜSTEŞARLIĞI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</si>
  <si>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</si>
  <si>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</si>
  <si>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</si>
  <si>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</si>
  <si>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</si>
  <si>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</si>
  <si>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</si>
  <si>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</si>
  <si>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</si>
  <si>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</si>
  <si>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</si>
  <si>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</si>
  <si>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</si>
  <si>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</si>
  <si>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</si>
  <si>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</si>
  <si>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</si>
  <si>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KAMU DÜZENİ VE GÜVENLİĞİ MÜSTEŞARLIĞI</t>
  </si>
  <si>
    <t>GÖÇ İDARESİ GENEL MÜDÜRLÜĞÜ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</si>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</sst>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8" borderId="10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1" fillId="38" borderId="1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Border="1" applyAlignment="1">
      <alignment vertical="center"/>
    </xf>
    <xf numFmtId="0" fontId="3" fillId="38" borderId="23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3" fillId="38" borderId="27" xfId="0" applyFont="1" applyFill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3" fontId="7" fillId="38" borderId="28" xfId="0" applyNumberFormat="1" applyFont="1" applyFill="1" applyBorder="1" applyAlignment="1">
      <alignment vertical="center" wrapText="1"/>
    </xf>
    <xf numFmtId="3" fontId="7" fillId="38" borderId="29" xfId="0" applyNumberFormat="1" applyFont="1" applyFill="1" applyBorder="1" applyAlignment="1">
      <alignment vertical="center" wrapText="1"/>
    </xf>
    <xf numFmtId="3" fontId="2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3" fontId="7" fillId="38" borderId="32" xfId="0" applyNumberFormat="1" applyFont="1" applyFill="1" applyBorder="1" applyAlignment="1">
      <alignment vertical="center" wrapText="1"/>
    </xf>
    <xf numFmtId="3" fontId="2" fillId="38" borderId="33" xfId="0" applyNumberFormat="1" applyFont="1" applyFill="1" applyBorder="1" applyAlignment="1">
      <alignment vertical="center" wrapText="1"/>
    </xf>
    <xf numFmtId="0" fontId="2" fillId="38" borderId="25" xfId="0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zoomScale="60" zoomScaleNormal="60" workbookViewId="0" topLeftCell="E10">
      <selection activeCell="S20" sqref="S20"/>
    </sheetView>
  </sheetViews>
  <sheetFormatPr defaultColWidth="9.00390625" defaultRowHeight="15" customHeight="1"/>
  <cols>
    <col min="1" max="3" width="9.125" style="7" hidden="1" customWidth="1"/>
    <col min="4" max="4" width="16.625" style="7" hidden="1" customWidth="1"/>
    <col min="5" max="5" width="81.75390625" style="7" customWidth="1"/>
    <col min="6" max="16" width="29.375" style="7" customWidth="1"/>
    <col min="17" max="17" width="4.375" style="7" hidden="1" customWidth="1"/>
    <col min="18" max="18" width="9.125" style="7" bestFit="1" customWidth="1"/>
    <col min="19" max="16384" width="9.125" style="7" customWidth="1"/>
  </cols>
  <sheetData>
    <row r="1" spans="1:15" ht="15" hidden="1">
      <c r="A1" s="2" t="s">
        <v>0</v>
      </c>
      <c r="B1" s="3" t="s">
        <v>52</v>
      </c>
      <c r="C1" s="4" t="s">
        <v>1</v>
      </c>
      <c r="D1" s="5" t="s">
        <v>2</v>
      </c>
      <c r="E1" s="6" t="s">
        <v>3</v>
      </c>
      <c r="F1" s="6" t="s">
        <v>4</v>
      </c>
      <c r="G1" s="6" t="s">
        <v>4</v>
      </c>
      <c r="H1" s="6" t="s">
        <v>4</v>
      </c>
      <c r="I1" s="6" t="s">
        <v>4</v>
      </c>
      <c r="J1" s="6" t="s">
        <v>4</v>
      </c>
      <c r="K1" s="6" t="s">
        <v>4</v>
      </c>
      <c r="L1" s="6" t="s">
        <v>4</v>
      </c>
      <c r="M1" s="6" t="s">
        <v>4</v>
      </c>
      <c r="N1" s="6" t="s">
        <v>4</v>
      </c>
      <c r="O1" s="6" t="s">
        <v>4</v>
      </c>
    </row>
    <row r="2" spans="1:16" ht="15" hidden="1">
      <c r="A2" s="2" t="s">
        <v>5</v>
      </c>
      <c r="B2" s="3" t="s">
        <v>54</v>
      </c>
      <c r="C2" s="4" t="s">
        <v>53</v>
      </c>
      <c r="D2" s="5" t="s">
        <v>6</v>
      </c>
      <c r="E2" s="7" t="str">
        <f aca="true" t="shared" si="0" ref="E2:O2">ButceYil</f>
        <v>2018</v>
      </c>
      <c r="F2" s="7" t="str">
        <f t="shared" si="0"/>
        <v>2018</v>
      </c>
      <c r="G2" s="7" t="str">
        <f t="shared" si="0"/>
        <v>2018</v>
      </c>
      <c r="H2" s="7" t="str">
        <f t="shared" si="0"/>
        <v>2018</v>
      </c>
      <c r="I2" s="7" t="str">
        <f t="shared" si="0"/>
        <v>2018</v>
      </c>
      <c r="J2" s="7" t="str">
        <f t="shared" si="0"/>
        <v>2018</v>
      </c>
      <c r="K2" s="7" t="str">
        <f t="shared" si="0"/>
        <v>2018</v>
      </c>
      <c r="L2" s="7" t="str">
        <f t="shared" si="0"/>
        <v>2018</v>
      </c>
      <c r="M2" s="7" t="str">
        <f t="shared" si="0"/>
        <v>2018</v>
      </c>
      <c r="N2" s="7" t="str">
        <f t="shared" si="0"/>
        <v>2018</v>
      </c>
      <c r="O2" s="7" t="str">
        <f t="shared" si="0"/>
        <v>2018</v>
      </c>
      <c r="P2" s="8" t="s">
        <v>1</v>
      </c>
    </row>
    <row r="3" spans="1:16" ht="15" hidden="1">
      <c r="A3" s="2" t="s">
        <v>1</v>
      </c>
      <c r="B3" s="3" t="s">
        <v>1</v>
      </c>
      <c r="C3" s="4" t="s">
        <v>1</v>
      </c>
      <c r="D3" s="5" t="s">
        <v>7</v>
      </c>
      <c r="F3" s="7" t="str">
        <f aca="true" t="shared" si="1" ref="F3:O3">ButceYil</f>
        <v>2018</v>
      </c>
      <c r="G3" s="7" t="str">
        <f t="shared" si="1"/>
        <v>2018</v>
      </c>
      <c r="H3" s="7" t="str">
        <f t="shared" si="1"/>
        <v>2018</v>
      </c>
      <c r="I3" s="7" t="str">
        <f t="shared" si="1"/>
        <v>2018</v>
      </c>
      <c r="J3" s="7" t="str">
        <f t="shared" si="1"/>
        <v>2018</v>
      </c>
      <c r="K3" s="7" t="str">
        <f t="shared" si="1"/>
        <v>2018</v>
      </c>
      <c r="L3" s="7" t="str">
        <f t="shared" si="1"/>
        <v>2018</v>
      </c>
      <c r="M3" s="7" t="str">
        <f t="shared" si="1"/>
        <v>2018</v>
      </c>
      <c r="N3" s="7" t="str">
        <f t="shared" si="1"/>
        <v>2018</v>
      </c>
      <c r="O3" s="7" t="str">
        <f t="shared" si="1"/>
        <v>2018</v>
      </c>
      <c r="P3" s="8" t="s">
        <v>1</v>
      </c>
    </row>
    <row r="4" spans="1:15" ht="15" hidden="1">
      <c r="A4" s="2" t="s">
        <v>1</v>
      </c>
      <c r="B4" s="3" t="s">
        <v>1</v>
      </c>
      <c r="C4" s="4" t="s">
        <v>1</v>
      </c>
      <c r="D4" s="5" t="s">
        <v>8</v>
      </c>
      <c r="E4" s="9" t="str">
        <f aca="true" t="shared" si="2" ref="E4:O4">Asama</f>
        <v>3</v>
      </c>
      <c r="F4" s="9" t="str">
        <f t="shared" si="2"/>
        <v>3</v>
      </c>
      <c r="G4" s="9" t="str">
        <f t="shared" si="2"/>
        <v>3</v>
      </c>
      <c r="H4" s="9" t="str">
        <f t="shared" si="2"/>
        <v>3</v>
      </c>
      <c r="I4" s="9" t="str">
        <f t="shared" si="2"/>
        <v>3</v>
      </c>
      <c r="J4" s="9" t="str">
        <f t="shared" si="2"/>
        <v>3</v>
      </c>
      <c r="K4" s="9" t="str">
        <f t="shared" si="2"/>
        <v>3</v>
      </c>
      <c r="L4" s="9" t="str">
        <f t="shared" si="2"/>
        <v>3</v>
      </c>
      <c r="M4" s="9" t="str">
        <f t="shared" si="2"/>
        <v>3</v>
      </c>
      <c r="N4" s="9" t="str">
        <f t="shared" si="2"/>
        <v>3</v>
      </c>
      <c r="O4" s="9" t="str">
        <f t="shared" si="2"/>
        <v>3</v>
      </c>
    </row>
    <row r="5" spans="1:15" ht="15" hidden="1">
      <c r="A5" s="2" t="s">
        <v>9</v>
      </c>
      <c r="B5" s="4" t="s">
        <v>52</v>
      </c>
      <c r="C5" s="4" t="s">
        <v>1</v>
      </c>
      <c r="D5" s="5" t="s">
        <v>10</v>
      </c>
      <c r="E5" s="10" t="s">
        <v>1</v>
      </c>
      <c r="F5" s="11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3" t="s">
        <v>19</v>
      </c>
      <c r="O5" s="14" t="s">
        <v>20</v>
      </c>
    </row>
    <row r="6" spans="1:12" ht="15" hidden="1">
      <c r="A6" s="4" t="s">
        <v>1</v>
      </c>
      <c r="B6" s="4" t="s">
        <v>1</v>
      </c>
      <c r="C6" s="4" t="s">
        <v>1</v>
      </c>
      <c r="D6" s="6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</row>
    <row r="7" spans="1:3" ht="15" hidden="1">
      <c r="A7" s="4" t="s">
        <v>21</v>
      </c>
      <c r="B7" s="4" t="s">
        <v>1</v>
      </c>
      <c r="C7" s="4" t="s">
        <v>1</v>
      </c>
    </row>
    <row r="8" spans="1:3" ht="15" hidden="1">
      <c r="A8" s="4" t="s">
        <v>1</v>
      </c>
      <c r="B8" s="4" t="s">
        <v>1</v>
      </c>
      <c r="C8" s="4" t="s">
        <v>1</v>
      </c>
    </row>
    <row r="9" spans="1:3" ht="15" hidden="1">
      <c r="A9" s="4" t="s">
        <v>1</v>
      </c>
      <c r="B9" s="4" t="s">
        <v>1</v>
      </c>
      <c r="C9" s="4" t="s">
        <v>1</v>
      </c>
    </row>
    <row r="10" spans="1:17" ht="23.25" customHeight="1">
      <c r="A10" s="4" t="s">
        <v>1</v>
      </c>
      <c r="B10" s="4" t="s">
        <v>1</v>
      </c>
      <c r="C10" s="4" t="s">
        <v>1</v>
      </c>
      <c r="E10" s="53" t="str">
        <f>TeklifYil&amp;"  "&amp;A7</f>
        <v>2018  YILI MERKEZİ YÖNETİM BÜTÇE KANUNU İCMALİ</v>
      </c>
      <c r="F10" s="53" t="s">
        <v>1</v>
      </c>
      <c r="G10" s="53" t="s">
        <v>1</v>
      </c>
      <c r="H10" s="53" t="s">
        <v>1</v>
      </c>
      <c r="I10" s="53" t="s">
        <v>1</v>
      </c>
      <c r="J10" s="53" t="s">
        <v>1</v>
      </c>
      <c r="K10" s="53" t="s">
        <v>1</v>
      </c>
      <c r="L10" s="53" t="s">
        <v>1</v>
      </c>
      <c r="M10" s="53" t="s">
        <v>1</v>
      </c>
      <c r="N10" s="53" t="s">
        <v>1</v>
      </c>
      <c r="O10" s="53" t="s">
        <v>1</v>
      </c>
      <c r="P10" s="53" t="s">
        <v>1</v>
      </c>
      <c r="Q10" s="15" t="s">
        <v>1</v>
      </c>
    </row>
    <row r="11" spans="1:17" ht="21" customHeight="1">
      <c r="A11" s="4" t="s">
        <v>1</v>
      </c>
      <c r="B11" s="4" t="s">
        <v>1</v>
      </c>
      <c r="C11" s="4" t="s">
        <v>1</v>
      </c>
      <c r="E11" s="53" t="s">
        <v>22</v>
      </c>
      <c r="F11" s="53" t="s">
        <v>1</v>
      </c>
      <c r="G11" s="53" t="s">
        <v>1</v>
      </c>
      <c r="H11" s="53" t="s">
        <v>1</v>
      </c>
      <c r="I11" s="53" t="s">
        <v>1</v>
      </c>
      <c r="J11" s="53" t="s">
        <v>1</v>
      </c>
      <c r="K11" s="53" t="s">
        <v>1</v>
      </c>
      <c r="L11" s="53" t="s">
        <v>1</v>
      </c>
      <c r="M11" s="53" t="s">
        <v>1</v>
      </c>
      <c r="N11" s="53" t="s">
        <v>1</v>
      </c>
      <c r="O11" s="53" t="s">
        <v>1</v>
      </c>
      <c r="P11" s="53" t="s">
        <v>1</v>
      </c>
      <c r="Q11" s="53" t="s">
        <v>1</v>
      </c>
    </row>
    <row r="12" spans="1:17" ht="21.75" customHeight="1">
      <c r="A12" s="4" t="s">
        <v>1</v>
      </c>
      <c r="B12" s="4" t="s">
        <v>1</v>
      </c>
      <c r="C12" s="4" t="s">
        <v>1</v>
      </c>
      <c r="E12" s="54" t="s">
        <v>23</v>
      </c>
      <c r="F12" s="54" t="s">
        <v>1</v>
      </c>
      <c r="G12" s="54" t="s">
        <v>1</v>
      </c>
      <c r="H12" s="54" t="s">
        <v>1</v>
      </c>
      <c r="I12" s="54" t="s">
        <v>1</v>
      </c>
      <c r="J12" s="54" t="s">
        <v>1</v>
      </c>
      <c r="K12" s="54" t="s">
        <v>1</v>
      </c>
      <c r="L12" s="54" t="s">
        <v>1</v>
      </c>
      <c r="M12" s="54" t="s">
        <v>1</v>
      </c>
      <c r="N12" s="54" t="s">
        <v>1</v>
      </c>
      <c r="O12" s="54" t="s">
        <v>1</v>
      </c>
      <c r="P12" s="54" t="s">
        <v>1</v>
      </c>
      <c r="Q12" s="2" t="s">
        <v>1</v>
      </c>
    </row>
    <row r="13" spans="1:17" ht="19.5" customHeight="1" hidden="1">
      <c r="A13" s="4" t="s">
        <v>1</v>
      </c>
      <c r="B13" s="4" t="s">
        <v>1</v>
      </c>
      <c r="C13" s="4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 t="s">
        <v>1</v>
      </c>
      <c r="Q13" s="2" t="s">
        <v>1</v>
      </c>
    </row>
    <row r="14" spans="1:16" ht="20.25" customHeight="1">
      <c r="A14" s="4" t="s">
        <v>1</v>
      </c>
      <c r="B14" s="4" t="s">
        <v>1</v>
      </c>
      <c r="C14" s="4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6" t="str">
        <f>IF(ButceYil&gt;2008,"TL","YTL")</f>
        <v>TL</v>
      </c>
    </row>
    <row r="15" spans="1:16" ht="15">
      <c r="A15" s="4" t="s">
        <v>1</v>
      </c>
      <c r="B15" s="4" t="s">
        <v>1</v>
      </c>
      <c r="C15" s="4" t="s">
        <v>1</v>
      </c>
      <c r="E15" s="55" t="s">
        <v>24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51" t="s">
        <v>25</v>
      </c>
    </row>
    <row r="16" spans="3:16" ht="59.25" customHeight="1">
      <c r="C16" s="5" t="s">
        <v>1</v>
      </c>
      <c r="E16" s="56" t="s">
        <v>1</v>
      </c>
      <c r="F16" s="19" t="s">
        <v>26</v>
      </c>
      <c r="G16" s="20" t="s">
        <v>27</v>
      </c>
      <c r="H16" s="20" t="s">
        <v>28</v>
      </c>
      <c r="I16" s="20" t="s">
        <v>29</v>
      </c>
      <c r="J16" s="20" t="s">
        <v>30</v>
      </c>
      <c r="K16" s="20" t="s">
        <v>31</v>
      </c>
      <c r="L16" s="20" t="s">
        <v>32</v>
      </c>
      <c r="M16" s="20" t="s">
        <v>33</v>
      </c>
      <c r="N16" s="20" t="s">
        <v>34</v>
      </c>
      <c r="O16" s="20" t="s">
        <v>35</v>
      </c>
      <c r="P16" s="52" t="s">
        <v>1</v>
      </c>
    </row>
    <row r="17" spans="1:16" ht="18.75" customHeight="1" hidden="1">
      <c r="A17" s="5" t="s">
        <v>2</v>
      </c>
      <c r="B17" s="5" t="s">
        <v>36</v>
      </c>
      <c r="C17" s="5" t="s">
        <v>1</v>
      </c>
      <c r="E17" s="21" t="s">
        <v>1</v>
      </c>
      <c r="F17" s="22" t="s">
        <v>1</v>
      </c>
      <c r="G17" s="23" t="s">
        <v>1</v>
      </c>
      <c r="H17" s="23" t="s">
        <v>1</v>
      </c>
      <c r="I17" s="23" t="s">
        <v>1</v>
      </c>
      <c r="J17" s="23" t="s">
        <v>1</v>
      </c>
      <c r="K17" s="23" t="s">
        <v>1</v>
      </c>
      <c r="L17" s="23" t="s">
        <v>1</v>
      </c>
      <c r="M17" s="23" t="s">
        <v>1</v>
      </c>
      <c r="N17" s="23" t="s">
        <v>1</v>
      </c>
      <c r="O17" s="23" t="s">
        <v>1</v>
      </c>
      <c r="P17" s="24" t="s">
        <v>1</v>
      </c>
    </row>
    <row r="18" spans="1:16" ht="19.5" customHeight="1">
      <c r="A18" s="5" t="s">
        <v>1</v>
      </c>
      <c r="B18" s="25" t="s">
        <v>11</v>
      </c>
      <c r="C18" s="5" t="s">
        <v>1</v>
      </c>
      <c r="E18" s="26" t="s">
        <v>90</v>
      </c>
      <c r="F18" s="36">
        <v>845365000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f aca="true" t="shared" si="3" ref="P18:P62">O18+N18+M18+L18+K18+J18+I18+H18+G18+F18</f>
        <v>845365000</v>
      </c>
    </row>
    <row r="19" spans="2:16" ht="19.5" customHeight="1">
      <c r="B19" s="25" t="s">
        <v>55</v>
      </c>
      <c r="C19" s="5" t="s">
        <v>1</v>
      </c>
      <c r="E19" s="26" t="s">
        <v>91</v>
      </c>
      <c r="F19" s="36">
        <v>0</v>
      </c>
      <c r="G19" s="37">
        <v>0</v>
      </c>
      <c r="H19" s="37">
        <v>2335535000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f t="shared" si="3"/>
        <v>2335535000</v>
      </c>
    </row>
    <row r="20" spans="2:16" ht="19.5" customHeight="1">
      <c r="B20" s="25" t="s">
        <v>12</v>
      </c>
      <c r="C20" s="5" t="s">
        <v>1</v>
      </c>
      <c r="E20" s="26" t="s">
        <v>92</v>
      </c>
      <c r="F20" s="36">
        <v>1255074000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50000</v>
      </c>
      <c r="P20" s="38">
        <f t="shared" si="3"/>
        <v>1255124000</v>
      </c>
    </row>
    <row r="21" spans="2:16" ht="19.5" customHeight="1">
      <c r="B21" s="25" t="s">
        <v>13</v>
      </c>
      <c r="C21" s="5" t="s">
        <v>1</v>
      </c>
      <c r="E21" s="26" t="s">
        <v>93</v>
      </c>
      <c r="F21" s="36">
        <v>12048000</v>
      </c>
      <c r="G21" s="37">
        <v>0</v>
      </c>
      <c r="H21" s="37">
        <v>56400000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f t="shared" si="3"/>
        <v>68448000</v>
      </c>
    </row>
    <row r="22" spans="2:16" ht="19.5" customHeight="1">
      <c r="B22" s="25" t="s">
        <v>14</v>
      </c>
      <c r="C22" s="5" t="s">
        <v>1</v>
      </c>
      <c r="E22" s="26" t="s">
        <v>94</v>
      </c>
      <c r="F22" s="36">
        <v>43964000</v>
      </c>
      <c r="G22" s="37">
        <v>0</v>
      </c>
      <c r="H22" s="37">
        <v>416323000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150000</v>
      </c>
      <c r="P22" s="38">
        <f t="shared" si="3"/>
        <v>460437000</v>
      </c>
    </row>
    <row r="23" spans="2:16" ht="19.5" customHeight="1">
      <c r="B23" s="25" t="s">
        <v>15</v>
      </c>
      <c r="C23" s="5" t="s">
        <v>1</v>
      </c>
      <c r="E23" s="26" t="s">
        <v>95</v>
      </c>
      <c r="F23" s="36">
        <v>19586000</v>
      </c>
      <c r="G23" s="37">
        <v>0</v>
      </c>
      <c r="H23" s="37">
        <v>129386000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f t="shared" si="3"/>
        <v>148972000</v>
      </c>
    </row>
    <row r="24" spans="2:16" ht="19.5" customHeight="1">
      <c r="B24" s="25" t="s">
        <v>16</v>
      </c>
      <c r="C24" s="5" t="s">
        <v>1</v>
      </c>
      <c r="E24" s="26" t="s">
        <v>96</v>
      </c>
      <c r="F24" s="36">
        <v>28111000</v>
      </c>
      <c r="G24" s="37">
        <v>50000</v>
      </c>
      <c r="H24" s="37">
        <v>243540000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5000000</v>
      </c>
      <c r="O24" s="37">
        <v>0</v>
      </c>
      <c r="P24" s="38">
        <f t="shared" si="3"/>
        <v>276701000</v>
      </c>
    </row>
    <row r="25" spans="2:16" ht="19.5" customHeight="1">
      <c r="B25" s="25" t="s">
        <v>17</v>
      </c>
      <c r="C25" s="5" t="s">
        <v>1</v>
      </c>
      <c r="E25" s="26" t="s">
        <v>97</v>
      </c>
      <c r="F25" s="36">
        <v>1275261000</v>
      </c>
      <c r="G25" s="37">
        <v>2773000</v>
      </c>
      <c r="H25" s="37">
        <v>7329000</v>
      </c>
      <c r="I25" s="37">
        <v>56369000</v>
      </c>
      <c r="J25" s="37">
        <v>0</v>
      </c>
      <c r="K25" s="37">
        <v>150000000</v>
      </c>
      <c r="L25" s="37">
        <v>811000</v>
      </c>
      <c r="M25" s="37">
        <v>0</v>
      </c>
      <c r="N25" s="37">
        <v>0</v>
      </c>
      <c r="O25" s="37">
        <v>118000000</v>
      </c>
      <c r="P25" s="38">
        <f t="shared" si="3"/>
        <v>1610543000</v>
      </c>
    </row>
    <row r="26" spans="2:16" ht="19.5" customHeight="1">
      <c r="B26" s="25" t="s">
        <v>56</v>
      </c>
      <c r="C26" s="5" t="s">
        <v>1</v>
      </c>
      <c r="E26" s="26" t="s">
        <v>98</v>
      </c>
      <c r="F26" s="36">
        <v>29158000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f t="shared" si="3"/>
        <v>29158000</v>
      </c>
    </row>
    <row r="27" spans="2:16" ht="19.5" customHeight="1">
      <c r="B27" s="25" t="s">
        <v>57</v>
      </c>
      <c r="C27" s="5" t="s">
        <v>1</v>
      </c>
      <c r="E27" s="26" t="s">
        <v>99</v>
      </c>
      <c r="F27" s="36">
        <v>27046000</v>
      </c>
      <c r="G27" s="37">
        <v>0</v>
      </c>
      <c r="H27" s="37">
        <v>943000</v>
      </c>
      <c r="I27" s="37">
        <v>0</v>
      </c>
      <c r="J27" s="37">
        <v>0</v>
      </c>
      <c r="K27" s="37">
        <v>0</v>
      </c>
      <c r="L27" s="37">
        <v>0</v>
      </c>
      <c r="M27" s="37">
        <v>287080000</v>
      </c>
      <c r="N27" s="37">
        <v>0</v>
      </c>
      <c r="O27" s="37">
        <v>0</v>
      </c>
      <c r="P27" s="38">
        <f t="shared" si="3"/>
        <v>315069000</v>
      </c>
    </row>
    <row r="28" spans="2:16" ht="19.5" customHeight="1">
      <c r="B28" s="25" t="s">
        <v>58</v>
      </c>
      <c r="C28" s="5" t="s">
        <v>1</v>
      </c>
      <c r="E28" s="26" t="s">
        <v>100</v>
      </c>
      <c r="F28" s="36">
        <v>77927485000</v>
      </c>
      <c r="G28" s="37">
        <v>0</v>
      </c>
      <c r="H28" s="37">
        <v>2269000</v>
      </c>
      <c r="I28" s="37">
        <v>15964020000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4000001000</v>
      </c>
      <c r="P28" s="38">
        <f t="shared" si="3"/>
        <v>97893775000</v>
      </c>
    </row>
    <row r="29" spans="2:16" ht="19.5" customHeight="1">
      <c r="B29" s="25" t="s">
        <v>59</v>
      </c>
      <c r="C29" s="5" t="s">
        <v>1</v>
      </c>
      <c r="E29" s="26" t="s">
        <v>101</v>
      </c>
      <c r="F29" s="36">
        <v>54229000</v>
      </c>
      <c r="G29" s="37">
        <v>140000</v>
      </c>
      <c r="H29" s="37">
        <v>10322000</v>
      </c>
      <c r="I29" s="37">
        <v>0</v>
      </c>
      <c r="J29" s="37">
        <v>0</v>
      </c>
      <c r="K29" s="37">
        <v>0</v>
      </c>
      <c r="L29" s="37">
        <v>1033000</v>
      </c>
      <c r="M29" s="37">
        <v>7707270000</v>
      </c>
      <c r="N29" s="37">
        <v>1189000</v>
      </c>
      <c r="O29" s="37">
        <v>0</v>
      </c>
      <c r="P29" s="38">
        <f t="shared" si="3"/>
        <v>7774183000</v>
      </c>
    </row>
    <row r="30" spans="2:16" ht="19.5" customHeight="1">
      <c r="B30" s="25" t="s">
        <v>60</v>
      </c>
      <c r="C30" s="5" t="s">
        <v>1</v>
      </c>
      <c r="E30" s="26" t="s">
        <v>102</v>
      </c>
      <c r="F30" s="36">
        <v>11697000</v>
      </c>
      <c r="G30" s="37">
        <v>127368000</v>
      </c>
      <c r="H30" s="37">
        <v>5643000</v>
      </c>
      <c r="I30" s="37">
        <v>32544000</v>
      </c>
      <c r="J30" s="37">
        <v>0</v>
      </c>
      <c r="K30" s="37">
        <v>0</v>
      </c>
      <c r="L30" s="37">
        <v>0</v>
      </c>
      <c r="M30" s="37">
        <v>0</v>
      </c>
      <c r="N30" s="37">
        <v>3624000</v>
      </c>
      <c r="O30" s="37">
        <v>2084988000</v>
      </c>
      <c r="P30" s="38">
        <f t="shared" si="3"/>
        <v>2265864000</v>
      </c>
    </row>
    <row r="31" spans="2:16" ht="19.5" customHeight="1">
      <c r="B31" s="25" t="s">
        <v>18</v>
      </c>
      <c r="C31" s="5" t="s">
        <v>1</v>
      </c>
      <c r="E31" s="26" t="s">
        <v>103</v>
      </c>
      <c r="F31" s="36">
        <v>1860291000</v>
      </c>
      <c r="G31" s="37">
        <v>224000</v>
      </c>
      <c r="H31" s="37">
        <v>11853890000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f t="shared" si="3"/>
        <v>13714405000</v>
      </c>
    </row>
    <row r="32" spans="2:16" ht="19.5" customHeight="1">
      <c r="B32" s="25" t="s">
        <v>19</v>
      </c>
      <c r="C32" s="5" t="s">
        <v>1</v>
      </c>
      <c r="E32" s="26" t="s">
        <v>104</v>
      </c>
      <c r="F32" s="36">
        <v>339964000</v>
      </c>
      <c r="G32" s="37">
        <v>40029462000</v>
      </c>
      <c r="H32" s="37">
        <v>0</v>
      </c>
      <c r="I32" s="37">
        <v>0</v>
      </c>
      <c r="J32" s="37">
        <v>0</v>
      </c>
      <c r="K32" s="37">
        <v>11628000</v>
      </c>
      <c r="L32" s="37">
        <v>0</v>
      </c>
      <c r="M32" s="37">
        <v>0</v>
      </c>
      <c r="N32" s="37">
        <v>0</v>
      </c>
      <c r="O32" s="37">
        <v>21185000</v>
      </c>
      <c r="P32" s="38">
        <f t="shared" si="3"/>
        <v>40402239000</v>
      </c>
    </row>
    <row r="33" spans="2:16" ht="19.5" customHeight="1">
      <c r="B33" s="25" t="s">
        <v>20</v>
      </c>
      <c r="C33" s="5" t="s">
        <v>1</v>
      </c>
      <c r="E33" s="26" t="s">
        <v>105</v>
      </c>
      <c r="F33" s="36">
        <v>5337301000</v>
      </c>
      <c r="G33" s="37">
        <v>1657110000</v>
      </c>
      <c r="H33" s="37">
        <v>6507000</v>
      </c>
      <c r="I33" s="37">
        <v>0</v>
      </c>
      <c r="J33" s="37">
        <v>0</v>
      </c>
      <c r="K33" s="37">
        <v>300000000</v>
      </c>
      <c r="L33" s="37">
        <v>0</v>
      </c>
      <c r="M33" s="37">
        <v>0</v>
      </c>
      <c r="N33" s="37">
        <v>0</v>
      </c>
      <c r="O33" s="37">
        <v>0</v>
      </c>
      <c r="P33" s="38">
        <f t="shared" si="3"/>
        <v>7300918000</v>
      </c>
    </row>
    <row r="34" spans="2:16" ht="19.5" customHeight="1">
      <c r="B34" s="25" t="s">
        <v>61</v>
      </c>
      <c r="C34" s="5" t="s">
        <v>1</v>
      </c>
      <c r="E34" s="26" t="s">
        <v>106</v>
      </c>
      <c r="F34" s="36">
        <v>193000</v>
      </c>
      <c r="G34" s="37">
        <v>0</v>
      </c>
      <c r="H34" s="37">
        <v>13308169000</v>
      </c>
      <c r="I34" s="37">
        <v>0</v>
      </c>
      <c r="J34" s="37">
        <v>0</v>
      </c>
      <c r="K34" s="37">
        <v>2846000</v>
      </c>
      <c r="L34" s="37">
        <v>0</v>
      </c>
      <c r="M34" s="37">
        <v>0</v>
      </c>
      <c r="N34" s="37">
        <v>0</v>
      </c>
      <c r="O34" s="37">
        <v>0</v>
      </c>
      <c r="P34" s="38">
        <f t="shared" si="3"/>
        <v>13311208000</v>
      </c>
    </row>
    <row r="35" spans="2:16" ht="19.5" customHeight="1">
      <c r="B35" s="25" t="s">
        <v>62</v>
      </c>
      <c r="C35" s="5" t="s">
        <v>1</v>
      </c>
      <c r="E35" s="26" t="s">
        <v>107</v>
      </c>
      <c r="F35" s="36">
        <v>577784500</v>
      </c>
      <c r="G35" s="37">
        <v>0</v>
      </c>
      <c r="H35" s="37">
        <v>26366222500</v>
      </c>
      <c r="I35" s="37">
        <v>0</v>
      </c>
      <c r="J35" s="37">
        <v>0</v>
      </c>
      <c r="K35" s="37">
        <v>0</v>
      </c>
      <c r="L35" s="37">
        <v>5531000</v>
      </c>
      <c r="M35" s="37">
        <v>0</v>
      </c>
      <c r="N35" s="37">
        <v>843117000</v>
      </c>
      <c r="O35" s="37">
        <v>0</v>
      </c>
      <c r="P35" s="38">
        <f t="shared" si="3"/>
        <v>27792655000</v>
      </c>
    </row>
    <row r="36" spans="2:16" ht="19.5" customHeight="1">
      <c r="B36" s="25" t="s">
        <v>63</v>
      </c>
      <c r="C36" s="5" t="s">
        <v>1</v>
      </c>
      <c r="E36" s="26" t="s">
        <v>108</v>
      </c>
      <c r="F36" s="36">
        <v>0</v>
      </c>
      <c r="G36" s="37">
        <v>0</v>
      </c>
      <c r="H36" s="37">
        <v>682700000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f t="shared" si="3"/>
        <v>682700000</v>
      </c>
    </row>
    <row r="37" spans="2:16" ht="19.5" customHeight="1">
      <c r="B37" s="25" t="s">
        <v>64</v>
      </c>
      <c r="C37" s="5" t="s">
        <v>1</v>
      </c>
      <c r="E37" s="26" t="s">
        <v>109</v>
      </c>
      <c r="F37" s="36">
        <v>0</v>
      </c>
      <c r="G37" s="37">
        <v>0</v>
      </c>
      <c r="H37" s="37">
        <v>18373000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8">
        <f t="shared" si="3"/>
        <v>18373000</v>
      </c>
    </row>
    <row r="38" spans="2:16" ht="19.5" customHeight="1">
      <c r="B38" s="25" t="s">
        <v>65</v>
      </c>
      <c r="C38" s="5" t="s">
        <v>1</v>
      </c>
      <c r="E38" s="26" t="s">
        <v>110</v>
      </c>
      <c r="F38" s="36">
        <v>0</v>
      </c>
      <c r="G38" s="37">
        <v>0</v>
      </c>
      <c r="H38" s="37">
        <v>430326000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8">
        <f t="shared" si="3"/>
        <v>430326000</v>
      </c>
    </row>
    <row r="39" spans="2:16" ht="19.5" customHeight="1">
      <c r="B39" s="25" t="s">
        <v>66</v>
      </c>
      <c r="C39" s="5" t="s">
        <v>1</v>
      </c>
      <c r="E39" s="26" t="s">
        <v>111</v>
      </c>
      <c r="F39" s="36">
        <v>2981869000</v>
      </c>
      <c r="G39" s="37">
        <v>83000</v>
      </c>
      <c r="H39" s="37">
        <v>20016000</v>
      </c>
      <c r="I39" s="37">
        <v>0</v>
      </c>
      <c r="J39" s="37">
        <v>0</v>
      </c>
      <c r="K39" s="37">
        <v>0</v>
      </c>
      <c r="L39" s="37">
        <v>0</v>
      </c>
      <c r="M39" s="37">
        <v>126328000</v>
      </c>
      <c r="N39" s="37">
        <v>168170000</v>
      </c>
      <c r="O39" s="37">
        <v>13914000</v>
      </c>
      <c r="P39" s="38">
        <f t="shared" si="3"/>
        <v>3310380000</v>
      </c>
    </row>
    <row r="40" spans="2:16" ht="19.5" customHeight="1">
      <c r="B40" s="25" t="s">
        <v>67</v>
      </c>
      <c r="C40" s="5" t="s">
        <v>1</v>
      </c>
      <c r="E40" s="26" t="s">
        <v>112</v>
      </c>
      <c r="F40" s="36">
        <v>127423731000</v>
      </c>
      <c r="G40" s="37">
        <v>0</v>
      </c>
      <c r="H40" s="37">
        <v>214234000</v>
      </c>
      <c r="I40" s="37">
        <v>0</v>
      </c>
      <c r="J40" s="37">
        <v>0</v>
      </c>
      <c r="K40" s="37">
        <v>2649002000</v>
      </c>
      <c r="L40" s="37">
        <v>0</v>
      </c>
      <c r="M40" s="37">
        <v>0</v>
      </c>
      <c r="N40" s="37">
        <v>2847000</v>
      </c>
      <c r="O40" s="37">
        <v>73489971000</v>
      </c>
      <c r="P40" s="38">
        <f t="shared" si="3"/>
        <v>203779785000</v>
      </c>
    </row>
    <row r="41" spans="2:16" ht="19.5" customHeight="1">
      <c r="B41" s="25" t="s">
        <v>68</v>
      </c>
      <c r="C41" s="5" t="s">
        <v>1</v>
      </c>
      <c r="E41" s="26" t="s">
        <v>113</v>
      </c>
      <c r="F41" s="36">
        <v>3215009000</v>
      </c>
      <c r="G41" s="37">
        <v>0</v>
      </c>
      <c r="H41" s="37">
        <v>5512000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997000</v>
      </c>
      <c r="P41" s="38">
        <f t="shared" si="3"/>
        <v>3221518000</v>
      </c>
    </row>
    <row r="42" spans="2:16" ht="19.5" customHeight="1">
      <c r="B42" s="25" t="s">
        <v>69</v>
      </c>
      <c r="C42" s="5" t="s">
        <v>1</v>
      </c>
      <c r="E42" s="26" t="s">
        <v>114</v>
      </c>
      <c r="F42" s="36">
        <v>4920658000</v>
      </c>
      <c r="G42" s="37">
        <v>0</v>
      </c>
      <c r="H42" s="37">
        <v>5350000</v>
      </c>
      <c r="I42" s="37">
        <v>0</v>
      </c>
      <c r="J42" s="37">
        <v>0</v>
      </c>
      <c r="K42" s="37">
        <v>0</v>
      </c>
      <c r="L42" s="37">
        <v>0</v>
      </c>
      <c r="M42" s="37">
        <v>222177000</v>
      </c>
      <c r="N42" s="37">
        <v>87380467000</v>
      </c>
      <c r="O42" s="37">
        <v>0</v>
      </c>
      <c r="P42" s="38">
        <f t="shared" si="3"/>
        <v>92528652000</v>
      </c>
    </row>
    <row r="43" spans="2:16" ht="19.5" customHeight="1">
      <c r="B43" s="25" t="s">
        <v>70</v>
      </c>
      <c r="C43" s="5" t="s">
        <v>1</v>
      </c>
      <c r="E43" s="26" t="s">
        <v>115</v>
      </c>
      <c r="F43" s="36">
        <v>234509000</v>
      </c>
      <c r="G43" s="37">
        <v>0</v>
      </c>
      <c r="H43" s="37">
        <v>17660000</v>
      </c>
      <c r="I43" s="37">
        <v>0</v>
      </c>
      <c r="J43" s="37">
        <v>0</v>
      </c>
      <c r="K43" s="37">
        <v>0</v>
      </c>
      <c r="L43" s="37">
        <v>37319217000</v>
      </c>
      <c r="M43" s="37">
        <v>0</v>
      </c>
      <c r="N43" s="37">
        <v>0</v>
      </c>
      <c r="O43" s="37">
        <v>0</v>
      </c>
      <c r="P43" s="38">
        <f t="shared" si="3"/>
        <v>37571386000</v>
      </c>
    </row>
    <row r="44" spans="2:16" ht="19.5" customHeight="1">
      <c r="B44" s="25" t="s">
        <v>71</v>
      </c>
      <c r="C44" s="5" t="s">
        <v>1</v>
      </c>
      <c r="E44" s="26" t="s">
        <v>116</v>
      </c>
      <c r="F44" s="36">
        <v>131641000</v>
      </c>
      <c r="G44" s="37">
        <v>14000</v>
      </c>
      <c r="H44" s="37">
        <v>3518000</v>
      </c>
      <c r="I44" s="37">
        <v>696059000</v>
      </c>
      <c r="J44" s="37">
        <v>0</v>
      </c>
      <c r="K44" s="37">
        <v>0</v>
      </c>
      <c r="L44" s="37">
        <v>0</v>
      </c>
      <c r="M44" s="37">
        <v>0</v>
      </c>
      <c r="N44" s="37">
        <v>120000</v>
      </c>
      <c r="O44" s="37">
        <v>58907213000</v>
      </c>
      <c r="P44" s="38">
        <f t="shared" si="3"/>
        <v>59738565000</v>
      </c>
    </row>
    <row r="45" spans="2:16" ht="19.5" customHeight="1">
      <c r="B45" s="25" t="s">
        <v>72</v>
      </c>
      <c r="C45" s="5" t="s">
        <v>1</v>
      </c>
      <c r="E45" s="26" t="s">
        <v>117</v>
      </c>
      <c r="F45" s="36">
        <v>31139000</v>
      </c>
      <c r="G45" s="37">
        <v>6000</v>
      </c>
      <c r="H45" s="37">
        <v>833000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8">
        <f t="shared" si="3"/>
        <v>31978000</v>
      </c>
    </row>
    <row r="46" spans="2:16" ht="19.5" customHeight="1">
      <c r="B46" s="25" t="s">
        <v>73</v>
      </c>
      <c r="C46" s="5" t="s">
        <v>1</v>
      </c>
      <c r="E46" s="26" t="s">
        <v>118</v>
      </c>
      <c r="F46" s="36">
        <v>700497000</v>
      </c>
      <c r="G46" s="37">
        <v>37000</v>
      </c>
      <c r="H46" s="37">
        <v>4333000</v>
      </c>
      <c r="I46" s="37">
        <v>444241000</v>
      </c>
      <c r="J46" s="37">
        <v>0</v>
      </c>
      <c r="K46" s="37">
        <v>1237400000</v>
      </c>
      <c r="L46" s="37">
        <v>0</v>
      </c>
      <c r="M46" s="37">
        <v>0</v>
      </c>
      <c r="N46" s="37">
        <v>0</v>
      </c>
      <c r="O46" s="37">
        <v>0</v>
      </c>
      <c r="P46" s="38">
        <f t="shared" si="3"/>
        <v>2386508000</v>
      </c>
    </row>
    <row r="47" spans="2:16" ht="19.5" customHeight="1">
      <c r="B47" s="25" t="s">
        <v>74</v>
      </c>
      <c r="C47" s="5" t="s">
        <v>1</v>
      </c>
      <c r="E47" s="26" t="s">
        <v>119</v>
      </c>
      <c r="F47" s="36">
        <v>637611000</v>
      </c>
      <c r="G47" s="37">
        <v>619000</v>
      </c>
      <c r="H47" s="37">
        <v>31418000</v>
      </c>
      <c r="I47" s="37">
        <v>1320671000</v>
      </c>
      <c r="J47" s="37">
        <v>0</v>
      </c>
      <c r="K47" s="37">
        <v>0</v>
      </c>
      <c r="L47" s="37">
        <v>14000</v>
      </c>
      <c r="M47" s="37">
        <v>2006670000</v>
      </c>
      <c r="N47" s="37">
        <v>0</v>
      </c>
      <c r="O47" s="37">
        <v>0</v>
      </c>
      <c r="P47" s="38">
        <f t="shared" si="3"/>
        <v>3997003000</v>
      </c>
    </row>
    <row r="48" spans="2:16" ht="19.5" customHeight="1">
      <c r="B48" s="25" t="s">
        <v>75</v>
      </c>
      <c r="C48" s="5" t="s">
        <v>1</v>
      </c>
      <c r="E48" s="26" t="s">
        <v>120</v>
      </c>
      <c r="F48" s="36">
        <v>0</v>
      </c>
      <c r="G48" s="37">
        <v>0</v>
      </c>
      <c r="H48" s="37">
        <v>64966000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8">
        <f t="shared" si="3"/>
        <v>64966000</v>
      </c>
    </row>
    <row r="49" spans="2:16" ht="19.5" customHeight="1">
      <c r="B49" s="25" t="s">
        <v>76</v>
      </c>
      <c r="C49" s="5" t="s">
        <v>1</v>
      </c>
      <c r="E49" s="26" t="s">
        <v>121</v>
      </c>
      <c r="F49" s="36">
        <v>505695000</v>
      </c>
      <c r="G49" s="37">
        <v>0</v>
      </c>
      <c r="H49" s="37">
        <v>152642000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26032169000</v>
      </c>
      <c r="P49" s="38">
        <f t="shared" si="3"/>
        <v>26690506000</v>
      </c>
    </row>
    <row r="50" spans="2:16" ht="19.5" customHeight="1">
      <c r="B50" s="25" t="s">
        <v>77</v>
      </c>
      <c r="C50" s="5" t="s">
        <v>1</v>
      </c>
      <c r="E50" s="26" t="s">
        <v>122</v>
      </c>
      <c r="F50" s="36">
        <v>345652000</v>
      </c>
      <c r="G50" s="37">
        <v>0</v>
      </c>
      <c r="H50" s="37">
        <v>1209000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8">
        <f t="shared" si="3"/>
        <v>346861000</v>
      </c>
    </row>
    <row r="51" spans="2:16" ht="19.5" customHeight="1">
      <c r="B51" s="25" t="s">
        <v>78</v>
      </c>
      <c r="C51" s="5" t="s">
        <v>1</v>
      </c>
      <c r="E51" s="26" t="s">
        <v>123</v>
      </c>
      <c r="F51" s="36">
        <v>4933467000</v>
      </c>
      <c r="G51" s="37">
        <v>2741000</v>
      </c>
      <c r="H51" s="37">
        <v>939000</v>
      </c>
      <c r="I51" s="37">
        <v>856204000</v>
      </c>
      <c r="J51" s="37">
        <v>0</v>
      </c>
      <c r="K51" s="37">
        <v>0</v>
      </c>
      <c r="L51" s="37">
        <v>40000</v>
      </c>
      <c r="M51" s="37">
        <v>0</v>
      </c>
      <c r="N51" s="37">
        <v>0</v>
      </c>
      <c r="O51" s="37">
        <v>0</v>
      </c>
      <c r="P51" s="38">
        <f t="shared" si="3"/>
        <v>5793391000</v>
      </c>
    </row>
    <row r="52" spans="2:16" ht="19.5" customHeight="1">
      <c r="B52" s="25" t="s">
        <v>79</v>
      </c>
      <c r="C52" s="5" t="s">
        <v>1</v>
      </c>
      <c r="E52" s="26" t="s">
        <v>124</v>
      </c>
      <c r="F52" s="36">
        <v>67948000</v>
      </c>
      <c r="G52" s="37">
        <v>320000</v>
      </c>
      <c r="H52" s="37">
        <v>5180000</v>
      </c>
      <c r="I52" s="37">
        <v>821976000</v>
      </c>
      <c r="J52" s="37">
        <v>362779000</v>
      </c>
      <c r="K52" s="37">
        <v>663890000</v>
      </c>
      <c r="L52" s="37">
        <v>660000</v>
      </c>
      <c r="M52" s="37">
        <v>0</v>
      </c>
      <c r="N52" s="37">
        <v>0</v>
      </c>
      <c r="O52" s="37">
        <v>0</v>
      </c>
      <c r="P52" s="38">
        <f t="shared" si="3"/>
        <v>1922753000</v>
      </c>
    </row>
    <row r="53" spans="2:16" ht="19.5" customHeight="1">
      <c r="B53" s="25" t="s">
        <v>80</v>
      </c>
      <c r="C53" s="5" t="s">
        <v>1</v>
      </c>
      <c r="E53" s="26" t="s">
        <v>125</v>
      </c>
      <c r="F53" s="36">
        <v>987043000</v>
      </c>
      <c r="G53" s="37">
        <v>197000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8">
        <f t="shared" si="3"/>
        <v>987240000</v>
      </c>
    </row>
    <row r="54" spans="2:16" ht="19.5" customHeight="1">
      <c r="B54" s="25" t="s">
        <v>81</v>
      </c>
      <c r="C54" s="5" t="s">
        <v>1</v>
      </c>
      <c r="E54" s="26" t="s">
        <v>126</v>
      </c>
      <c r="F54" s="36">
        <v>95536800</v>
      </c>
      <c r="G54" s="37">
        <v>0</v>
      </c>
      <c r="H54" s="37">
        <v>2278000</v>
      </c>
      <c r="I54" s="37">
        <v>4316099200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8">
        <f t="shared" si="3"/>
        <v>4413914000</v>
      </c>
    </row>
    <row r="55" spans="2:16" ht="19.5" customHeight="1">
      <c r="B55" s="25" t="s">
        <v>82</v>
      </c>
      <c r="C55" s="5" t="s">
        <v>1</v>
      </c>
      <c r="E55" s="26" t="s">
        <v>127</v>
      </c>
      <c r="F55" s="36">
        <v>13951315500</v>
      </c>
      <c r="G55" s="37">
        <v>0</v>
      </c>
      <c r="H55" s="37">
        <v>2617000</v>
      </c>
      <c r="I55" s="37">
        <v>0</v>
      </c>
      <c r="J55" s="37">
        <v>0</v>
      </c>
      <c r="K55" s="37">
        <v>0</v>
      </c>
      <c r="L55" s="37">
        <v>0</v>
      </c>
      <c r="M55" s="37">
        <v>157279500</v>
      </c>
      <c r="N55" s="37">
        <v>0</v>
      </c>
      <c r="O55" s="37">
        <v>0</v>
      </c>
      <c r="P55" s="38">
        <f t="shared" si="3"/>
        <v>14111212000</v>
      </c>
    </row>
    <row r="56" spans="2:16" ht="19.5" customHeight="1">
      <c r="B56" s="25" t="s">
        <v>83</v>
      </c>
      <c r="C56" s="5" t="s">
        <v>1</v>
      </c>
      <c r="E56" s="26" t="s">
        <v>128</v>
      </c>
      <c r="F56" s="36">
        <v>154673000</v>
      </c>
      <c r="G56" s="37">
        <v>0</v>
      </c>
      <c r="H56" s="37">
        <v>7256000</v>
      </c>
      <c r="I56" s="37">
        <v>21241580000</v>
      </c>
      <c r="J56" s="37">
        <v>4000000</v>
      </c>
      <c r="K56" s="37">
        <v>0</v>
      </c>
      <c r="L56" s="37">
        <v>203386000</v>
      </c>
      <c r="M56" s="37">
        <v>0</v>
      </c>
      <c r="N56" s="37">
        <v>49048000</v>
      </c>
      <c r="O56" s="37">
        <v>16730000</v>
      </c>
      <c r="P56" s="38">
        <f t="shared" si="3"/>
        <v>21676673000</v>
      </c>
    </row>
    <row r="57" spans="2:16" ht="19.5" customHeight="1">
      <c r="B57" s="25" t="s">
        <v>84</v>
      </c>
      <c r="C57" s="5" t="s">
        <v>1</v>
      </c>
      <c r="E57" s="26" t="s">
        <v>129</v>
      </c>
      <c r="F57" s="36">
        <v>1030850000</v>
      </c>
      <c r="G57" s="37">
        <v>0</v>
      </c>
      <c r="H57" s="37">
        <v>85883000</v>
      </c>
      <c r="I57" s="37">
        <v>121825000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8">
        <f t="shared" si="3"/>
        <v>1238558000</v>
      </c>
    </row>
    <row r="58" spans="2:16" ht="19.5" customHeight="1">
      <c r="B58" s="25" t="s">
        <v>85</v>
      </c>
      <c r="C58" s="5" t="s">
        <v>1</v>
      </c>
      <c r="E58" s="26" t="s">
        <v>130</v>
      </c>
      <c r="F58" s="36">
        <v>1749684000</v>
      </c>
      <c r="G58" s="37">
        <v>0</v>
      </c>
      <c r="H58" s="37">
        <v>861000</v>
      </c>
      <c r="I58" s="37">
        <v>2000</v>
      </c>
      <c r="J58" s="37">
        <v>0</v>
      </c>
      <c r="K58" s="37">
        <v>0</v>
      </c>
      <c r="L58" s="37">
        <v>0</v>
      </c>
      <c r="M58" s="37">
        <v>0</v>
      </c>
      <c r="N58" s="37">
        <v>13831000</v>
      </c>
      <c r="O58" s="37">
        <v>0</v>
      </c>
      <c r="P58" s="38">
        <f t="shared" si="3"/>
        <v>1764378000</v>
      </c>
    </row>
    <row r="59" spans="2:16" ht="19.5" customHeight="1">
      <c r="B59" s="25" t="s">
        <v>86</v>
      </c>
      <c r="C59" s="5" t="s">
        <v>1</v>
      </c>
      <c r="E59" s="26" t="s">
        <v>131</v>
      </c>
      <c r="F59" s="36">
        <v>390736000</v>
      </c>
      <c r="G59" s="37">
        <v>0</v>
      </c>
      <c r="H59" s="37">
        <v>1435000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8">
        <f t="shared" si="3"/>
        <v>392171000</v>
      </c>
    </row>
    <row r="60" spans="2:16" ht="19.5" customHeight="1">
      <c r="B60" s="25" t="s">
        <v>87</v>
      </c>
      <c r="C60" s="5" t="s">
        <v>1</v>
      </c>
      <c r="E60" s="26" t="s">
        <v>132</v>
      </c>
      <c r="F60" s="36">
        <v>14104729000</v>
      </c>
      <c r="G60" s="37">
        <v>520000</v>
      </c>
      <c r="H60" s="37">
        <v>4210000</v>
      </c>
      <c r="I60" s="37">
        <v>405562000</v>
      </c>
      <c r="J60" s="37">
        <v>208385000</v>
      </c>
      <c r="K60" s="37">
        <v>0</v>
      </c>
      <c r="L60" s="37">
        <v>0</v>
      </c>
      <c r="M60" s="37">
        <v>0</v>
      </c>
      <c r="N60" s="37">
        <v>0</v>
      </c>
      <c r="O60" s="37">
        <v>350000</v>
      </c>
      <c r="P60" s="38">
        <f t="shared" si="3"/>
        <v>14723756000</v>
      </c>
    </row>
    <row r="61" spans="2:16" ht="19.5" customHeight="1">
      <c r="B61" s="25" t="s">
        <v>88</v>
      </c>
      <c r="C61" s="5" t="s">
        <v>1</v>
      </c>
      <c r="E61" s="26" t="s">
        <v>133</v>
      </c>
      <c r="F61" s="36">
        <v>331484000</v>
      </c>
      <c r="G61" s="37">
        <v>0</v>
      </c>
      <c r="H61" s="37">
        <v>5750000</v>
      </c>
      <c r="I61" s="37">
        <v>0</v>
      </c>
      <c r="J61" s="37">
        <v>0</v>
      </c>
      <c r="K61" s="37">
        <v>0</v>
      </c>
      <c r="L61" s="37">
        <v>243000</v>
      </c>
      <c r="M61" s="37">
        <v>0</v>
      </c>
      <c r="N61" s="37">
        <v>0</v>
      </c>
      <c r="O61" s="37">
        <v>0</v>
      </c>
      <c r="P61" s="38">
        <f t="shared" si="3"/>
        <v>337477000</v>
      </c>
    </row>
    <row r="62" spans="2:16" ht="19.5" customHeight="1">
      <c r="B62" s="25" t="s">
        <v>89</v>
      </c>
      <c r="C62" s="5" t="s">
        <v>1</v>
      </c>
      <c r="E62" s="26" t="s">
        <v>134</v>
      </c>
      <c r="F62" s="36">
        <v>16429156000</v>
      </c>
      <c r="G62" s="37">
        <v>1642000</v>
      </c>
      <c r="H62" s="37">
        <v>0</v>
      </c>
      <c r="I62" s="37">
        <v>14906902000</v>
      </c>
      <c r="J62" s="37">
        <v>0</v>
      </c>
      <c r="K62" s="37">
        <v>0</v>
      </c>
      <c r="L62" s="37">
        <v>232000</v>
      </c>
      <c r="M62" s="37">
        <v>0</v>
      </c>
      <c r="N62" s="37">
        <v>0</v>
      </c>
      <c r="O62" s="37">
        <v>104000</v>
      </c>
      <c r="P62" s="38">
        <f t="shared" si="3"/>
        <v>31338036000</v>
      </c>
    </row>
    <row r="63" spans="1:16" ht="18.75" customHeight="1" hidden="1">
      <c r="A63" s="5" t="s">
        <v>37</v>
      </c>
      <c r="B63" s="25" t="s">
        <v>1</v>
      </c>
      <c r="C63" s="5" t="s">
        <v>1</v>
      </c>
      <c r="E63" s="27" t="s">
        <v>1</v>
      </c>
      <c r="F63" s="39" t="s">
        <v>1</v>
      </c>
      <c r="G63" s="40" t="s">
        <v>1</v>
      </c>
      <c r="H63" s="40" t="s">
        <v>1</v>
      </c>
      <c r="I63" s="40" t="s">
        <v>1</v>
      </c>
      <c r="J63" s="40" t="s">
        <v>1</v>
      </c>
      <c r="K63" s="40" t="s">
        <v>1</v>
      </c>
      <c r="L63" s="40" t="s">
        <v>1</v>
      </c>
      <c r="M63" s="40" t="s">
        <v>1</v>
      </c>
      <c r="N63" s="40" t="s">
        <v>1</v>
      </c>
      <c r="O63" s="40" t="s">
        <v>1</v>
      </c>
      <c r="P63" s="41" t="s">
        <v>1</v>
      </c>
    </row>
    <row r="64" spans="1:16" ht="11.25" customHeight="1">
      <c r="A64" s="10" t="s">
        <v>37</v>
      </c>
      <c r="B64" s="28" t="s">
        <v>1</v>
      </c>
      <c r="C64" s="10" t="s">
        <v>1</v>
      </c>
      <c r="E64" s="29" t="s">
        <v>1</v>
      </c>
      <c r="F64" s="42" t="s">
        <v>1</v>
      </c>
      <c r="G64" s="42" t="s">
        <v>1</v>
      </c>
      <c r="H64" s="42" t="s">
        <v>1</v>
      </c>
      <c r="I64" s="42" t="s">
        <v>1</v>
      </c>
      <c r="J64" s="42" t="s">
        <v>1</v>
      </c>
      <c r="K64" s="42" t="s">
        <v>1</v>
      </c>
      <c r="L64" s="42" t="s">
        <v>1</v>
      </c>
      <c r="M64" s="42" t="s">
        <v>1</v>
      </c>
      <c r="N64" s="42" t="s">
        <v>1</v>
      </c>
      <c r="O64" s="42" t="s">
        <v>1</v>
      </c>
      <c r="P64" s="42" t="s">
        <v>1</v>
      </c>
    </row>
    <row r="65" spans="1:16" ht="24.75" customHeight="1">
      <c r="A65" s="30" t="s">
        <v>1</v>
      </c>
      <c r="B65" s="31" t="s">
        <v>38</v>
      </c>
      <c r="C65" s="32" t="s">
        <v>1</v>
      </c>
      <c r="D65" s="32" t="s">
        <v>1</v>
      </c>
      <c r="E65" s="33" t="s">
        <v>39</v>
      </c>
      <c r="F65" s="43">
        <v>284999190800</v>
      </c>
      <c r="G65" s="44">
        <v>41823306000</v>
      </c>
      <c r="H65" s="44">
        <v>56511977500</v>
      </c>
      <c r="I65" s="44">
        <v>61184054200</v>
      </c>
      <c r="J65" s="44">
        <v>575164000</v>
      </c>
      <c r="K65" s="44">
        <v>5014766000</v>
      </c>
      <c r="L65" s="44">
        <v>37531167000</v>
      </c>
      <c r="M65" s="44">
        <v>10506804500</v>
      </c>
      <c r="N65" s="45">
        <v>88467413000</v>
      </c>
      <c r="O65" s="46">
        <v>164685822000</v>
      </c>
      <c r="P65" s="47">
        <f>SUM($F$65:$O$65)</f>
        <v>751299665000</v>
      </c>
    </row>
    <row r="66" spans="1:16" ht="24.75" customHeight="1">
      <c r="A66" s="30" t="s">
        <v>1</v>
      </c>
      <c r="B66" s="31" t="s">
        <v>40</v>
      </c>
      <c r="C66" s="32" t="s">
        <v>1</v>
      </c>
      <c r="D66" s="32" t="s">
        <v>1</v>
      </c>
      <c r="E66" s="33" t="s">
        <v>41</v>
      </c>
      <c r="F66" s="43">
        <v>7315421200</v>
      </c>
      <c r="G66" s="44">
        <v>67732500</v>
      </c>
      <c r="H66" s="44">
        <v>1943387000</v>
      </c>
      <c r="I66" s="44">
        <v>35552115000</v>
      </c>
      <c r="J66" s="44">
        <v>31129000</v>
      </c>
      <c r="K66" s="44">
        <v>2109577200</v>
      </c>
      <c r="L66" s="44">
        <v>3080010500</v>
      </c>
      <c r="M66" s="44">
        <v>2525065100</v>
      </c>
      <c r="N66" s="45">
        <v>35810840500</v>
      </c>
      <c r="O66" s="48">
        <v>93534000</v>
      </c>
      <c r="P66" s="47">
        <f>SUM($F$66:$O$66)</f>
        <v>88528812000</v>
      </c>
    </row>
    <row r="67" spans="1:16" ht="24.75" customHeight="1">
      <c r="A67" s="30" t="s">
        <v>1</v>
      </c>
      <c r="B67" s="31" t="s">
        <v>42</v>
      </c>
      <c r="C67" s="32" t="s">
        <v>1</v>
      </c>
      <c r="D67" s="32" t="s">
        <v>1</v>
      </c>
      <c r="E67" s="33" t="s">
        <v>43</v>
      </c>
      <c r="F67" s="43">
        <v>623022000</v>
      </c>
      <c r="G67" s="44">
        <v>530000</v>
      </c>
      <c r="H67" s="44">
        <v>73424000</v>
      </c>
      <c r="I67" s="44">
        <v>3903193000</v>
      </c>
      <c r="J67" s="44">
        <v>0</v>
      </c>
      <c r="K67" s="44">
        <v>0</v>
      </c>
      <c r="L67" s="44">
        <v>0</v>
      </c>
      <c r="M67" s="44">
        <v>72935000</v>
      </c>
      <c r="N67" s="45">
        <v>0</v>
      </c>
      <c r="O67" s="48">
        <v>1000</v>
      </c>
      <c r="P67" s="47">
        <f>SUM($F$67:$O$67)</f>
        <v>4673105000</v>
      </c>
    </row>
    <row r="68" spans="1:16" ht="24.75" customHeight="1">
      <c r="A68" s="30" t="s">
        <v>44</v>
      </c>
      <c r="B68" s="31" t="s">
        <v>1</v>
      </c>
      <c r="C68" s="32" t="s">
        <v>1</v>
      </c>
      <c r="D68" s="32" t="s">
        <v>1</v>
      </c>
      <c r="E68" s="33" t="s">
        <v>45</v>
      </c>
      <c r="F68" s="43">
        <f aca="true" t="shared" si="4" ref="F68:O68">F67+F66+F65</f>
        <v>292937634000</v>
      </c>
      <c r="G68" s="44">
        <f t="shared" si="4"/>
        <v>41891568500</v>
      </c>
      <c r="H68" s="44">
        <f t="shared" si="4"/>
        <v>58528788500</v>
      </c>
      <c r="I68" s="44">
        <f t="shared" si="4"/>
        <v>100639362200</v>
      </c>
      <c r="J68" s="44">
        <f t="shared" si="4"/>
        <v>606293000</v>
      </c>
      <c r="K68" s="44">
        <f t="shared" si="4"/>
        <v>7124343200</v>
      </c>
      <c r="L68" s="44">
        <f t="shared" si="4"/>
        <v>40611177500</v>
      </c>
      <c r="M68" s="44">
        <f t="shared" si="4"/>
        <v>13104804600</v>
      </c>
      <c r="N68" s="44">
        <f t="shared" si="4"/>
        <v>124278253500</v>
      </c>
      <c r="O68" s="46">
        <f t="shared" si="4"/>
        <v>164779357000</v>
      </c>
      <c r="P68" s="47">
        <f>SUM($F$68:$O$68)</f>
        <v>844501582000</v>
      </c>
    </row>
    <row r="69" spans="1:17" ht="24.75" customHeight="1">
      <c r="A69" s="3" t="s">
        <v>46</v>
      </c>
      <c r="B69" s="28" t="s">
        <v>1</v>
      </c>
      <c r="C69" s="32" t="s">
        <v>1</v>
      </c>
      <c r="D69" s="32" t="s">
        <v>1</v>
      </c>
      <c r="E69" s="33" t="s">
        <v>47</v>
      </c>
      <c r="F69" s="43">
        <v>78695280000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6">
        <v>0</v>
      </c>
      <c r="P69" s="49">
        <f>SUM($F$69:$O$69)</f>
        <v>78695280000</v>
      </c>
      <c r="Q69" s="34" t="s">
        <v>1</v>
      </c>
    </row>
    <row r="70" spans="1:17" ht="24.75" customHeight="1">
      <c r="A70" s="3" t="s">
        <v>48</v>
      </c>
      <c r="B70" s="28" t="s">
        <v>1</v>
      </c>
      <c r="C70" s="32" t="s">
        <v>1</v>
      </c>
      <c r="D70" s="32" t="s">
        <v>1</v>
      </c>
      <c r="E70" s="33" t="s">
        <v>49</v>
      </c>
      <c r="F70" s="43">
        <v>218280000</v>
      </c>
      <c r="G70" s="44">
        <v>0</v>
      </c>
      <c r="H70" s="44">
        <v>0</v>
      </c>
      <c r="I70" s="44">
        <v>2834750000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6">
        <v>0</v>
      </c>
      <c r="P70" s="50">
        <f>SUM($F$70:$O$70)</f>
        <v>3053030000</v>
      </c>
      <c r="Q70" s="34" t="s">
        <v>1</v>
      </c>
    </row>
    <row r="71" spans="1:16" ht="33.75" customHeight="1" hidden="1">
      <c r="A71" s="3" t="s">
        <v>44</v>
      </c>
      <c r="B71" s="28" t="s">
        <v>1</v>
      </c>
      <c r="C71" s="32" t="s">
        <v>1</v>
      </c>
      <c r="D71" s="32" t="s">
        <v>1</v>
      </c>
      <c r="E71" s="35" t="s">
        <v>50</v>
      </c>
      <c r="F71" s="43">
        <f aca="true" t="shared" si="5" ref="F71:P71">F68-F69</f>
        <v>214242354000</v>
      </c>
      <c r="G71" s="44">
        <f t="shared" si="5"/>
        <v>41891568500</v>
      </c>
      <c r="H71" s="44">
        <f t="shared" si="5"/>
        <v>58528788500</v>
      </c>
      <c r="I71" s="44">
        <f t="shared" si="5"/>
        <v>100639362200</v>
      </c>
      <c r="J71" s="44">
        <f t="shared" si="5"/>
        <v>606293000</v>
      </c>
      <c r="K71" s="44">
        <f t="shared" si="5"/>
        <v>7124343200</v>
      </c>
      <c r="L71" s="44">
        <f t="shared" si="5"/>
        <v>40611177500</v>
      </c>
      <c r="M71" s="44">
        <f t="shared" si="5"/>
        <v>13104804600</v>
      </c>
      <c r="N71" s="44">
        <f t="shared" si="5"/>
        <v>124278253500</v>
      </c>
      <c r="O71" s="46">
        <f t="shared" si="5"/>
        <v>164779357000</v>
      </c>
      <c r="P71" s="47">
        <f t="shared" si="5"/>
        <v>765806302000</v>
      </c>
    </row>
    <row r="72" spans="1:16" ht="31.5" customHeight="1">
      <c r="A72" s="31" t="s">
        <v>44</v>
      </c>
      <c r="B72" s="28" t="s">
        <v>1</v>
      </c>
      <c r="C72" s="32" t="s">
        <v>1</v>
      </c>
      <c r="D72" s="32" t="s">
        <v>1</v>
      </c>
      <c r="E72" s="35" t="s">
        <v>51</v>
      </c>
      <c r="F72" s="43">
        <f aca="true" t="shared" si="6" ref="F72:P72">F68-(F69+F70)</f>
        <v>214024074000</v>
      </c>
      <c r="G72" s="44">
        <f t="shared" si="6"/>
        <v>41891568500</v>
      </c>
      <c r="H72" s="44">
        <f t="shared" si="6"/>
        <v>58528788500</v>
      </c>
      <c r="I72" s="44">
        <f t="shared" si="6"/>
        <v>97804612200</v>
      </c>
      <c r="J72" s="44">
        <f t="shared" si="6"/>
        <v>606293000</v>
      </c>
      <c r="K72" s="44">
        <f t="shared" si="6"/>
        <v>7124343200</v>
      </c>
      <c r="L72" s="44">
        <f t="shared" si="6"/>
        <v>40611177500</v>
      </c>
      <c r="M72" s="44">
        <f t="shared" si="6"/>
        <v>13104804600</v>
      </c>
      <c r="N72" s="44">
        <f t="shared" si="6"/>
        <v>124278253500</v>
      </c>
      <c r="O72" s="46">
        <f t="shared" si="6"/>
        <v>164779357000</v>
      </c>
      <c r="P72" s="47">
        <f t="shared" si="6"/>
        <v>762753272000</v>
      </c>
    </row>
    <row r="73" spans="1:3" ht="30" customHeight="1">
      <c r="A73" s="4" t="s">
        <v>1</v>
      </c>
      <c r="B73" s="28" t="s">
        <v>1</v>
      </c>
      <c r="C73" s="4" t="s">
        <v>1</v>
      </c>
    </row>
    <row r="74" ht="30" customHeight="1" hidden="1">
      <c r="B74" s="28" t="s">
        <v>1</v>
      </c>
    </row>
    <row r="75" ht="30" customHeight="1" hidden="1">
      <c r="B75" s="28" t="s">
        <v>1</v>
      </c>
    </row>
    <row r="76" ht="30" customHeight="1" hidden="1">
      <c r="B76" s="28" t="s">
        <v>1</v>
      </c>
    </row>
    <row r="77" ht="30" customHeight="1" hidden="1">
      <c r="B77" s="28" t="s">
        <v>1</v>
      </c>
    </row>
    <row r="78" ht="30" customHeight="1">
      <c r="B78" s="28" t="s">
        <v>1</v>
      </c>
    </row>
    <row r="79" ht="30" customHeight="1">
      <c r="B79" s="28" t="s">
        <v>1</v>
      </c>
    </row>
    <row r="80" ht="30" customHeight="1">
      <c r="B80" s="28" t="s">
        <v>1</v>
      </c>
    </row>
    <row r="81" ht="30" customHeight="1">
      <c r="B81" s="28" t="s">
        <v>1</v>
      </c>
    </row>
    <row r="82" ht="30" customHeight="1">
      <c r="B82" s="28" t="s">
        <v>1</v>
      </c>
    </row>
    <row r="83" ht="34.5" customHeight="1">
      <c r="B83" s="28" t="s">
        <v>1</v>
      </c>
    </row>
    <row r="84" ht="15">
      <c r="B84" s="28" t="s">
        <v>1</v>
      </c>
    </row>
    <row r="85" ht="15">
      <c r="B85" s="28" t="s">
        <v>1</v>
      </c>
    </row>
    <row r="86" ht="15">
      <c r="B86" s="28" t="s">
        <v>1</v>
      </c>
    </row>
    <row r="87" ht="15">
      <c r="B87" s="28" t="s">
        <v>1</v>
      </c>
    </row>
    <row r="88" ht="15">
      <c r="B88" s="28" t="s">
        <v>1</v>
      </c>
    </row>
    <row r="89" ht="15">
      <c r="B89" s="28" t="s">
        <v>1</v>
      </c>
    </row>
    <row r="90" ht="15">
      <c r="B90" s="28" t="s">
        <v>1</v>
      </c>
    </row>
    <row r="91" ht="15">
      <c r="B91" s="28" t="s">
        <v>1</v>
      </c>
    </row>
    <row r="92" ht="15">
      <c r="B92" s="28" t="s">
        <v>1</v>
      </c>
    </row>
    <row r="93" ht="30" customHeight="1">
      <c r="B93" s="28" t="s">
        <v>1</v>
      </c>
    </row>
    <row r="94" ht="30" customHeight="1">
      <c r="B94" s="28" t="s">
        <v>1</v>
      </c>
    </row>
    <row r="95" ht="30" customHeight="1">
      <c r="B95" s="28" t="s">
        <v>1</v>
      </c>
    </row>
    <row r="96" ht="30" customHeight="1">
      <c r="B96" s="28" t="s">
        <v>1</v>
      </c>
    </row>
    <row r="97" ht="30" customHeight="1">
      <c r="B97" s="28" t="s">
        <v>1</v>
      </c>
    </row>
    <row r="98" ht="30" customHeight="1">
      <c r="B98" s="28" t="s">
        <v>1</v>
      </c>
    </row>
    <row r="99" ht="30" customHeight="1">
      <c r="B99" s="31" t="s">
        <v>1</v>
      </c>
    </row>
    <row r="100" ht="30" customHeight="1">
      <c r="B100" s="28" t="s">
        <v>1</v>
      </c>
    </row>
    <row r="101" ht="30" customHeight="1">
      <c r="B101" s="31" t="s">
        <v>1</v>
      </c>
    </row>
    <row r="102" ht="30" customHeight="1">
      <c r="B102" s="31" t="s">
        <v>1</v>
      </c>
    </row>
    <row r="103" ht="30" customHeight="1">
      <c r="B103" s="31" t="s">
        <v>1</v>
      </c>
    </row>
    <row r="104" ht="34.5" customHeight="1">
      <c r="B104" s="28" t="s">
        <v>1</v>
      </c>
    </row>
    <row r="105" ht="15">
      <c r="B105" s="28" t="s">
        <v>1</v>
      </c>
    </row>
    <row r="106" ht="15">
      <c r="B106" s="28" t="s">
        <v>1</v>
      </c>
    </row>
    <row r="107" ht="15">
      <c r="B107" s="28" t="s">
        <v>1</v>
      </c>
    </row>
    <row r="108" ht="15">
      <c r="B108" s="28" t="s">
        <v>1</v>
      </c>
    </row>
    <row r="109" ht="15">
      <c r="B109" s="28" t="s">
        <v>1</v>
      </c>
    </row>
    <row r="110" ht="15">
      <c r="B110" s="28" t="s">
        <v>1</v>
      </c>
    </row>
    <row r="111" ht="15">
      <c r="B111" s="28" t="s">
        <v>1</v>
      </c>
    </row>
    <row r="112" ht="15">
      <c r="B112" s="28" t="s">
        <v>1</v>
      </c>
    </row>
    <row r="113" ht="15">
      <c r="B113" s="28" t="s">
        <v>1</v>
      </c>
    </row>
  </sheetData>
  <sheetProtection/>
  <mergeCells count="5">
    <mergeCell ref="P15:P16"/>
    <mergeCell ref="E10:P10"/>
    <mergeCell ref="E12:P12"/>
    <mergeCell ref="E11:Q11"/>
    <mergeCell ref="E15:E16"/>
  </mergeCells>
  <printOptions horizontalCentered="1" verticalCentered="1"/>
  <pageMargins left="0.45" right="0.35433070866141736" top="0.31496062992125984" bottom="0.35433070866141736" header="0.15748031496062992" footer="0.15748031496062992"/>
  <pageSetup firstPageNumber="1" useFirstPageNumber="1" fitToHeight="1" fitToWidth="1" horizontalDpi="300" verticalDpi="300" orientation="landscape" paperSize="9" scale="34" r:id="rId1"/>
  <rowBreaks count="3" manualBreakCount="3">
    <brk id="63" max="255" man="1"/>
    <brk id="84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KOÇ</dc:creator>
  <cp:keywords/>
  <dc:description/>
  <cp:lastModifiedBy>Ali  RENÇBER</cp:lastModifiedBy>
  <cp:lastPrinted>2019-02-25T09:49:40Z</cp:lastPrinted>
  <dcterms:created xsi:type="dcterms:W3CDTF">2017-10-14T16:46:51Z</dcterms:created>
  <dcterms:modified xsi:type="dcterms:W3CDTF">2019-02-25T09:49:42Z</dcterms:modified>
  <cp:category/>
  <cp:version/>
  <cp:contentType/>
  <cp:contentStatus/>
</cp:coreProperties>
</file>