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2" sheetId="1" r:id="rId1"/>
  </sheets>
  <definedNames>
    <definedName name="Asama">'2012'!$B$2</definedName>
    <definedName name="AsamaAd">'2012'!$C$2</definedName>
    <definedName name="ButceYil">'2012'!$B$1</definedName>
    <definedName name="SatirBaslik">'2012'!$A$15:$B$21</definedName>
    <definedName name="SutunBaslik">'2012'!$D$1:$O$5</definedName>
    <definedName name="TeklifYil">'2012'!$B$5</definedName>
    <definedName name="_xlnm.Print_Area" localSheetId="0">'2012'!$A$2:$P$126</definedName>
    <definedName name="_xlnm.Print_Titles" localSheetId="0">'2012'!$13:$14</definedName>
  </definedNames>
  <calcPr fullCalcOnLoad="1"/>
</workbook>
</file>

<file path=xl/sharedStrings.xml><?xml version="1.0" encoding="utf-8"?>
<sst xmlns="http://schemas.openxmlformats.org/spreadsheetml/2006/main" count="572" uniqueCount="254">
  <si>
    <t>YIL:</t>
  </si>
  <si>
    <t/>
  </si>
  <si>
    <t>FORMUL</t>
  </si>
  <si>
    <t>ABSKUR</t>
  </si>
  <si>
    <t>ABSODENEKYIL</t>
  </si>
  <si>
    <t>AŞAMA:</t>
  </si>
  <si>
    <t>YIL</t>
  </si>
  <si>
    <t>BUTCEYILI</t>
  </si>
  <si>
    <t>ASAMA</t>
  </si>
  <si>
    <t>TEKLİF YIL:</t>
  </si>
  <si>
    <t>FONKOD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</si>
  <si>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</si>
  <si>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</si>
  <si>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</si>
  <si>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</si>
  <si>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</si>
  <si>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</si>
  <si>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</si>
  <si>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</si>
  <si>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</si>
  <si>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</si>
  <si>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YILI MERKEZİ YÖNETİM BÜTÇE KANUNU İCMALİ</t>
  </si>
  <si>
    <t>(II) SAYILI CETVEL - YÜKSEKÖĞRETİM KURUMLARI</t>
  </si>
  <si>
    <t>(FONKSİYONEL SINIFLANDIRMA)</t>
  </si>
  <si>
    <t>A Ç I K L A M A</t>
  </si>
  <si>
    <t>TOPLAM</t>
  </si>
  <si>
    <t>GENEL KAMU HİZMETLERİ</t>
  </si>
  <si>
    <t>SAVUNMA HİZMETLERİ</t>
  </si>
  <si>
    <t>KAMU DÜZENİ VE GÜVENLİK HİZMETLERİ</t>
  </si>
  <si>
    <t>EKONOMİK İŞLER VE HİZMETLER</t>
  </si>
  <si>
    <t>ÇEVRE KORUMA HİZMETLERİ</t>
  </si>
  <si>
    <t>İSKAN VE TOPLUM REFAHI HİZMETLERİ</t>
  </si>
  <si>
    <t>SAĞLIK   HİZMETLERİ</t>
  </si>
  <si>
    <t>DİNLENME, KÜLTÜR VE DİN  HİZMETLERİ</t>
  </si>
  <si>
    <t>EĞİTİM   HİZMETLERİ</t>
  </si>
  <si>
    <t>SOSYAL GÜVENLİK VE SOSYAL YARDIM HİZMETLERİ</t>
  </si>
  <si>
    <t>KURKOD</t>
  </si>
  <si>
    <t>X</t>
  </si>
  <si>
    <t>38/40</t>
  </si>
  <si>
    <t>40/42</t>
  </si>
  <si>
    <t>ÖZEL BÜTÇELİ DİĞER KURUMLAR</t>
  </si>
  <si>
    <t>ÖZEL BÜTÇELİ KURUMLAR TOPLAMI</t>
  </si>
  <si>
    <t>2012</t>
  </si>
  <si>
    <t>Kanun</t>
  </si>
  <si>
    <t>5</t>
  </si>
  <si>
    <t>38.01</t>
  </si>
  <si>
    <t>38.02</t>
  </si>
  <si>
    <t>38.03</t>
  </si>
  <si>
    <t>38.04</t>
  </si>
  <si>
    <t>38.05</t>
  </si>
  <si>
    <t>38.06</t>
  </si>
  <si>
    <t>38.07</t>
  </si>
  <si>
    <t>38.08</t>
  </si>
  <si>
    <t>38.09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</si>
  <si>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</si>
  <si>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</si>
  <si>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</si>
  <si>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</si>
  <si>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</si>
  <si>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</si>
  <si>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</si>
  <si>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</si>
  <si>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</si>
  <si>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</si>
  <si>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</si>
  <si>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>38.21</t>
  </si>
  <si>
    <t>38.22</t>
  </si>
  <si>
    <t>38.23</t>
  </si>
  <si>
    <t>38.24</t>
  </si>
  <si>
    <t>38.25</t>
  </si>
  <si>
    <t>38.26</t>
  </si>
  <si>
    <t>38.27</t>
  </si>
  <si>
    <t>38.28</t>
  </si>
  <si>
    <t>38.29</t>
  </si>
  <si>
    <t>38.30</t>
  </si>
  <si>
    <t>38.31</t>
  </si>
  <si>
    <t>38.32</t>
  </si>
  <si>
    <t>38.33</t>
  </si>
  <si>
    <t>38.34</t>
  </si>
  <si>
    <t>38.35</t>
  </si>
  <si>
    <t>38.36</t>
  </si>
  <si>
    <t>38.37</t>
  </si>
  <si>
    <t>38.38</t>
  </si>
  <si>
    <t>38.39</t>
  </si>
  <si>
    <t>38.40</t>
  </si>
  <si>
    <t>38.41</t>
  </si>
  <si>
    <t>38.42</t>
  </si>
  <si>
    <t>38.43</t>
  </si>
  <si>
    <t>38.44</t>
  </si>
  <si>
    <t>38.45</t>
  </si>
  <si>
    <t>38.46</t>
  </si>
  <si>
    <t>38.47</t>
  </si>
  <si>
    <t>38.48</t>
  </si>
  <si>
    <t>38.49</t>
  </si>
  <si>
    <t>38.50</t>
  </si>
  <si>
    <t>38.51</t>
  </si>
  <si>
    <t>38.52</t>
  </si>
  <si>
    <t>38.53</t>
  </si>
  <si>
    <t>38.54</t>
  </si>
  <si>
    <t>38.55</t>
  </si>
  <si>
    <t>38.56</t>
  </si>
  <si>
    <t>38.57</t>
  </si>
  <si>
    <t>38.58</t>
  </si>
  <si>
    <t>38.59</t>
  </si>
  <si>
    <t>38.60</t>
  </si>
  <si>
    <t>38.61</t>
  </si>
  <si>
    <t>38.62</t>
  </si>
  <si>
    <t>38.63</t>
  </si>
  <si>
    <t>38.64</t>
  </si>
  <si>
    <t>38.65</t>
  </si>
  <si>
    <t>38.66</t>
  </si>
  <si>
    <t>38.67</t>
  </si>
  <si>
    <t>38.68</t>
  </si>
  <si>
    <t>38.69</t>
  </si>
  <si>
    <t>38.70</t>
  </si>
  <si>
    <t>38.71</t>
  </si>
  <si>
    <t>38.72</t>
  </si>
  <si>
    <t>38.73</t>
  </si>
  <si>
    <t>38.74</t>
  </si>
  <si>
    <t>38.75</t>
  </si>
  <si>
    <t>38.76</t>
  </si>
  <si>
    <t>38.77</t>
  </si>
  <si>
    <t>38.78</t>
  </si>
  <si>
    <t>38.79</t>
  </si>
  <si>
    <t>38.80</t>
  </si>
  <si>
    <t>38.81</t>
  </si>
  <si>
    <t>38.82</t>
  </si>
  <si>
    <t>38.83</t>
  </si>
  <si>
    <t>38.84</t>
  </si>
  <si>
    <t>38.85</t>
  </si>
  <si>
    <t>38.86</t>
  </si>
  <si>
    <t>38.87</t>
  </si>
  <si>
    <t>38.88</t>
  </si>
  <si>
    <t>38.89</t>
  </si>
  <si>
    <t>38.90</t>
  </si>
  <si>
    <t>38.91</t>
  </si>
  <si>
    <t>38.92</t>
  </si>
  <si>
    <t>38.93</t>
  </si>
  <si>
    <t>38.94</t>
  </si>
  <si>
    <t>38.95</t>
  </si>
  <si>
    <t>38.96</t>
  </si>
  <si>
    <t>38.97</t>
  </si>
  <si>
    <t>38.98</t>
  </si>
  <si>
    <t>38.99</t>
  </si>
  <si>
    <t>39.01</t>
  </si>
  <si>
    <t>39.02</t>
  </si>
  <si>
    <t>39.03</t>
  </si>
  <si>
    <t>39.04</t>
  </si>
  <si>
    <t>39.05</t>
  </si>
  <si>
    <t>YÜKSEKÖĞRETİM KURULU</t>
  </si>
  <si>
    <t xml:space="preserve">ANKARA ÜNİVERSİTESİ </t>
  </si>
  <si>
    <t xml:space="preserve">ORTA DOĞU TEKNİK ÜNİVERSİTESİ </t>
  </si>
  <si>
    <t>HACETTEPE ÜNİVERSİTESİ</t>
  </si>
  <si>
    <t xml:space="preserve">GAZİ ÜNİVERSİTESİ </t>
  </si>
  <si>
    <t>İSTANBUL ÜNİVERSİTESİ</t>
  </si>
  <si>
    <t>İSTANBUL TEKNİK ÜNİVERSİTESİ</t>
  </si>
  <si>
    <t xml:space="preserve">BOĞAZİÇİ ÜNİVERSİTESİ </t>
  </si>
  <si>
    <t xml:space="preserve">MARMARA ÜNİVERSİTESİ </t>
  </si>
  <si>
    <t xml:space="preserve">YILDIZ TEKNİK ÜNİVERSİTESİ </t>
  </si>
  <si>
    <t>MİMAR SİNAN GÜZEL SANATLAR ÜNİVERSİTESİ</t>
  </si>
  <si>
    <t xml:space="preserve">EGE ÜNİVERSİTESİ </t>
  </si>
  <si>
    <t xml:space="preserve">DOKUZ EYLÜL ÜNİVERSİTESİ </t>
  </si>
  <si>
    <t xml:space="preserve">TRAKYA ÜNİVERSİTESİ </t>
  </si>
  <si>
    <t xml:space="preserve">ULUDAĞ ÜNİVERSİTESİ </t>
  </si>
  <si>
    <t>ANADOLU ÜNİVERSİTESİ</t>
  </si>
  <si>
    <t xml:space="preserve">SELÇUK ÜNİVERSİTESİ </t>
  </si>
  <si>
    <t xml:space="preserve">AKDENİZ ÜNİVERSİTESİ </t>
  </si>
  <si>
    <t>ERCİYES ÜNİVERSİTESİ</t>
  </si>
  <si>
    <t xml:space="preserve">CUMHURİYET ÜNİVERSİTESİ </t>
  </si>
  <si>
    <t xml:space="preserve">ÇUKUROVA ÜNİVERSİTESİ </t>
  </si>
  <si>
    <t xml:space="preserve">ONDOKUZ MAYIS ÜNİVERSİTESİ </t>
  </si>
  <si>
    <t xml:space="preserve">KARADENİZ TEKNİK ÜNİVERSİTESİ </t>
  </si>
  <si>
    <t xml:space="preserve">ATATÜRK ÜNİVERSİTESİ </t>
  </si>
  <si>
    <t xml:space="preserve">İNÖNÜ ÜNİVERSİTESİ </t>
  </si>
  <si>
    <t xml:space="preserve">FIRAT ÜNİVERSİTESİ </t>
  </si>
  <si>
    <t xml:space="preserve">DİCLE ÜNİVERSİTESİ </t>
  </si>
  <si>
    <t>YÜZÜNCÜ YIL ÜNİVERSİTESİ</t>
  </si>
  <si>
    <t xml:space="preserve">GAZİANTEP ÜNİVERSİTESİ </t>
  </si>
  <si>
    <t>İZMİR YÜKSEK TEKNOLOJİ ENSTİTÜSÜ</t>
  </si>
  <si>
    <t xml:space="preserve">GEBZE YÜKSEK TEKNOLOJİ ENSTİTÜSÜ </t>
  </si>
  <si>
    <t xml:space="preserve">HARRAN ÜNİVERSİTESİ </t>
  </si>
  <si>
    <t xml:space="preserve">SÜLEYMAN DEMİREL ÜNİVERSİTESİ </t>
  </si>
  <si>
    <t xml:space="preserve">ADNAN MENDERES ÜNİVERSİTESİ </t>
  </si>
  <si>
    <t xml:space="preserve">BÜLENT ECEVİT ÜNİVERSİTESİ </t>
  </si>
  <si>
    <t xml:space="preserve">MERSİN ÜNİVERSİTESİ </t>
  </si>
  <si>
    <t xml:space="preserve">PAMUKKALE ÜNİVERSİTESİ </t>
  </si>
  <si>
    <t>BALIKESİR ÜNİVERSİTESİ</t>
  </si>
  <si>
    <t>KOCAELİ ÜNİVERSİTESİ</t>
  </si>
  <si>
    <t xml:space="preserve">SAKARYA ÜNİVERSİTESİ </t>
  </si>
  <si>
    <t xml:space="preserve">CELAL BAYAR ÜNİVERSİTESİ </t>
  </si>
  <si>
    <t xml:space="preserve">ABANT İZZET BAYSAL ÜNİVERSİTESİ </t>
  </si>
  <si>
    <t xml:space="preserve">MUSTAFA KEMAL ÜNİVERSİTESİ </t>
  </si>
  <si>
    <t xml:space="preserve">AFYON KOCATEPE ÜNİVERSİTESİ </t>
  </si>
  <si>
    <t xml:space="preserve">KAFKAS ÜNİVERSİTESİ </t>
  </si>
  <si>
    <t>ÇANAKKALE ONSEKİZ MART ÜNİVERSİTESİ</t>
  </si>
  <si>
    <t>NİĞDE ÜNİVERSİTESİ</t>
  </si>
  <si>
    <t xml:space="preserve">DUMLUPINAR ÜNİVERSİTESİ </t>
  </si>
  <si>
    <t>GAZİOSMANPAŞA ÜNİVERSİTESİ</t>
  </si>
  <si>
    <t>MUĞLA SITKI KOÇMAN ÜNİVERSİTESİ</t>
  </si>
  <si>
    <t xml:space="preserve">KAHRAMANMARAŞ SÜTÇÜ İMAM ÜNİVERSİTESİ </t>
  </si>
  <si>
    <t xml:space="preserve">KIRIKKALE ÜNİVERSİTESİ </t>
  </si>
  <si>
    <t xml:space="preserve">ESKİŞEHİR OSMANGAZİ ÜNİVERSİTESİ </t>
  </si>
  <si>
    <t xml:space="preserve">GALATASARAY ÜNİVERSİTESİ </t>
  </si>
  <si>
    <t>AHİ EVRAN ÜNİVERSİTESİ</t>
  </si>
  <si>
    <t>KASTAMONU ÜNİVERSİTESİ</t>
  </si>
  <si>
    <t>DÜZCE ÜNİVERSİTESİ</t>
  </si>
  <si>
    <t>MEHMET AKİF ERSOY ÜNİVERSİTESİ</t>
  </si>
  <si>
    <t>UŞAK ÜNİVERSİTESİ</t>
  </si>
  <si>
    <t>RECEP TAYYİP ERDOĞAN ÜNİVERSİTESİ</t>
  </si>
  <si>
    <t>NAMIK KEMAL ÜNİVERSİTESİ</t>
  </si>
  <si>
    <t>ERZİNCAN ÜNİVERSİTESİ</t>
  </si>
  <si>
    <t>AKSARAY ÜNİVERSİTESİ</t>
  </si>
  <si>
    <t>GİRESUN ÜNİVERSİTESİ</t>
  </si>
  <si>
    <t>HİTİT ÜNİVERSİTESİ</t>
  </si>
  <si>
    <t>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</si>
  <si>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</si>
  <si>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</si>
  <si>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</si>
  <si>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</si>
  <si>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</si>
  <si>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</si>
  <si>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</si>
  <si>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NEVŞEHİR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</si>
  <si>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</si>
  <si>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</si>
  <si>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</si>
  <si>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</si>
  <si>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BİLECİK ŞEYH EDEBALİ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</si>
  <si>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</si>
  <si>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</si>
  <si>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</si>
  <si>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</si>
  <si>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</si>
  <si>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</si>
  <si>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</si>
  <si>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</si>
  <si>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</si>
  <si>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</si>
  <si>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</si>
  <si>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</si>
  <si>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</si>
  <si>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</si>
  <si>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TUNCELİ ÜNİVERSİTESİ</t>
  </si>
  <si>
    <t>YALOVA ÜNİVERSİTESİ</t>
  </si>
  <si>
    <t>TÜRK ALMAN ÜNİVERSİTESİ</t>
  </si>
  <si>
    <t>YILDIRIM BEYAZIT ÜNİVERSİTESİ</t>
  </si>
  <si>
    <t>BURSA TEKNİK ÜNİVERSİTESİ</t>
  </si>
  <si>
    <t>İSTANBUL MEDENİYET ÜNİVERSİTESİ</t>
  </si>
  <si>
    <t>İZMİR KATİP ÇELEBİ ÜNİVERSİTESİ</t>
  </si>
  <si>
    <t>NECMETTİN ERBAKAN ÜNİVERSİTESİ</t>
  </si>
  <si>
    <t>ABDULLAH GÜL ÜNİVERSİTESİ</t>
  </si>
  <si>
    <t>ERZURUM TEKNİK ÜNİVERSİTESİ</t>
  </si>
  <si>
    <t>ADANA BİLİM VE TEKNOLOJİ ÜNİVERSİTESİ</t>
  </si>
  <si>
    <t>YÜKSEKÖĞRETİM KURUMLARI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</si>
</sst>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</numFmts>
  <fonts count="46">
    <font>
      <sz val="10"/>
      <name val="Arial Tur"/>
      <family val="0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4"/>
      <name val="Tahoma"/>
      <family val="2"/>
    </font>
    <font>
      <sz val="14"/>
      <color indexed="8"/>
      <name val="Tahoma"/>
      <family val="2"/>
    </font>
    <font>
      <b/>
      <sz val="15"/>
      <color indexed="8"/>
      <name val="Tahoma"/>
      <family val="2"/>
    </font>
    <font>
      <sz val="15"/>
      <name val="Tahoma"/>
      <family val="2"/>
    </font>
    <font>
      <sz val="15"/>
      <color indexed="8"/>
      <name val="Tahoma"/>
      <family val="2"/>
    </font>
    <font>
      <b/>
      <sz val="15"/>
      <name val="Tahoma"/>
      <family val="2"/>
    </font>
    <font>
      <sz val="11"/>
      <color indexed="8"/>
      <name val="Calibri"/>
      <family val="2"/>
    </font>
    <font>
      <b/>
      <sz val="13"/>
      <color indexed="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21" borderId="6" applyNumberFormat="0" applyAlignment="0" applyProtection="0"/>
    <xf numFmtId="0" fontId="40" fillId="23" borderId="7" applyNumberFormat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8" applyNumberFormat="0" applyFont="0" applyAlignment="0" applyProtection="0"/>
    <xf numFmtId="0" fontId="43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11" fillId="37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38" borderId="0" xfId="0" applyFont="1" applyFill="1" applyAlignment="1">
      <alignment vertical="center"/>
    </xf>
    <xf numFmtId="0" fontId="1" fillId="38" borderId="0" xfId="0" applyFont="1" applyFill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1" fillId="38" borderId="0" xfId="0" applyFont="1" applyFill="1" applyBorder="1" applyAlignment="1">
      <alignment horizontal="center" vertical="center"/>
    </xf>
    <xf numFmtId="0" fontId="2" fillId="38" borderId="0" xfId="0" applyNumberFormat="1" applyFont="1" applyFill="1" applyAlignment="1">
      <alignment horizontal="center" vertical="center"/>
    </xf>
    <xf numFmtId="49" fontId="2" fillId="38" borderId="0" xfId="0" applyNumberFormat="1" applyFont="1" applyFill="1" applyAlignment="1">
      <alignment horizontal="center" vertical="center"/>
    </xf>
    <xf numFmtId="49" fontId="1" fillId="38" borderId="10" xfId="0" applyNumberFormat="1" applyFont="1" applyFill="1" applyBorder="1" applyAlignment="1">
      <alignment horizontal="center" vertical="center"/>
    </xf>
    <xf numFmtId="49" fontId="1" fillId="38" borderId="11" xfId="0" applyNumberFormat="1" applyFont="1" applyFill="1" applyBorder="1" applyAlignment="1">
      <alignment horizontal="center" vertical="center"/>
    </xf>
    <xf numFmtId="49" fontId="1" fillId="38" borderId="12" xfId="0" applyNumberFormat="1" applyFont="1" applyFill="1" applyBorder="1" applyAlignment="1">
      <alignment horizontal="center" vertical="center"/>
    </xf>
    <xf numFmtId="49" fontId="1" fillId="38" borderId="13" xfId="0" applyNumberFormat="1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vertical="center"/>
    </xf>
    <xf numFmtId="0" fontId="1" fillId="38" borderId="0" xfId="0" applyFont="1" applyFill="1" applyAlignment="1">
      <alignment horizontal="right" vertical="center"/>
    </xf>
    <xf numFmtId="0" fontId="1" fillId="38" borderId="0" xfId="0" applyFont="1" applyFill="1" applyBorder="1" applyAlignment="1">
      <alignment horizontal="right" vertical="center"/>
    </xf>
    <xf numFmtId="0" fontId="2" fillId="38" borderId="0" xfId="0" applyFont="1" applyFill="1" applyAlignment="1">
      <alignment vertical="center"/>
    </xf>
    <xf numFmtId="49" fontId="3" fillId="38" borderId="14" xfId="0" applyNumberFormat="1" applyFont="1" applyFill="1" applyBorder="1" applyAlignment="1">
      <alignment horizontal="center" vertical="center"/>
    </xf>
    <xf numFmtId="49" fontId="3" fillId="38" borderId="15" xfId="0" applyNumberFormat="1" applyFont="1" applyFill="1" applyBorder="1" applyAlignment="1">
      <alignment horizontal="center" vertical="center"/>
    </xf>
    <xf numFmtId="49" fontId="3" fillId="38" borderId="16" xfId="0" applyNumberFormat="1" applyFont="1" applyFill="1" applyBorder="1" applyAlignment="1">
      <alignment horizontal="center" vertical="center"/>
    </xf>
    <xf numFmtId="0" fontId="1" fillId="38" borderId="17" xfId="0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 wrapText="1"/>
    </xf>
    <xf numFmtId="3" fontId="2" fillId="38" borderId="19" xfId="0" applyNumberFormat="1" applyFont="1" applyFill="1" applyBorder="1" applyAlignment="1">
      <alignment vertical="center" wrapText="1"/>
    </xf>
    <xf numFmtId="3" fontId="2" fillId="38" borderId="20" xfId="0" applyNumberFormat="1" applyFont="1" applyFill="1" applyBorder="1" applyAlignment="1">
      <alignment vertical="center" wrapText="1"/>
    </xf>
    <xf numFmtId="3" fontId="2" fillId="38" borderId="21" xfId="0" applyNumberFormat="1" applyFont="1" applyFill="1" applyBorder="1" applyAlignment="1">
      <alignment vertical="center" wrapText="1"/>
    </xf>
    <xf numFmtId="3" fontId="1" fillId="38" borderId="22" xfId="0" applyNumberFormat="1" applyFont="1" applyFill="1" applyBorder="1" applyAlignment="1">
      <alignment vertical="center" wrapText="1"/>
    </xf>
    <xf numFmtId="49" fontId="2" fillId="38" borderId="0" xfId="0" applyNumberFormat="1" applyFont="1" applyFill="1" applyAlignment="1">
      <alignment horizontal="left" vertical="center"/>
    </xf>
    <xf numFmtId="0" fontId="2" fillId="38" borderId="0" xfId="0" applyFont="1" applyFill="1" applyAlignment="1">
      <alignment/>
    </xf>
    <xf numFmtId="49" fontId="4" fillId="38" borderId="0" xfId="0" applyNumberFormat="1" applyFont="1" applyFill="1" applyAlignment="1">
      <alignment vertical="center"/>
    </xf>
    <xf numFmtId="49" fontId="4" fillId="38" borderId="0" xfId="0" applyNumberFormat="1" applyFont="1" applyFill="1" applyAlignment="1">
      <alignment horizontal="left" vertical="center"/>
    </xf>
    <xf numFmtId="0" fontId="2" fillId="38" borderId="14" xfId="0" applyFont="1" applyFill="1" applyBorder="1" applyAlignment="1">
      <alignment horizontal="left"/>
    </xf>
    <xf numFmtId="0" fontId="6" fillId="38" borderId="0" xfId="0" applyFont="1" applyFill="1" applyAlignment="1">
      <alignment/>
    </xf>
    <xf numFmtId="49" fontId="5" fillId="38" borderId="0" xfId="0" applyNumberFormat="1" applyFont="1" applyFill="1" applyAlignment="1">
      <alignment vertical="center"/>
    </xf>
    <xf numFmtId="0" fontId="6" fillId="38" borderId="0" xfId="0" applyFont="1" applyFill="1" applyAlignment="1">
      <alignment vertical="center"/>
    </xf>
    <xf numFmtId="0" fontId="7" fillId="38" borderId="0" xfId="0" applyFont="1" applyFill="1" applyAlignment="1">
      <alignment horizontal="center" vertical="center"/>
    </xf>
    <xf numFmtId="49" fontId="8" fillId="38" borderId="0" xfId="0" applyNumberFormat="1" applyFont="1" applyFill="1" applyAlignment="1">
      <alignment vertical="center"/>
    </xf>
    <xf numFmtId="0" fontId="9" fillId="38" borderId="0" xfId="0" applyFont="1" applyFill="1" applyAlignment="1">
      <alignment/>
    </xf>
    <xf numFmtId="0" fontId="9" fillId="38" borderId="13" xfId="0" applyFont="1" applyFill="1" applyBorder="1" applyAlignment="1">
      <alignment horizontal="left"/>
    </xf>
    <xf numFmtId="3" fontId="9" fillId="38" borderId="23" xfId="0" applyNumberFormat="1" applyFont="1" applyFill="1" applyBorder="1" applyAlignment="1">
      <alignment vertical="center" wrapText="1"/>
    </xf>
    <xf numFmtId="3" fontId="9" fillId="38" borderId="24" xfId="0" applyNumberFormat="1" applyFont="1" applyFill="1" applyBorder="1" applyAlignment="1">
      <alignment vertical="center" wrapText="1"/>
    </xf>
    <xf numFmtId="3" fontId="9" fillId="38" borderId="25" xfId="0" applyNumberFormat="1" applyFont="1" applyFill="1" applyBorder="1" applyAlignment="1">
      <alignment vertical="center" wrapText="1"/>
    </xf>
    <xf numFmtId="3" fontId="7" fillId="38" borderId="26" xfId="0" applyNumberFormat="1" applyFont="1" applyFill="1" applyBorder="1" applyAlignment="1">
      <alignment vertical="center" wrapText="1"/>
    </xf>
    <xf numFmtId="0" fontId="7" fillId="38" borderId="0" xfId="0" applyFont="1" applyFill="1" applyAlignment="1">
      <alignment vertical="center"/>
    </xf>
    <xf numFmtId="0" fontId="8" fillId="0" borderId="0" xfId="0" applyFont="1" applyAlignment="1">
      <alignment/>
    </xf>
    <xf numFmtId="0" fontId="9" fillId="38" borderId="27" xfId="0" applyFont="1" applyFill="1" applyBorder="1" applyAlignment="1">
      <alignment horizontal="left"/>
    </xf>
    <xf numFmtId="3" fontId="9" fillId="38" borderId="28" xfId="0" applyNumberFormat="1" applyFont="1" applyFill="1" applyBorder="1" applyAlignment="1">
      <alignment vertical="center" wrapText="1"/>
    </xf>
    <xf numFmtId="3" fontId="9" fillId="38" borderId="29" xfId="0" applyNumberFormat="1" applyFont="1" applyFill="1" applyBorder="1" applyAlignment="1">
      <alignment vertical="center" wrapText="1"/>
    </xf>
    <xf numFmtId="3" fontId="9" fillId="38" borderId="30" xfId="0" applyNumberFormat="1" applyFont="1" applyFill="1" applyBorder="1" applyAlignment="1">
      <alignment vertical="center" wrapText="1"/>
    </xf>
    <xf numFmtId="3" fontId="7" fillId="38" borderId="31" xfId="0" applyNumberFormat="1" applyFont="1" applyFill="1" applyBorder="1" applyAlignment="1">
      <alignment vertical="center" wrapText="1"/>
    </xf>
    <xf numFmtId="49" fontId="9" fillId="38" borderId="0" xfId="0" applyNumberFormat="1" applyFont="1" applyFill="1" applyAlignment="1">
      <alignment vertical="center"/>
    </xf>
    <xf numFmtId="49" fontId="9" fillId="38" borderId="0" xfId="0" applyNumberFormat="1" applyFont="1" applyFill="1" applyAlignment="1">
      <alignment horizontal="center" vertical="center"/>
    </xf>
    <xf numFmtId="0" fontId="7" fillId="38" borderId="32" xfId="0" applyFont="1" applyFill="1" applyBorder="1" applyAlignment="1">
      <alignment vertical="center"/>
    </xf>
    <xf numFmtId="0" fontId="8" fillId="38" borderId="0" xfId="0" applyFont="1" applyFill="1" applyAlignment="1">
      <alignment horizontal="left" vertical="center"/>
    </xf>
    <xf numFmtId="49" fontId="8" fillId="38" borderId="0" xfId="0" applyNumberFormat="1" applyFont="1" applyFill="1" applyAlignment="1">
      <alignment horizontal="left" vertical="center"/>
    </xf>
    <xf numFmtId="0" fontId="8" fillId="38" borderId="0" xfId="0" applyFont="1" applyFill="1" applyAlignment="1">
      <alignment vertical="center"/>
    </xf>
    <xf numFmtId="0" fontId="10" fillId="0" borderId="33" xfId="0" applyFont="1" applyBorder="1" applyAlignment="1">
      <alignment horizontal="left" vertical="center"/>
    </xf>
    <xf numFmtId="3" fontId="10" fillId="0" borderId="13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10" fillId="0" borderId="34" xfId="0" applyNumberFormat="1" applyFont="1" applyBorder="1" applyAlignment="1">
      <alignment vertical="center"/>
    </xf>
    <xf numFmtId="0" fontId="1" fillId="38" borderId="35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/>
    </xf>
    <xf numFmtId="0" fontId="12" fillId="38" borderId="0" xfId="0" applyFont="1" applyFill="1" applyBorder="1" applyAlignment="1">
      <alignment horizontal="center" vertical="center"/>
    </xf>
    <xf numFmtId="0" fontId="12" fillId="38" borderId="0" xfId="0" applyFont="1" applyFill="1" applyAlignment="1">
      <alignment horizontal="center" vertical="center"/>
    </xf>
    <xf numFmtId="0" fontId="1" fillId="38" borderId="34" xfId="0" applyFont="1" applyFill="1" applyBorder="1" applyAlignment="1">
      <alignment horizontal="center" vertical="center"/>
    </xf>
    <xf numFmtId="0" fontId="1" fillId="38" borderId="31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7"/>
  <sheetViews>
    <sheetView tabSelected="1" zoomScale="75" zoomScaleNormal="75" workbookViewId="0" topLeftCell="E9">
      <selection activeCell="E12" sqref="A12:IV12"/>
    </sheetView>
  </sheetViews>
  <sheetFormatPr defaultColWidth="9.00390625" defaultRowHeight="15" customHeight="1"/>
  <cols>
    <col min="1" max="1" width="9.375" style="25" hidden="1" customWidth="1"/>
    <col min="2" max="3" width="9.125" style="25" hidden="1" customWidth="1"/>
    <col min="4" max="4" width="15.625" style="25" hidden="1" customWidth="1"/>
    <col min="5" max="5" width="55.375" style="25" bestFit="1" customWidth="1"/>
    <col min="6" max="6" width="28.125" style="25" customWidth="1"/>
    <col min="7" max="7" width="24.125" style="25" customWidth="1"/>
    <col min="8" max="8" width="25.00390625" style="25" customWidth="1"/>
    <col min="9" max="9" width="25.375" style="25" customWidth="1"/>
    <col min="10" max="11" width="20.75390625" style="25" bestFit="1" customWidth="1"/>
    <col min="12" max="12" width="26.00390625" style="25" customWidth="1"/>
    <col min="13" max="13" width="26.75390625" style="25" customWidth="1"/>
    <col min="14" max="14" width="26.375" style="25" customWidth="1"/>
    <col min="15" max="15" width="20.75390625" style="25" bestFit="1" customWidth="1"/>
    <col min="16" max="16" width="29.00390625" style="25" customWidth="1"/>
    <col min="17" max="17" width="9.125" style="25" bestFit="1" customWidth="1"/>
    <col min="18" max="16384" width="9.125" style="25" customWidth="1"/>
  </cols>
  <sheetData>
    <row r="1" spans="1:15" ht="15" hidden="1">
      <c r="A1" s="1" t="s">
        <v>0</v>
      </c>
      <c r="B1" s="24" t="s">
        <v>42</v>
      </c>
      <c r="C1" s="14" t="s">
        <v>1</v>
      </c>
      <c r="D1" s="2" t="s">
        <v>2</v>
      </c>
      <c r="E1" s="3" t="s">
        <v>3</v>
      </c>
      <c r="F1" s="3" t="s">
        <v>4</v>
      </c>
      <c r="G1" s="3" t="s">
        <v>4</v>
      </c>
      <c r="H1" s="3" t="s">
        <v>4</v>
      </c>
      <c r="I1" s="3" t="s">
        <v>4</v>
      </c>
      <c r="J1" s="3" t="s">
        <v>4</v>
      </c>
      <c r="K1" s="3" t="s">
        <v>4</v>
      </c>
      <c r="L1" s="3" t="s">
        <v>4</v>
      </c>
      <c r="M1" s="3" t="s">
        <v>4</v>
      </c>
      <c r="N1" s="3" t="s">
        <v>4</v>
      </c>
      <c r="O1" s="3" t="s">
        <v>4</v>
      </c>
    </row>
    <row r="2" spans="1:16" ht="15" hidden="1">
      <c r="A2" s="1" t="s">
        <v>5</v>
      </c>
      <c r="B2" s="24" t="s">
        <v>44</v>
      </c>
      <c r="C2" s="14" t="s">
        <v>43</v>
      </c>
      <c r="D2" s="2" t="s">
        <v>6</v>
      </c>
      <c r="E2" s="25" t="str">
        <f aca="true" t="shared" si="0" ref="E2:O2">ButceYil</f>
        <v>2012</v>
      </c>
      <c r="F2" s="25" t="str">
        <f t="shared" si="0"/>
        <v>2012</v>
      </c>
      <c r="G2" s="25" t="str">
        <f t="shared" si="0"/>
        <v>2012</v>
      </c>
      <c r="H2" s="25" t="str">
        <f t="shared" si="0"/>
        <v>2012</v>
      </c>
      <c r="I2" s="25" t="str">
        <f t="shared" si="0"/>
        <v>2012</v>
      </c>
      <c r="J2" s="25" t="str">
        <f t="shared" si="0"/>
        <v>2012</v>
      </c>
      <c r="K2" s="25" t="str">
        <f t="shared" si="0"/>
        <v>2012</v>
      </c>
      <c r="L2" s="25" t="str">
        <f t="shared" si="0"/>
        <v>2012</v>
      </c>
      <c r="M2" s="25" t="str">
        <f t="shared" si="0"/>
        <v>2012</v>
      </c>
      <c r="N2" s="25" t="str">
        <f t="shared" si="0"/>
        <v>2012</v>
      </c>
      <c r="O2" s="25" t="str">
        <f t="shared" si="0"/>
        <v>2012</v>
      </c>
      <c r="P2" s="4" t="s">
        <v>1</v>
      </c>
    </row>
    <row r="3" spans="1:16" ht="15" hidden="1">
      <c r="A3" s="1" t="s">
        <v>1</v>
      </c>
      <c r="B3" s="24" t="s">
        <v>1</v>
      </c>
      <c r="C3" s="14" t="s">
        <v>1</v>
      </c>
      <c r="D3" s="2" t="s">
        <v>7</v>
      </c>
      <c r="F3" s="25" t="str">
        <f aca="true" t="shared" si="1" ref="F3:O3">ButceYil</f>
        <v>2012</v>
      </c>
      <c r="G3" s="25" t="str">
        <f t="shared" si="1"/>
        <v>2012</v>
      </c>
      <c r="H3" s="25" t="str">
        <f t="shared" si="1"/>
        <v>2012</v>
      </c>
      <c r="I3" s="25" t="str">
        <f t="shared" si="1"/>
        <v>2012</v>
      </c>
      <c r="J3" s="25" t="str">
        <f t="shared" si="1"/>
        <v>2012</v>
      </c>
      <c r="K3" s="25" t="str">
        <f t="shared" si="1"/>
        <v>2012</v>
      </c>
      <c r="L3" s="25" t="str">
        <f t="shared" si="1"/>
        <v>2012</v>
      </c>
      <c r="M3" s="25" t="str">
        <f t="shared" si="1"/>
        <v>2012</v>
      </c>
      <c r="N3" s="25" t="str">
        <f t="shared" si="1"/>
        <v>2012</v>
      </c>
      <c r="O3" s="25" t="str">
        <f t="shared" si="1"/>
        <v>2012</v>
      </c>
      <c r="P3" s="4" t="s">
        <v>1</v>
      </c>
    </row>
    <row r="4" spans="1:15" ht="15" hidden="1">
      <c r="A4" s="1" t="s">
        <v>1</v>
      </c>
      <c r="B4" s="24" t="s">
        <v>1</v>
      </c>
      <c r="C4" s="14" t="s">
        <v>1</v>
      </c>
      <c r="D4" s="2" t="s">
        <v>8</v>
      </c>
      <c r="E4" s="5" t="str">
        <f aca="true" t="shared" si="2" ref="E4:O4">Asama</f>
        <v>5</v>
      </c>
      <c r="F4" s="5" t="str">
        <f t="shared" si="2"/>
        <v>5</v>
      </c>
      <c r="G4" s="5" t="str">
        <f t="shared" si="2"/>
        <v>5</v>
      </c>
      <c r="H4" s="5" t="str">
        <f t="shared" si="2"/>
        <v>5</v>
      </c>
      <c r="I4" s="5" t="str">
        <f t="shared" si="2"/>
        <v>5</v>
      </c>
      <c r="J4" s="5" t="str">
        <f t="shared" si="2"/>
        <v>5</v>
      </c>
      <c r="K4" s="5" t="str">
        <f t="shared" si="2"/>
        <v>5</v>
      </c>
      <c r="L4" s="5" t="str">
        <f t="shared" si="2"/>
        <v>5</v>
      </c>
      <c r="M4" s="5" t="str">
        <f t="shared" si="2"/>
        <v>5</v>
      </c>
      <c r="N4" s="5" t="str">
        <f t="shared" si="2"/>
        <v>5</v>
      </c>
      <c r="O4" s="5" t="str">
        <f t="shared" si="2"/>
        <v>5</v>
      </c>
    </row>
    <row r="5" spans="1:15" ht="15" hidden="1">
      <c r="A5" s="1" t="s">
        <v>9</v>
      </c>
      <c r="B5" s="14" t="s">
        <v>42</v>
      </c>
      <c r="C5" s="14" t="s">
        <v>1</v>
      </c>
      <c r="D5" s="2" t="s">
        <v>10</v>
      </c>
      <c r="E5" s="6" t="s">
        <v>1</v>
      </c>
      <c r="F5" s="7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9" t="s">
        <v>19</v>
      </c>
      <c r="O5" s="10" t="s">
        <v>20</v>
      </c>
    </row>
    <row r="6" spans="1:12" ht="15" hidden="1">
      <c r="A6" s="14" t="s">
        <v>1</v>
      </c>
      <c r="B6" s="14" t="s">
        <v>1</v>
      </c>
      <c r="C6" s="14" t="s">
        <v>1</v>
      </c>
      <c r="D6" s="3" t="s">
        <v>1</v>
      </c>
      <c r="E6" s="14" t="s">
        <v>1</v>
      </c>
      <c r="F6" s="14" t="s">
        <v>1</v>
      </c>
      <c r="G6" s="14" t="s">
        <v>1</v>
      </c>
      <c r="H6" s="14" t="s">
        <v>1</v>
      </c>
      <c r="I6" s="14" t="s">
        <v>1</v>
      </c>
      <c r="J6" s="14" t="s">
        <v>1</v>
      </c>
      <c r="K6" s="14" t="s">
        <v>1</v>
      </c>
      <c r="L6" s="14" t="s">
        <v>1</v>
      </c>
    </row>
    <row r="7" spans="1:3" ht="15" hidden="1">
      <c r="A7" s="14" t="s">
        <v>1</v>
      </c>
      <c r="B7" s="14" t="s">
        <v>1</v>
      </c>
      <c r="C7" s="14" t="s">
        <v>1</v>
      </c>
    </row>
    <row r="8" spans="1:16" ht="15" hidden="1">
      <c r="A8" s="14" t="s">
        <v>21</v>
      </c>
      <c r="B8" s="14" t="s">
        <v>1</v>
      </c>
      <c r="C8" s="14" t="s">
        <v>1</v>
      </c>
      <c r="E8" s="11" t="s">
        <v>1</v>
      </c>
      <c r="F8" s="11" t="s">
        <v>1</v>
      </c>
      <c r="G8" s="11" t="s">
        <v>1</v>
      </c>
      <c r="H8" s="11" t="s">
        <v>1</v>
      </c>
      <c r="I8" s="11" t="s">
        <v>1</v>
      </c>
      <c r="J8" s="11" t="s">
        <v>1</v>
      </c>
      <c r="K8" s="11" t="s">
        <v>1</v>
      </c>
      <c r="L8" s="12" t="s">
        <v>1</v>
      </c>
      <c r="M8" s="1" t="s">
        <v>1</v>
      </c>
      <c r="N8" s="1" t="s">
        <v>1</v>
      </c>
      <c r="O8" s="1" t="s">
        <v>1</v>
      </c>
      <c r="P8" s="1" t="s">
        <v>1</v>
      </c>
    </row>
    <row r="9" spans="1:16" ht="19.5" customHeight="1">
      <c r="A9" s="14" t="s">
        <v>1</v>
      </c>
      <c r="B9" s="14" t="s">
        <v>1</v>
      </c>
      <c r="C9" s="14" t="s">
        <v>1</v>
      </c>
      <c r="E9" s="59" t="str">
        <f>TeklifYil&amp;"  "&amp;A8</f>
        <v>2012  YILI MERKEZİ YÖNETİM BÜTÇE KANUNU İCMALİ</v>
      </c>
      <c r="F9" s="59" t="s">
        <v>1</v>
      </c>
      <c r="G9" s="59" t="s">
        <v>1</v>
      </c>
      <c r="H9" s="59" t="s">
        <v>1</v>
      </c>
      <c r="I9" s="59" t="s">
        <v>1</v>
      </c>
      <c r="J9" s="59" t="s">
        <v>1</v>
      </c>
      <c r="K9" s="59" t="s">
        <v>1</v>
      </c>
      <c r="L9" s="59" t="s">
        <v>1</v>
      </c>
      <c r="M9" s="59" t="s">
        <v>1</v>
      </c>
      <c r="N9" s="59" t="s">
        <v>1</v>
      </c>
      <c r="O9" s="59" t="s">
        <v>1</v>
      </c>
      <c r="P9" s="59" t="s">
        <v>1</v>
      </c>
    </row>
    <row r="10" spans="1:16" ht="19.5" customHeight="1">
      <c r="A10" s="14" t="s">
        <v>1</v>
      </c>
      <c r="B10" s="14" t="s">
        <v>1</v>
      </c>
      <c r="C10" s="14" t="s">
        <v>1</v>
      </c>
      <c r="E10" s="59" t="s">
        <v>22</v>
      </c>
      <c r="F10" s="59" t="s">
        <v>1</v>
      </c>
      <c r="G10" s="59" t="s">
        <v>1</v>
      </c>
      <c r="H10" s="59" t="s">
        <v>1</v>
      </c>
      <c r="I10" s="59" t="s">
        <v>1</v>
      </c>
      <c r="J10" s="59" t="s">
        <v>1</v>
      </c>
      <c r="K10" s="59" t="s">
        <v>1</v>
      </c>
      <c r="L10" s="59" t="s">
        <v>1</v>
      </c>
      <c r="M10" s="59" t="s">
        <v>1</v>
      </c>
      <c r="N10" s="59" t="s">
        <v>1</v>
      </c>
      <c r="O10" s="59" t="s">
        <v>1</v>
      </c>
      <c r="P10" s="59" t="s">
        <v>1</v>
      </c>
    </row>
    <row r="11" spans="1:16" ht="19.5" customHeight="1">
      <c r="A11" s="14" t="s">
        <v>1</v>
      </c>
      <c r="B11" s="14" t="s">
        <v>1</v>
      </c>
      <c r="C11" s="14" t="s">
        <v>1</v>
      </c>
      <c r="E11" s="60" t="s">
        <v>23</v>
      </c>
      <c r="F11" s="60" t="s">
        <v>1</v>
      </c>
      <c r="G11" s="60" t="s">
        <v>1</v>
      </c>
      <c r="H11" s="60" t="s">
        <v>1</v>
      </c>
      <c r="I11" s="60" t="s">
        <v>1</v>
      </c>
      <c r="J11" s="60" t="s">
        <v>1</v>
      </c>
      <c r="K11" s="60" t="s">
        <v>1</v>
      </c>
      <c r="L11" s="60" t="s">
        <v>1</v>
      </c>
      <c r="M11" s="60" t="s">
        <v>1</v>
      </c>
      <c r="N11" s="60" t="s">
        <v>1</v>
      </c>
      <c r="O11" s="60" t="s">
        <v>1</v>
      </c>
      <c r="P11" s="60" t="s">
        <v>1</v>
      </c>
    </row>
    <row r="12" spans="1:16" ht="18" customHeight="1">
      <c r="A12" s="14" t="s">
        <v>1</v>
      </c>
      <c r="B12" s="14" t="s">
        <v>1</v>
      </c>
      <c r="C12" s="14" t="s">
        <v>1</v>
      </c>
      <c r="E12" s="4" t="s">
        <v>1</v>
      </c>
      <c r="F12" s="4" t="s">
        <v>1</v>
      </c>
      <c r="G12" s="4" t="s">
        <v>1</v>
      </c>
      <c r="H12" s="4" t="s">
        <v>1</v>
      </c>
      <c r="I12" s="4" t="s">
        <v>1</v>
      </c>
      <c r="J12" s="4" t="s">
        <v>1</v>
      </c>
      <c r="K12" s="4" t="s">
        <v>1</v>
      </c>
      <c r="L12" s="13" t="s">
        <v>1</v>
      </c>
      <c r="M12" s="1" t="s">
        <v>1</v>
      </c>
      <c r="N12" s="13" t="s">
        <v>1</v>
      </c>
      <c r="O12" s="13" t="s">
        <v>1</v>
      </c>
      <c r="P12" s="2" t="str">
        <f>IF(ButceYil&gt;2008,"TL","YTL")</f>
        <v>TL</v>
      </c>
    </row>
    <row r="13" spans="1:16" ht="15">
      <c r="A13" s="14" t="s">
        <v>1</v>
      </c>
      <c r="B13" s="14" t="s">
        <v>1</v>
      </c>
      <c r="C13" s="14" t="s">
        <v>1</v>
      </c>
      <c r="E13" s="57" t="s">
        <v>24</v>
      </c>
      <c r="F13" s="15"/>
      <c r="G13" s="16"/>
      <c r="H13" s="16"/>
      <c r="I13" s="16"/>
      <c r="J13" s="16"/>
      <c r="K13" s="16"/>
      <c r="L13" s="16"/>
      <c r="M13" s="16"/>
      <c r="N13" s="17"/>
      <c r="O13" s="17"/>
      <c r="P13" s="61" t="s">
        <v>25</v>
      </c>
    </row>
    <row r="14" spans="3:16" ht="63" customHeight="1">
      <c r="C14" s="2" t="s">
        <v>1</v>
      </c>
      <c r="E14" s="58" t="s">
        <v>1</v>
      </c>
      <c r="F14" s="18" t="s">
        <v>26</v>
      </c>
      <c r="G14" s="19" t="s">
        <v>27</v>
      </c>
      <c r="H14" s="19" t="s">
        <v>28</v>
      </c>
      <c r="I14" s="19" t="s">
        <v>29</v>
      </c>
      <c r="J14" s="19" t="s">
        <v>30</v>
      </c>
      <c r="K14" s="19" t="s">
        <v>31</v>
      </c>
      <c r="L14" s="19" t="s">
        <v>32</v>
      </c>
      <c r="M14" s="19" t="s">
        <v>33</v>
      </c>
      <c r="N14" s="19" t="s">
        <v>34</v>
      </c>
      <c r="O14" s="19" t="s">
        <v>35</v>
      </c>
      <c r="P14" s="62" t="s">
        <v>1</v>
      </c>
    </row>
    <row r="15" spans="1:16" ht="21.75" customHeight="1" hidden="1">
      <c r="A15" s="2" t="s">
        <v>2</v>
      </c>
      <c r="B15" s="2" t="s">
        <v>36</v>
      </c>
      <c r="C15" s="2" t="s">
        <v>1</v>
      </c>
      <c r="E15" s="28" t="s">
        <v>1</v>
      </c>
      <c r="F15" s="20" t="s">
        <v>1</v>
      </c>
      <c r="G15" s="21" t="s">
        <v>1</v>
      </c>
      <c r="H15" s="21" t="s">
        <v>1</v>
      </c>
      <c r="I15" s="21" t="s">
        <v>1</v>
      </c>
      <c r="J15" s="21" t="s">
        <v>1</v>
      </c>
      <c r="K15" s="21" t="s">
        <v>1</v>
      </c>
      <c r="L15" s="21" t="s">
        <v>1</v>
      </c>
      <c r="M15" s="21" t="s">
        <v>1</v>
      </c>
      <c r="N15" s="21" t="s">
        <v>1</v>
      </c>
      <c r="O15" s="22" t="s">
        <v>1</v>
      </c>
      <c r="P15" s="23" t="s">
        <v>1</v>
      </c>
    </row>
    <row r="16" spans="1:16" s="34" customFormat="1" ht="25.5" customHeight="1">
      <c r="A16" s="32" t="s">
        <v>1</v>
      </c>
      <c r="B16" s="33" t="s">
        <v>45</v>
      </c>
      <c r="C16" s="32" t="s">
        <v>1</v>
      </c>
      <c r="E16" s="35" t="s">
        <v>149</v>
      </c>
      <c r="F16" s="36">
        <v>22255000</v>
      </c>
      <c r="G16" s="37">
        <v>10000</v>
      </c>
      <c r="H16" s="37">
        <v>0</v>
      </c>
      <c r="I16" s="37">
        <v>0</v>
      </c>
      <c r="J16" s="37">
        <v>0</v>
      </c>
      <c r="K16" s="37">
        <v>0</v>
      </c>
      <c r="L16" s="37">
        <v>2000</v>
      </c>
      <c r="M16" s="37">
        <v>0</v>
      </c>
      <c r="N16" s="37">
        <v>6709000</v>
      </c>
      <c r="O16" s="38">
        <v>0</v>
      </c>
      <c r="P16" s="39">
        <f aca="true" t="shared" si="3" ref="P16:P47">O16+N16+M16+L16+K16+J16+I16+H16+G16+F16</f>
        <v>28976000</v>
      </c>
    </row>
    <row r="17" spans="2:16" ht="25.5" customHeight="1">
      <c r="B17" s="33" t="s">
        <v>46</v>
      </c>
      <c r="C17" s="32" t="s">
        <v>1</v>
      </c>
      <c r="E17" s="35" t="s">
        <v>150</v>
      </c>
      <c r="F17" s="36">
        <v>30862150</v>
      </c>
      <c r="G17" s="37">
        <v>0</v>
      </c>
      <c r="H17" s="37">
        <v>2500000</v>
      </c>
      <c r="I17" s="37">
        <v>0</v>
      </c>
      <c r="J17" s="37">
        <v>0</v>
      </c>
      <c r="K17" s="37">
        <v>0</v>
      </c>
      <c r="L17" s="37">
        <v>80422000</v>
      </c>
      <c r="M17" s="37">
        <v>2615000</v>
      </c>
      <c r="N17" s="37">
        <v>335428850</v>
      </c>
      <c r="O17" s="38">
        <v>0</v>
      </c>
      <c r="P17" s="39">
        <f t="shared" si="3"/>
        <v>451828000</v>
      </c>
    </row>
    <row r="18" spans="2:16" ht="25.5" customHeight="1">
      <c r="B18" s="33" t="s">
        <v>47</v>
      </c>
      <c r="C18" s="32" t="s">
        <v>1</v>
      </c>
      <c r="E18" s="35" t="s">
        <v>151</v>
      </c>
      <c r="F18" s="36">
        <v>41047700</v>
      </c>
      <c r="G18" s="37">
        <v>53800</v>
      </c>
      <c r="H18" s="37">
        <v>3100000</v>
      </c>
      <c r="I18" s="37">
        <v>0</v>
      </c>
      <c r="J18" s="37">
        <v>0</v>
      </c>
      <c r="K18" s="37">
        <v>0</v>
      </c>
      <c r="L18" s="37">
        <v>2218000</v>
      </c>
      <c r="M18" s="37">
        <v>3722000</v>
      </c>
      <c r="N18" s="37">
        <v>227876500</v>
      </c>
      <c r="O18" s="38">
        <v>0</v>
      </c>
      <c r="P18" s="39">
        <f t="shared" si="3"/>
        <v>278018000</v>
      </c>
    </row>
    <row r="19" spans="2:16" ht="25.5" customHeight="1">
      <c r="B19" s="33" t="s">
        <v>48</v>
      </c>
      <c r="C19" s="32" t="s">
        <v>1</v>
      </c>
      <c r="E19" s="35" t="s">
        <v>152</v>
      </c>
      <c r="F19" s="36">
        <v>52147000</v>
      </c>
      <c r="G19" s="37">
        <v>166000</v>
      </c>
      <c r="H19" s="37">
        <v>9441000</v>
      </c>
      <c r="I19" s="37">
        <v>0</v>
      </c>
      <c r="J19" s="37">
        <v>0</v>
      </c>
      <c r="K19" s="37">
        <v>0</v>
      </c>
      <c r="L19" s="37">
        <v>64452000</v>
      </c>
      <c r="M19" s="37">
        <v>5896000</v>
      </c>
      <c r="N19" s="37">
        <v>289516000</v>
      </c>
      <c r="O19" s="38">
        <v>0</v>
      </c>
      <c r="P19" s="39">
        <f t="shared" si="3"/>
        <v>421618000</v>
      </c>
    </row>
    <row r="20" spans="2:16" ht="25.5" customHeight="1">
      <c r="B20" s="33" t="s">
        <v>49</v>
      </c>
      <c r="C20" s="32" t="s">
        <v>1</v>
      </c>
      <c r="E20" s="35" t="s">
        <v>153</v>
      </c>
      <c r="F20" s="36">
        <v>36287000</v>
      </c>
      <c r="G20" s="37">
        <v>0</v>
      </c>
      <c r="H20" s="37">
        <v>8794000</v>
      </c>
      <c r="I20" s="37">
        <v>0</v>
      </c>
      <c r="J20" s="37">
        <v>0</v>
      </c>
      <c r="K20" s="37">
        <v>0</v>
      </c>
      <c r="L20" s="37">
        <v>30977000</v>
      </c>
      <c r="M20" s="37">
        <v>4400000</v>
      </c>
      <c r="N20" s="37">
        <v>324062000</v>
      </c>
      <c r="O20" s="38">
        <v>0</v>
      </c>
      <c r="P20" s="39">
        <f t="shared" si="3"/>
        <v>404520000</v>
      </c>
    </row>
    <row r="21" spans="2:16" ht="25.5" customHeight="1">
      <c r="B21" s="33" t="s">
        <v>50</v>
      </c>
      <c r="C21" s="32" t="s">
        <v>1</v>
      </c>
      <c r="E21" s="35" t="s">
        <v>154</v>
      </c>
      <c r="F21" s="36">
        <v>60004000</v>
      </c>
      <c r="G21" s="37">
        <v>10000</v>
      </c>
      <c r="H21" s="37">
        <v>12500000</v>
      </c>
      <c r="I21" s="37">
        <v>0</v>
      </c>
      <c r="J21" s="37">
        <v>0</v>
      </c>
      <c r="K21" s="37">
        <v>0</v>
      </c>
      <c r="L21" s="37">
        <v>9605000</v>
      </c>
      <c r="M21" s="37">
        <v>2008000</v>
      </c>
      <c r="N21" s="37">
        <v>556471000</v>
      </c>
      <c r="O21" s="38">
        <v>0</v>
      </c>
      <c r="P21" s="39">
        <f t="shared" si="3"/>
        <v>640598000</v>
      </c>
    </row>
    <row r="22" spans="2:16" ht="25.5" customHeight="1">
      <c r="B22" s="33" t="s">
        <v>51</v>
      </c>
      <c r="C22" s="32" t="s">
        <v>1</v>
      </c>
      <c r="E22" s="35" t="s">
        <v>155</v>
      </c>
      <c r="F22" s="36">
        <v>40324000</v>
      </c>
      <c r="G22" s="37">
        <v>3000</v>
      </c>
      <c r="H22" s="37">
        <v>4873000</v>
      </c>
      <c r="I22" s="37">
        <v>0</v>
      </c>
      <c r="J22" s="37">
        <v>0</v>
      </c>
      <c r="K22" s="37">
        <v>0</v>
      </c>
      <c r="L22" s="37">
        <v>0</v>
      </c>
      <c r="M22" s="37">
        <v>4325000</v>
      </c>
      <c r="N22" s="37">
        <v>223643000</v>
      </c>
      <c r="O22" s="38">
        <v>0</v>
      </c>
      <c r="P22" s="39">
        <f t="shared" si="3"/>
        <v>273168000</v>
      </c>
    </row>
    <row r="23" spans="2:16" ht="25.5" customHeight="1">
      <c r="B23" s="33" t="s">
        <v>52</v>
      </c>
      <c r="C23" s="32" t="s">
        <v>1</v>
      </c>
      <c r="E23" s="35" t="s">
        <v>156</v>
      </c>
      <c r="F23" s="36">
        <v>35208000</v>
      </c>
      <c r="G23" s="37">
        <v>0</v>
      </c>
      <c r="H23" s="37">
        <v>1565000</v>
      </c>
      <c r="I23" s="37">
        <v>0</v>
      </c>
      <c r="J23" s="37">
        <v>0</v>
      </c>
      <c r="K23" s="37">
        <v>0</v>
      </c>
      <c r="L23" s="37">
        <v>0</v>
      </c>
      <c r="M23" s="37">
        <v>8595000</v>
      </c>
      <c r="N23" s="37">
        <v>109448000</v>
      </c>
      <c r="O23" s="38">
        <v>0</v>
      </c>
      <c r="P23" s="39">
        <f t="shared" si="3"/>
        <v>154816000</v>
      </c>
    </row>
    <row r="24" spans="2:16" ht="25.5" customHeight="1">
      <c r="B24" s="33" t="s">
        <v>53</v>
      </c>
      <c r="C24" s="32" t="s">
        <v>1</v>
      </c>
      <c r="E24" s="35" t="s">
        <v>157</v>
      </c>
      <c r="F24" s="36">
        <v>22350000</v>
      </c>
      <c r="G24" s="37">
        <v>63000</v>
      </c>
      <c r="H24" s="37">
        <v>9840000</v>
      </c>
      <c r="I24" s="37">
        <v>0</v>
      </c>
      <c r="J24" s="37">
        <v>0</v>
      </c>
      <c r="K24" s="37">
        <v>0</v>
      </c>
      <c r="L24" s="37">
        <v>11809000</v>
      </c>
      <c r="M24" s="37">
        <v>2442000</v>
      </c>
      <c r="N24" s="37">
        <v>237390000</v>
      </c>
      <c r="O24" s="38">
        <v>0</v>
      </c>
      <c r="P24" s="39">
        <f t="shared" si="3"/>
        <v>283894000</v>
      </c>
    </row>
    <row r="25" spans="2:16" ht="25.5" customHeight="1">
      <c r="B25" s="33" t="s">
        <v>54</v>
      </c>
      <c r="C25" s="32" t="s">
        <v>1</v>
      </c>
      <c r="E25" s="35" t="s">
        <v>158</v>
      </c>
      <c r="F25" s="36">
        <v>15476900</v>
      </c>
      <c r="G25" s="37">
        <v>10400</v>
      </c>
      <c r="H25" s="37">
        <v>4500000</v>
      </c>
      <c r="I25" s="37">
        <v>0</v>
      </c>
      <c r="J25" s="37">
        <v>0</v>
      </c>
      <c r="K25" s="37">
        <v>0</v>
      </c>
      <c r="L25" s="37">
        <v>0</v>
      </c>
      <c r="M25" s="37">
        <v>4426400</v>
      </c>
      <c r="N25" s="37">
        <v>131398300</v>
      </c>
      <c r="O25" s="38">
        <v>0</v>
      </c>
      <c r="P25" s="39">
        <f t="shared" si="3"/>
        <v>155812000</v>
      </c>
    </row>
    <row r="26" spans="2:16" ht="25.5" customHeight="1">
      <c r="B26" s="33" t="s">
        <v>55</v>
      </c>
      <c r="C26" s="32" t="s">
        <v>1</v>
      </c>
      <c r="E26" s="35" t="s">
        <v>159</v>
      </c>
      <c r="F26" s="36">
        <v>10759000</v>
      </c>
      <c r="G26" s="37">
        <v>0</v>
      </c>
      <c r="H26" s="37">
        <v>2489000</v>
      </c>
      <c r="I26" s="37">
        <v>0</v>
      </c>
      <c r="J26" s="37">
        <v>0</v>
      </c>
      <c r="K26" s="37">
        <v>0</v>
      </c>
      <c r="L26" s="37">
        <v>0</v>
      </c>
      <c r="M26" s="37">
        <v>719000</v>
      </c>
      <c r="N26" s="37">
        <v>55396000</v>
      </c>
      <c r="O26" s="38">
        <v>0</v>
      </c>
      <c r="P26" s="39">
        <f t="shared" si="3"/>
        <v>69363000</v>
      </c>
    </row>
    <row r="27" spans="2:16" ht="25.5" customHeight="1">
      <c r="B27" s="33" t="s">
        <v>56</v>
      </c>
      <c r="C27" s="32" t="s">
        <v>1</v>
      </c>
      <c r="E27" s="35" t="s">
        <v>160</v>
      </c>
      <c r="F27" s="36">
        <v>41829000</v>
      </c>
      <c r="G27" s="37">
        <v>154000</v>
      </c>
      <c r="H27" s="37">
        <v>3460000</v>
      </c>
      <c r="I27" s="37">
        <v>0</v>
      </c>
      <c r="J27" s="37">
        <v>0</v>
      </c>
      <c r="K27" s="37">
        <v>0</v>
      </c>
      <c r="L27" s="37">
        <v>69045000</v>
      </c>
      <c r="M27" s="37">
        <v>3077000</v>
      </c>
      <c r="N27" s="37">
        <v>276132000</v>
      </c>
      <c r="O27" s="38">
        <v>0</v>
      </c>
      <c r="P27" s="39">
        <f t="shared" si="3"/>
        <v>393697000</v>
      </c>
    </row>
    <row r="28" spans="2:16" ht="25.5" customHeight="1">
      <c r="B28" s="33" t="s">
        <v>57</v>
      </c>
      <c r="C28" s="32" t="s">
        <v>1</v>
      </c>
      <c r="E28" s="35" t="s">
        <v>161</v>
      </c>
      <c r="F28" s="36">
        <v>23060000</v>
      </c>
      <c r="G28" s="37">
        <v>52000</v>
      </c>
      <c r="H28" s="37">
        <v>7964000</v>
      </c>
      <c r="I28" s="37">
        <v>0</v>
      </c>
      <c r="J28" s="37">
        <v>0</v>
      </c>
      <c r="K28" s="37">
        <v>0</v>
      </c>
      <c r="L28" s="37">
        <v>34113000</v>
      </c>
      <c r="M28" s="37">
        <v>2208000</v>
      </c>
      <c r="N28" s="37">
        <v>261446000</v>
      </c>
      <c r="O28" s="38">
        <v>0</v>
      </c>
      <c r="P28" s="39">
        <f t="shared" si="3"/>
        <v>328843000</v>
      </c>
    </row>
    <row r="29" spans="2:16" ht="25.5" customHeight="1">
      <c r="B29" s="33" t="s">
        <v>58</v>
      </c>
      <c r="C29" s="32" t="s">
        <v>1</v>
      </c>
      <c r="E29" s="35" t="s">
        <v>162</v>
      </c>
      <c r="F29" s="36">
        <v>15688000</v>
      </c>
      <c r="G29" s="37">
        <v>0</v>
      </c>
      <c r="H29" s="37">
        <v>4113000</v>
      </c>
      <c r="I29" s="37">
        <v>0</v>
      </c>
      <c r="J29" s="37">
        <v>0</v>
      </c>
      <c r="K29" s="37">
        <v>0</v>
      </c>
      <c r="L29" s="37">
        <v>19897000</v>
      </c>
      <c r="M29" s="37">
        <v>1322000</v>
      </c>
      <c r="N29" s="37">
        <v>107382000</v>
      </c>
      <c r="O29" s="38">
        <v>0</v>
      </c>
      <c r="P29" s="39">
        <f t="shared" si="3"/>
        <v>148402000</v>
      </c>
    </row>
    <row r="30" spans="2:16" ht="25.5" customHeight="1">
      <c r="B30" s="33" t="s">
        <v>59</v>
      </c>
      <c r="C30" s="32" t="s">
        <v>1</v>
      </c>
      <c r="E30" s="35" t="s">
        <v>163</v>
      </c>
      <c r="F30" s="36">
        <v>19630000</v>
      </c>
      <c r="G30" s="37">
        <v>66000</v>
      </c>
      <c r="H30" s="37">
        <v>4223000</v>
      </c>
      <c r="I30" s="37">
        <v>0</v>
      </c>
      <c r="J30" s="37">
        <v>0</v>
      </c>
      <c r="K30" s="37">
        <v>0</v>
      </c>
      <c r="L30" s="37">
        <v>27817000</v>
      </c>
      <c r="M30" s="37">
        <v>4581000</v>
      </c>
      <c r="N30" s="37">
        <v>205104000</v>
      </c>
      <c r="O30" s="38">
        <v>0</v>
      </c>
      <c r="P30" s="39">
        <f t="shared" si="3"/>
        <v>261421000</v>
      </c>
    </row>
    <row r="31" spans="2:16" ht="25.5" customHeight="1">
      <c r="B31" s="33" t="s">
        <v>60</v>
      </c>
      <c r="C31" s="32" t="s">
        <v>1</v>
      </c>
      <c r="E31" s="35" t="s">
        <v>164</v>
      </c>
      <c r="F31" s="36">
        <v>31673500</v>
      </c>
      <c r="G31" s="37">
        <v>66000</v>
      </c>
      <c r="H31" s="37">
        <v>2455000</v>
      </c>
      <c r="I31" s="37">
        <v>0</v>
      </c>
      <c r="J31" s="37">
        <v>0</v>
      </c>
      <c r="K31" s="37">
        <v>0</v>
      </c>
      <c r="L31" s="37">
        <v>0</v>
      </c>
      <c r="M31" s="37">
        <v>1287000</v>
      </c>
      <c r="N31" s="37">
        <v>222167500</v>
      </c>
      <c r="O31" s="38">
        <v>0</v>
      </c>
      <c r="P31" s="39">
        <f t="shared" si="3"/>
        <v>257649000</v>
      </c>
    </row>
    <row r="32" spans="2:16" ht="25.5" customHeight="1">
      <c r="B32" s="33" t="s">
        <v>61</v>
      </c>
      <c r="C32" s="32" t="s">
        <v>1</v>
      </c>
      <c r="E32" s="35" t="s">
        <v>165</v>
      </c>
      <c r="F32" s="36">
        <v>44156000</v>
      </c>
      <c r="G32" s="37">
        <v>3702000</v>
      </c>
      <c r="H32" s="37">
        <v>3800000</v>
      </c>
      <c r="I32" s="37">
        <v>0</v>
      </c>
      <c r="J32" s="37">
        <v>0</v>
      </c>
      <c r="K32" s="37">
        <v>0</v>
      </c>
      <c r="L32" s="37">
        <v>24053000</v>
      </c>
      <c r="M32" s="37">
        <v>893000</v>
      </c>
      <c r="N32" s="37">
        <v>269200000</v>
      </c>
      <c r="O32" s="38">
        <v>0</v>
      </c>
      <c r="P32" s="39">
        <f t="shared" si="3"/>
        <v>345804000</v>
      </c>
    </row>
    <row r="33" spans="2:16" ht="25.5" customHeight="1">
      <c r="B33" s="33" t="s">
        <v>62</v>
      </c>
      <c r="C33" s="32" t="s">
        <v>1</v>
      </c>
      <c r="E33" s="35" t="s">
        <v>166</v>
      </c>
      <c r="F33" s="36">
        <v>12729000</v>
      </c>
      <c r="G33" s="37">
        <v>67000</v>
      </c>
      <c r="H33" s="37">
        <v>5374000</v>
      </c>
      <c r="I33" s="37">
        <v>0</v>
      </c>
      <c r="J33" s="37">
        <v>0</v>
      </c>
      <c r="K33" s="37">
        <v>0</v>
      </c>
      <c r="L33" s="37">
        <v>48727000</v>
      </c>
      <c r="M33" s="37">
        <v>1344000</v>
      </c>
      <c r="N33" s="37">
        <v>166099000</v>
      </c>
      <c r="O33" s="38">
        <v>0</v>
      </c>
      <c r="P33" s="39">
        <f t="shared" si="3"/>
        <v>234340000</v>
      </c>
    </row>
    <row r="34" spans="2:16" ht="25.5" customHeight="1">
      <c r="B34" s="33" t="s">
        <v>63</v>
      </c>
      <c r="C34" s="32" t="s">
        <v>1</v>
      </c>
      <c r="E34" s="35" t="s">
        <v>167</v>
      </c>
      <c r="F34" s="36">
        <v>21047000</v>
      </c>
      <c r="G34" s="37">
        <v>0</v>
      </c>
      <c r="H34" s="37">
        <v>3886000</v>
      </c>
      <c r="I34" s="37">
        <v>0</v>
      </c>
      <c r="J34" s="37">
        <v>0</v>
      </c>
      <c r="K34" s="37">
        <v>0</v>
      </c>
      <c r="L34" s="37">
        <v>25014000</v>
      </c>
      <c r="M34" s="37">
        <v>1420000</v>
      </c>
      <c r="N34" s="37">
        <v>163895000</v>
      </c>
      <c r="O34" s="38">
        <v>0</v>
      </c>
      <c r="P34" s="39">
        <f t="shared" si="3"/>
        <v>215262000</v>
      </c>
    </row>
    <row r="35" spans="2:16" ht="25.5" customHeight="1">
      <c r="B35" s="33" t="s">
        <v>64</v>
      </c>
      <c r="C35" s="32" t="s">
        <v>1</v>
      </c>
      <c r="E35" s="35" t="s">
        <v>168</v>
      </c>
      <c r="F35" s="36">
        <v>15887000</v>
      </c>
      <c r="G35" s="37">
        <v>0</v>
      </c>
      <c r="H35" s="37">
        <v>1400000</v>
      </c>
      <c r="I35" s="37">
        <v>0</v>
      </c>
      <c r="J35" s="37">
        <v>0</v>
      </c>
      <c r="K35" s="37">
        <v>0</v>
      </c>
      <c r="L35" s="37">
        <v>13593000</v>
      </c>
      <c r="M35" s="37">
        <v>967000</v>
      </c>
      <c r="N35" s="37">
        <v>127978000</v>
      </c>
      <c r="O35" s="38">
        <v>0</v>
      </c>
      <c r="P35" s="39">
        <f t="shared" si="3"/>
        <v>159825000</v>
      </c>
    </row>
    <row r="36" spans="2:16" ht="25.5" customHeight="1">
      <c r="B36" s="33" t="s">
        <v>65</v>
      </c>
      <c r="C36" s="32" t="s">
        <v>1</v>
      </c>
      <c r="E36" s="35" t="s">
        <v>169</v>
      </c>
      <c r="F36" s="36">
        <v>42491000</v>
      </c>
      <c r="G36" s="37">
        <v>30000</v>
      </c>
      <c r="H36" s="37">
        <v>2000000</v>
      </c>
      <c r="I36" s="37">
        <v>0</v>
      </c>
      <c r="J36" s="37">
        <v>0</v>
      </c>
      <c r="K36" s="37">
        <v>0</v>
      </c>
      <c r="L36" s="37">
        <v>27009000</v>
      </c>
      <c r="M36" s="37">
        <v>1746000</v>
      </c>
      <c r="N36" s="37">
        <v>177357000</v>
      </c>
      <c r="O36" s="38">
        <v>0</v>
      </c>
      <c r="P36" s="39">
        <f t="shared" si="3"/>
        <v>250633000</v>
      </c>
    </row>
    <row r="37" spans="2:16" ht="25.5" customHeight="1">
      <c r="B37" s="33" t="s">
        <v>66</v>
      </c>
      <c r="C37" s="32" t="s">
        <v>1</v>
      </c>
      <c r="E37" s="35" t="s">
        <v>170</v>
      </c>
      <c r="F37" s="36">
        <v>18497000</v>
      </c>
      <c r="G37" s="37">
        <v>17000</v>
      </c>
      <c r="H37" s="37">
        <v>6472000</v>
      </c>
      <c r="I37" s="37">
        <v>0</v>
      </c>
      <c r="J37" s="37">
        <v>0</v>
      </c>
      <c r="K37" s="37">
        <v>0</v>
      </c>
      <c r="L37" s="37">
        <v>23998000</v>
      </c>
      <c r="M37" s="37">
        <v>636000</v>
      </c>
      <c r="N37" s="37">
        <v>165563000</v>
      </c>
      <c r="O37" s="38">
        <v>0</v>
      </c>
      <c r="P37" s="39">
        <f t="shared" si="3"/>
        <v>215183000</v>
      </c>
    </row>
    <row r="38" spans="2:16" ht="25.5" customHeight="1">
      <c r="B38" s="33" t="s">
        <v>67</v>
      </c>
      <c r="C38" s="32" t="s">
        <v>1</v>
      </c>
      <c r="E38" s="35" t="s">
        <v>171</v>
      </c>
      <c r="F38" s="36">
        <v>19939000</v>
      </c>
      <c r="G38" s="37">
        <v>75000</v>
      </c>
      <c r="H38" s="37">
        <v>4553000</v>
      </c>
      <c r="I38" s="37">
        <v>0</v>
      </c>
      <c r="J38" s="37">
        <v>0</v>
      </c>
      <c r="K38" s="37">
        <v>0</v>
      </c>
      <c r="L38" s="37">
        <v>28403000</v>
      </c>
      <c r="M38" s="37">
        <v>1185000</v>
      </c>
      <c r="N38" s="37">
        <v>162508000</v>
      </c>
      <c r="O38" s="38">
        <v>0</v>
      </c>
      <c r="P38" s="39">
        <f t="shared" si="3"/>
        <v>216663000</v>
      </c>
    </row>
    <row r="39" spans="2:16" ht="25.5" customHeight="1">
      <c r="B39" s="33" t="s">
        <v>68</v>
      </c>
      <c r="C39" s="32" t="s">
        <v>1</v>
      </c>
      <c r="E39" s="35" t="s">
        <v>172</v>
      </c>
      <c r="F39" s="36">
        <v>32954000</v>
      </c>
      <c r="G39" s="37">
        <v>12000</v>
      </c>
      <c r="H39" s="37">
        <v>3743000</v>
      </c>
      <c r="I39" s="37">
        <v>0</v>
      </c>
      <c r="J39" s="37">
        <v>0</v>
      </c>
      <c r="K39" s="37">
        <v>0</v>
      </c>
      <c r="L39" s="37">
        <v>32483000</v>
      </c>
      <c r="M39" s="37">
        <v>2309000</v>
      </c>
      <c r="N39" s="37">
        <v>238798000</v>
      </c>
      <c r="O39" s="38">
        <v>0</v>
      </c>
      <c r="P39" s="39">
        <f t="shared" si="3"/>
        <v>310299000</v>
      </c>
    </row>
    <row r="40" spans="2:16" ht="25.5" customHeight="1">
      <c r="B40" s="33" t="s">
        <v>69</v>
      </c>
      <c r="C40" s="32" t="s">
        <v>1</v>
      </c>
      <c r="E40" s="35" t="s">
        <v>173</v>
      </c>
      <c r="F40" s="36">
        <v>23627700</v>
      </c>
      <c r="G40" s="37">
        <v>69000</v>
      </c>
      <c r="H40" s="37">
        <v>3421000</v>
      </c>
      <c r="I40" s="37">
        <v>0</v>
      </c>
      <c r="J40" s="37">
        <v>0</v>
      </c>
      <c r="K40" s="37">
        <v>0</v>
      </c>
      <c r="L40" s="37">
        <v>15420000</v>
      </c>
      <c r="M40" s="37">
        <v>1922100</v>
      </c>
      <c r="N40" s="37">
        <v>123468200</v>
      </c>
      <c r="O40" s="38">
        <v>0</v>
      </c>
      <c r="P40" s="39">
        <f t="shared" si="3"/>
        <v>167928000</v>
      </c>
    </row>
    <row r="41" spans="2:16" ht="25.5" customHeight="1">
      <c r="B41" s="33" t="s">
        <v>70</v>
      </c>
      <c r="C41" s="32" t="s">
        <v>1</v>
      </c>
      <c r="E41" s="35" t="s">
        <v>174</v>
      </c>
      <c r="F41" s="36">
        <v>22404000</v>
      </c>
      <c r="G41" s="37">
        <v>49000</v>
      </c>
      <c r="H41" s="37">
        <v>5620000</v>
      </c>
      <c r="I41" s="37">
        <v>0</v>
      </c>
      <c r="J41" s="37">
        <v>0</v>
      </c>
      <c r="K41" s="37">
        <v>0</v>
      </c>
      <c r="L41" s="37">
        <v>24407000</v>
      </c>
      <c r="M41" s="37">
        <v>819000</v>
      </c>
      <c r="N41" s="37">
        <v>138209000</v>
      </c>
      <c r="O41" s="38">
        <v>0</v>
      </c>
      <c r="P41" s="39">
        <f t="shared" si="3"/>
        <v>191508000</v>
      </c>
    </row>
    <row r="42" spans="2:16" ht="25.5" customHeight="1">
      <c r="B42" s="33" t="s">
        <v>71</v>
      </c>
      <c r="C42" s="32" t="s">
        <v>1</v>
      </c>
      <c r="E42" s="35" t="s">
        <v>175</v>
      </c>
      <c r="F42" s="36">
        <v>22565000</v>
      </c>
      <c r="G42" s="37">
        <v>37000</v>
      </c>
      <c r="H42" s="37">
        <v>6103000</v>
      </c>
      <c r="I42" s="37">
        <v>0</v>
      </c>
      <c r="J42" s="37">
        <v>0</v>
      </c>
      <c r="K42" s="37">
        <v>0</v>
      </c>
      <c r="L42" s="37">
        <v>38496000</v>
      </c>
      <c r="M42" s="37">
        <v>918000</v>
      </c>
      <c r="N42" s="37">
        <v>132673000</v>
      </c>
      <c r="O42" s="38">
        <v>0</v>
      </c>
      <c r="P42" s="39">
        <f t="shared" si="3"/>
        <v>200792000</v>
      </c>
    </row>
    <row r="43" spans="2:16" ht="25.5" customHeight="1">
      <c r="B43" s="33" t="s">
        <v>72</v>
      </c>
      <c r="C43" s="32" t="s">
        <v>1</v>
      </c>
      <c r="E43" s="35" t="s">
        <v>176</v>
      </c>
      <c r="F43" s="36">
        <v>15642000</v>
      </c>
      <c r="G43" s="37">
        <v>13000</v>
      </c>
      <c r="H43" s="37">
        <v>3678000</v>
      </c>
      <c r="I43" s="37">
        <v>0</v>
      </c>
      <c r="J43" s="37">
        <v>0</v>
      </c>
      <c r="K43" s="37">
        <v>0</v>
      </c>
      <c r="L43" s="37">
        <v>27467000</v>
      </c>
      <c r="M43" s="37">
        <v>1692000</v>
      </c>
      <c r="N43" s="37">
        <v>130707000</v>
      </c>
      <c r="O43" s="38">
        <v>0</v>
      </c>
      <c r="P43" s="39">
        <f t="shared" si="3"/>
        <v>179199000</v>
      </c>
    </row>
    <row r="44" spans="2:16" ht="25.5" customHeight="1">
      <c r="B44" s="33" t="s">
        <v>73</v>
      </c>
      <c r="C44" s="32" t="s">
        <v>1</v>
      </c>
      <c r="E44" s="35" t="s">
        <v>177</v>
      </c>
      <c r="F44" s="36">
        <v>11097000</v>
      </c>
      <c r="G44" s="37">
        <v>24000</v>
      </c>
      <c r="H44" s="37">
        <v>3156000</v>
      </c>
      <c r="I44" s="37">
        <v>0</v>
      </c>
      <c r="J44" s="37">
        <v>0</v>
      </c>
      <c r="K44" s="37">
        <v>0</v>
      </c>
      <c r="L44" s="37">
        <v>17609000</v>
      </c>
      <c r="M44" s="37">
        <v>1203000</v>
      </c>
      <c r="N44" s="37">
        <v>124379000</v>
      </c>
      <c r="O44" s="38">
        <v>0</v>
      </c>
      <c r="P44" s="39">
        <f t="shared" si="3"/>
        <v>157468000</v>
      </c>
    </row>
    <row r="45" spans="2:16" ht="25.5" customHeight="1">
      <c r="B45" s="33" t="s">
        <v>74</v>
      </c>
      <c r="C45" s="32" t="s">
        <v>1</v>
      </c>
      <c r="E45" s="35" t="s">
        <v>178</v>
      </c>
      <c r="F45" s="36">
        <v>18934000</v>
      </c>
      <c r="G45" s="37">
        <v>0</v>
      </c>
      <c r="H45" s="37">
        <v>1074000</v>
      </c>
      <c r="I45" s="37">
        <v>0</v>
      </c>
      <c r="J45" s="37">
        <v>0</v>
      </c>
      <c r="K45" s="37">
        <v>0</v>
      </c>
      <c r="L45" s="37">
        <v>0</v>
      </c>
      <c r="M45" s="37">
        <v>1217000</v>
      </c>
      <c r="N45" s="37">
        <v>39847000</v>
      </c>
      <c r="O45" s="38">
        <v>0</v>
      </c>
      <c r="P45" s="39">
        <f t="shared" si="3"/>
        <v>61072000</v>
      </c>
    </row>
    <row r="46" spans="2:16" ht="25.5" customHeight="1">
      <c r="B46" s="33" t="s">
        <v>75</v>
      </c>
      <c r="C46" s="32" t="s">
        <v>1</v>
      </c>
      <c r="E46" s="35" t="s">
        <v>179</v>
      </c>
      <c r="F46" s="36">
        <v>8264000</v>
      </c>
      <c r="G46" s="37">
        <v>0</v>
      </c>
      <c r="H46" s="37">
        <v>2240000</v>
      </c>
      <c r="I46" s="37">
        <v>0</v>
      </c>
      <c r="J46" s="37">
        <v>0</v>
      </c>
      <c r="K46" s="37">
        <v>0</v>
      </c>
      <c r="L46" s="37">
        <v>0</v>
      </c>
      <c r="M46" s="37">
        <v>369000</v>
      </c>
      <c r="N46" s="37">
        <v>46422000</v>
      </c>
      <c r="O46" s="38">
        <v>0</v>
      </c>
      <c r="P46" s="39">
        <f t="shared" si="3"/>
        <v>57295000</v>
      </c>
    </row>
    <row r="47" spans="2:16" ht="25.5" customHeight="1">
      <c r="B47" s="33" t="s">
        <v>76</v>
      </c>
      <c r="C47" s="32" t="s">
        <v>1</v>
      </c>
      <c r="E47" s="35" t="s">
        <v>180</v>
      </c>
      <c r="F47" s="36">
        <v>12620500</v>
      </c>
      <c r="G47" s="37">
        <v>5000</v>
      </c>
      <c r="H47" s="37">
        <v>1704000</v>
      </c>
      <c r="I47" s="37">
        <v>0</v>
      </c>
      <c r="J47" s="37">
        <v>0</v>
      </c>
      <c r="K47" s="37">
        <v>0</v>
      </c>
      <c r="L47" s="37">
        <v>6471000</v>
      </c>
      <c r="M47" s="37">
        <v>816000</v>
      </c>
      <c r="N47" s="37">
        <v>104684500</v>
      </c>
      <c r="O47" s="38">
        <v>0</v>
      </c>
      <c r="P47" s="39">
        <f t="shared" si="3"/>
        <v>126301000</v>
      </c>
    </row>
    <row r="48" spans="2:16" ht="25.5" customHeight="1">
      <c r="B48" s="33" t="s">
        <v>77</v>
      </c>
      <c r="C48" s="32" t="s">
        <v>1</v>
      </c>
      <c r="E48" s="35" t="s">
        <v>181</v>
      </c>
      <c r="F48" s="36">
        <v>13100000</v>
      </c>
      <c r="G48" s="37">
        <v>0</v>
      </c>
      <c r="H48" s="37">
        <v>4186000</v>
      </c>
      <c r="I48" s="37">
        <v>0</v>
      </c>
      <c r="J48" s="37">
        <v>0</v>
      </c>
      <c r="K48" s="37">
        <v>0</v>
      </c>
      <c r="L48" s="37">
        <v>12942000</v>
      </c>
      <c r="M48" s="37">
        <v>2763000</v>
      </c>
      <c r="N48" s="37">
        <v>170630000</v>
      </c>
      <c r="O48" s="38">
        <v>0</v>
      </c>
      <c r="P48" s="39">
        <f aca="true" t="shared" si="4" ref="P48:P79">O48+N48+M48+L48+K48+J48+I48+H48+G48+F48</f>
        <v>203621000</v>
      </c>
    </row>
    <row r="49" spans="2:16" ht="25.5" customHeight="1">
      <c r="B49" s="33" t="s">
        <v>78</v>
      </c>
      <c r="C49" s="32" t="s">
        <v>1</v>
      </c>
      <c r="E49" s="35" t="s">
        <v>182</v>
      </c>
      <c r="F49" s="36">
        <v>6240000</v>
      </c>
      <c r="G49" s="37">
        <v>33000</v>
      </c>
      <c r="H49" s="37">
        <v>2000000</v>
      </c>
      <c r="I49" s="37">
        <v>0</v>
      </c>
      <c r="J49" s="37">
        <v>0</v>
      </c>
      <c r="K49" s="37">
        <v>0</v>
      </c>
      <c r="L49" s="37">
        <v>14046000</v>
      </c>
      <c r="M49" s="37">
        <v>2666000</v>
      </c>
      <c r="N49" s="37">
        <v>110274000</v>
      </c>
      <c r="O49" s="38">
        <v>0</v>
      </c>
      <c r="P49" s="39">
        <f t="shared" si="4"/>
        <v>135259000</v>
      </c>
    </row>
    <row r="50" spans="2:16" ht="25.5" customHeight="1">
      <c r="B50" s="33" t="s">
        <v>79</v>
      </c>
      <c r="C50" s="32" t="s">
        <v>1</v>
      </c>
      <c r="E50" s="35" t="s">
        <v>183</v>
      </c>
      <c r="F50" s="36">
        <v>9360500</v>
      </c>
      <c r="G50" s="37">
        <v>8000</v>
      </c>
      <c r="H50" s="37">
        <v>5680000</v>
      </c>
      <c r="I50" s="37">
        <v>0</v>
      </c>
      <c r="J50" s="37">
        <v>0</v>
      </c>
      <c r="K50" s="37">
        <v>0</v>
      </c>
      <c r="L50" s="37">
        <v>12139000</v>
      </c>
      <c r="M50" s="37">
        <v>2538000</v>
      </c>
      <c r="N50" s="37">
        <v>81650500</v>
      </c>
      <c r="O50" s="38">
        <v>0</v>
      </c>
      <c r="P50" s="39">
        <f t="shared" si="4"/>
        <v>111376000</v>
      </c>
    </row>
    <row r="51" spans="2:16" ht="25.5" customHeight="1">
      <c r="B51" s="33" t="s">
        <v>80</v>
      </c>
      <c r="C51" s="32" t="s">
        <v>1</v>
      </c>
      <c r="E51" s="35" t="s">
        <v>184</v>
      </c>
      <c r="F51" s="36">
        <v>9966000</v>
      </c>
      <c r="G51" s="37">
        <v>64000</v>
      </c>
      <c r="H51" s="37">
        <v>3053000</v>
      </c>
      <c r="I51" s="37">
        <v>0</v>
      </c>
      <c r="J51" s="37">
        <v>0</v>
      </c>
      <c r="K51" s="37">
        <v>0</v>
      </c>
      <c r="L51" s="37">
        <v>33055000</v>
      </c>
      <c r="M51" s="37">
        <v>2829000</v>
      </c>
      <c r="N51" s="37">
        <v>114034000</v>
      </c>
      <c r="O51" s="38">
        <v>0</v>
      </c>
      <c r="P51" s="39">
        <f t="shared" si="4"/>
        <v>163001000</v>
      </c>
    </row>
    <row r="52" spans="2:16" ht="25.5" customHeight="1">
      <c r="B52" s="33" t="s">
        <v>81</v>
      </c>
      <c r="C52" s="32" t="s">
        <v>1</v>
      </c>
      <c r="E52" s="35" t="s">
        <v>185</v>
      </c>
      <c r="F52" s="36">
        <v>11445000</v>
      </c>
      <c r="G52" s="37">
        <v>2713000</v>
      </c>
      <c r="H52" s="37">
        <v>1046000</v>
      </c>
      <c r="I52" s="37">
        <v>0</v>
      </c>
      <c r="J52" s="37">
        <v>0</v>
      </c>
      <c r="K52" s="37">
        <v>0</v>
      </c>
      <c r="L52" s="37">
        <v>23608000</v>
      </c>
      <c r="M52" s="37">
        <v>932000</v>
      </c>
      <c r="N52" s="37">
        <v>124448000</v>
      </c>
      <c r="O52" s="38">
        <v>0</v>
      </c>
      <c r="P52" s="39">
        <f t="shared" si="4"/>
        <v>164192000</v>
      </c>
    </row>
    <row r="53" spans="2:16" ht="25.5" customHeight="1">
      <c r="B53" s="33" t="s">
        <v>82</v>
      </c>
      <c r="C53" s="32" t="s">
        <v>1</v>
      </c>
      <c r="E53" s="35" t="s">
        <v>186</v>
      </c>
      <c r="F53" s="36">
        <v>8829000</v>
      </c>
      <c r="G53" s="37">
        <v>22000</v>
      </c>
      <c r="H53" s="37">
        <v>3889000</v>
      </c>
      <c r="I53" s="37">
        <v>0</v>
      </c>
      <c r="J53" s="37">
        <v>0</v>
      </c>
      <c r="K53" s="37">
        <v>0</v>
      </c>
      <c r="L53" s="37">
        <v>28141000</v>
      </c>
      <c r="M53" s="37">
        <v>570000</v>
      </c>
      <c r="N53" s="37">
        <v>87457000</v>
      </c>
      <c r="O53" s="38">
        <v>0</v>
      </c>
      <c r="P53" s="39">
        <f t="shared" si="4"/>
        <v>128908000</v>
      </c>
    </row>
    <row r="54" spans="2:16" ht="25.5" customHeight="1">
      <c r="B54" s="33" t="s">
        <v>83</v>
      </c>
      <c r="C54" s="32" t="s">
        <v>1</v>
      </c>
      <c r="E54" s="35" t="s">
        <v>187</v>
      </c>
      <c r="F54" s="36">
        <v>14486300</v>
      </c>
      <c r="G54" s="37">
        <v>1000</v>
      </c>
      <c r="H54" s="37">
        <v>4905300</v>
      </c>
      <c r="I54" s="37">
        <v>0</v>
      </c>
      <c r="J54" s="37">
        <v>0</v>
      </c>
      <c r="K54" s="37">
        <v>0</v>
      </c>
      <c r="L54" s="37">
        <v>9784100</v>
      </c>
      <c r="M54" s="37">
        <v>1237100</v>
      </c>
      <c r="N54" s="37">
        <v>161036200</v>
      </c>
      <c r="O54" s="38">
        <v>0</v>
      </c>
      <c r="P54" s="39">
        <f t="shared" si="4"/>
        <v>191450000</v>
      </c>
    </row>
    <row r="55" spans="2:16" ht="25.5" customHeight="1">
      <c r="B55" s="33" t="s">
        <v>84</v>
      </c>
      <c r="C55" s="32" t="s">
        <v>1</v>
      </c>
      <c r="E55" s="35" t="s">
        <v>188</v>
      </c>
      <c r="F55" s="36">
        <v>13913000</v>
      </c>
      <c r="G55" s="37">
        <v>78000</v>
      </c>
      <c r="H55" s="37">
        <v>3400000</v>
      </c>
      <c r="I55" s="37">
        <v>0</v>
      </c>
      <c r="J55" s="37">
        <v>0</v>
      </c>
      <c r="K55" s="37">
        <v>0</v>
      </c>
      <c r="L55" s="37">
        <v>0</v>
      </c>
      <c r="M55" s="37">
        <v>1254000</v>
      </c>
      <c r="N55" s="37">
        <v>139005000</v>
      </c>
      <c r="O55" s="38">
        <v>0</v>
      </c>
      <c r="P55" s="39">
        <f t="shared" si="4"/>
        <v>157650000</v>
      </c>
    </row>
    <row r="56" spans="2:16" ht="25.5" customHeight="1">
      <c r="B56" s="33" t="s">
        <v>85</v>
      </c>
      <c r="C56" s="32" t="s">
        <v>1</v>
      </c>
      <c r="E56" s="35" t="s">
        <v>189</v>
      </c>
      <c r="F56" s="36">
        <v>16215000</v>
      </c>
      <c r="G56" s="37">
        <v>7000</v>
      </c>
      <c r="H56" s="37">
        <v>2350000</v>
      </c>
      <c r="I56" s="37">
        <v>0</v>
      </c>
      <c r="J56" s="37">
        <v>0</v>
      </c>
      <c r="K56" s="37">
        <v>0</v>
      </c>
      <c r="L56" s="37">
        <v>7406000</v>
      </c>
      <c r="M56" s="37">
        <v>680000</v>
      </c>
      <c r="N56" s="37">
        <v>119596000</v>
      </c>
      <c r="O56" s="38">
        <v>0</v>
      </c>
      <c r="P56" s="39">
        <f t="shared" si="4"/>
        <v>146254000</v>
      </c>
    </row>
    <row r="57" spans="2:16" ht="25.5" customHeight="1">
      <c r="B57" s="33" t="s">
        <v>86</v>
      </c>
      <c r="C57" s="32" t="s">
        <v>1</v>
      </c>
      <c r="E57" s="35" t="s">
        <v>190</v>
      </c>
      <c r="F57" s="36">
        <v>8514000</v>
      </c>
      <c r="G57" s="37">
        <v>0</v>
      </c>
      <c r="H57" s="37">
        <v>2340000</v>
      </c>
      <c r="I57" s="37">
        <v>0</v>
      </c>
      <c r="J57" s="37">
        <v>0</v>
      </c>
      <c r="K57" s="37">
        <v>0</v>
      </c>
      <c r="L57" s="37">
        <v>8828000</v>
      </c>
      <c r="M57" s="37">
        <v>854000</v>
      </c>
      <c r="N57" s="37">
        <v>90369000</v>
      </c>
      <c r="O57" s="38">
        <v>0</v>
      </c>
      <c r="P57" s="39">
        <f t="shared" si="4"/>
        <v>110905000</v>
      </c>
    </row>
    <row r="58" spans="2:16" ht="25.5" customHeight="1">
      <c r="B58" s="33" t="s">
        <v>87</v>
      </c>
      <c r="C58" s="32" t="s">
        <v>1</v>
      </c>
      <c r="E58" s="35" t="s">
        <v>191</v>
      </c>
      <c r="F58" s="36">
        <v>8179000</v>
      </c>
      <c r="G58" s="37">
        <v>42000</v>
      </c>
      <c r="H58" s="37">
        <v>5246000</v>
      </c>
      <c r="I58" s="37">
        <v>0</v>
      </c>
      <c r="J58" s="37">
        <v>0</v>
      </c>
      <c r="K58" s="37">
        <v>0</v>
      </c>
      <c r="L58" s="37">
        <v>9524000</v>
      </c>
      <c r="M58" s="37">
        <v>517500</v>
      </c>
      <c r="N58" s="37">
        <v>93615500</v>
      </c>
      <c r="O58" s="38">
        <v>0</v>
      </c>
      <c r="P58" s="39">
        <f t="shared" si="4"/>
        <v>117124000</v>
      </c>
    </row>
    <row r="59" spans="2:16" ht="25.5" customHeight="1">
      <c r="B59" s="33" t="s">
        <v>88</v>
      </c>
      <c r="C59" s="32" t="s">
        <v>1</v>
      </c>
      <c r="E59" s="35" t="s">
        <v>192</v>
      </c>
      <c r="F59" s="36">
        <v>9420500</v>
      </c>
      <c r="G59" s="37">
        <v>0</v>
      </c>
      <c r="H59" s="37">
        <v>2800000</v>
      </c>
      <c r="I59" s="37">
        <v>0</v>
      </c>
      <c r="J59" s="37">
        <v>0</v>
      </c>
      <c r="K59" s="37">
        <v>0</v>
      </c>
      <c r="L59" s="37">
        <v>25581000</v>
      </c>
      <c r="M59" s="37">
        <v>638000</v>
      </c>
      <c r="N59" s="37">
        <v>107856500</v>
      </c>
      <c r="O59" s="38">
        <v>0</v>
      </c>
      <c r="P59" s="39">
        <f t="shared" si="4"/>
        <v>146296000</v>
      </c>
    </row>
    <row r="60" spans="2:16" ht="25.5" customHeight="1">
      <c r="B60" s="33" t="s">
        <v>89</v>
      </c>
      <c r="C60" s="32" t="s">
        <v>1</v>
      </c>
      <c r="E60" s="35" t="s">
        <v>193</v>
      </c>
      <c r="F60" s="36">
        <v>6985000</v>
      </c>
      <c r="G60" s="37">
        <v>4000</v>
      </c>
      <c r="H60" s="37">
        <v>2186000</v>
      </c>
      <c r="I60" s="37">
        <v>0</v>
      </c>
      <c r="J60" s="37">
        <v>0</v>
      </c>
      <c r="K60" s="37">
        <v>0</v>
      </c>
      <c r="L60" s="37">
        <v>10119000</v>
      </c>
      <c r="M60" s="37">
        <v>347000</v>
      </c>
      <c r="N60" s="37">
        <v>71797000</v>
      </c>
      <c r="O60" s="38">
        <v>0</v>
      </c>
      <c r="P60" s="39">
        <f t="shared" si="4"/>
        <v>91438000</v>
      </c>
    </row>
    <row r="61" spans="2:16" ht="25.5" customHeight="1">
      <c r="B61" s="33" t="s">
        <v>90</v>
      </c>
      <c r="C61" s="32" t="s">
        <v>1</v>
      </c>
      <c r="E61" s="35" t="s">
        <v>194</v>
      </c>
      <c r="F61" s="36">
        <v>28302000</v>
      </c>
      <c r="G61" s="37">
        <v>77000</v>
      </c>
      <c r="H61" s="37">
        <v>4509000</v>
      </c>
      <c r="I61" s="37">
        <v>0</v>
      </c>
      <c r="J61" s="37">
        <v>0</v>
      </c>
      <c r="K61" s="37">
        <v>0</v>
      </c>
      <c r="L61" s="37">
        <v>2272000</v>
      </c>
      <c r="M61" s="37">
        <v>1044000</v>
      </c>
      <c r="N61" s="37">
        <v>90321000</v>
      </c>
      <c r="O61" s="38">
        <v>0</v>
      </c>
      <c r="P61" s="39">
        <f t="shared" si="4"/>
        <v>126525000</v>
      </c>
    </row>
    <row r="62" spans="2:16" ht="25.5" customHeight="1">
      <c r="B62" s="33" t="s">
        <v>91</v>
      </c>
      <c r="C62" s="32" t="s">
        <v>1</v>
      </c>
      <c r="E62" s="35" t="s">
        <v>195</v>
      </c>
      <c r="F62" s="36">
        <v>6463000</v>
      </c>
      <c r="G62" s="37">
        <v>0</v>
      </c>
      <c r="H62" s="37">
        <v>2457000</v>
      </c>
      <c r="I62" s="37">
        <v>0</v>
      </c>
      <c r="J62" s="37">
        <v>0</v>
      </c>
      <c r="K62" s="37">
        <v>0</v>
      </c>
      <c r="L62" s="37">
        <v>0</v>
      </c>
      <c r="M62" s="37">
        <v>983000</v>
      </c>
      <c r="N62" s="37">
        <v>64276000</v>
      </c>
      <c r="O62" s="38">
        <v>0</v>
      </c>
      <c r="P62" s="39">
        <f t="shared" si="4"/>
        <v>74179000</v>
      </c>
    </row>
    <row r="63" spans="2:16" ht="25.5" customHeight="1">
      <c r="B63" s="33" t="s">
        <v>92</v>
      </c>
      <c r="C63" s="32" t="s">
        <v>1</v>
      </c>
      <c r="E63" s="35" t="s">
        <v>196</v>
      </c>
      <c r="F63" s="36">
        <v>9854000</v>
      </c>
      <c r="G63" s="37">
        <v>54000</v>
      </c>
      <c r="H63" s="37">
        <v>3707000</v>
      </c>
      <c r="I63" s="37">
        <v>0</v>
      </c>
      <c r="J63" s="37">
        <v>0</v>
      </c>
      <c r="K63" s="37">
        <v>0</v>
      </c>
      <c r="L63" s="37">
        <v>6783000</v>
      </c>
      <c r="M63" s="37">
        <v>874000</v>
      </c>
      <c r="N63" s="37">
        <v>81956000</v>
      </c>
      <c r="O63" s="38">
        <v>0</v>
      </c>
      <c r="P63" s="39">
        <f t="shared" si="4"/>
        <v>103228000</v>
      </c>
    </row>
    <row r="64" spans="2:16" ht="25.5" customHeight="1">
      <c r="B64" s="33" t="s">
        <v>93</v>
      </c>
      <c r="C64" s="32" t="s">
        <v>1</v>
      </c>
      <c r="E64" s="35" t="s">
        <v>197</v>
      </c>
      <c r="F64" s="36">
        <v>9931000</v>
      </c>
      <c r="G64" s="37">
        <v>23000</v>
      </c>
      <c r="H64" s="37">
        <v>4092000</v>
      </c>
      <c r="I64" s="37">
        <v>0</v>
      </c>
      <c r="J64" s="37">
        <v>0</v>
      </c>
      <c r="K64" s="37">
        <v>0</v>
      </c>
      <c r="L64" s="37">
        <v>11699500</v>
      </c>
      <c r="M64" s="37">
        <v>2046000</v>
      </c>
      <c r="N64" s="37">
        <v>83834500</v>
      </c>
      <c r="O64" s="38">
        <v>0</v>
      </c>
      <c r="P64" s="39">
        <f t="shared" si="4"/>
        <v>111626000</v>
      </c>
    </row>
    <row r="65" spans="2:16" ht="25.5" customHeight="1">
      <c r="B65" s="33" t="s">
        <v>94</v>
      </c>
      <c r="C65" s="32" t="s">
        <v>1</v>
      </c>
      <c r="E65" s="35" t="s">
        <v>198</v>
      </c>
      <c r="F65" s="36">
        <v>22652000</v>
      </c>
      <c r="G65" s="37">
        <v>0</v>
      </c>
      <c r="H65" s="37">
        <v>2289000</v>
      </c>
      <c r="I65" s="37">
        <v>0</v>
      </c>
      <c r="J65" s="37">
        <v>0</v>
      </c>
      <c r="K65" s="37">
        <v>0</v>
      </c>
      <c r="L65" s="37">
        <v>738000</v>
      </c>
      <c r="M65" s="37">
        <v>1116000</v>
      </c>
      <c r="N65" s="37">
        <v>82886000</v>
      </c>
      <c r="O65" s="38">
        <v>0</v>
      </c>
      <c r="P65" s="39">
        <f t="shared" si="4"/>
        <v>109681000</v>
      </c>
    </row>
    <row r="66" spans="2:16" ht="25.5" customHeight="1">
      <c r="B66" s="33" t="s">
        <v>95</v>
      </c>
      <c r="C66" s="32" t="s">
        <v>1</v>
      </c>
      <c r="E66" s="35" t="s">
        <v>199</v>
      </c>
      <c r="F66" s="36">
        <v>10459000</v>
      </c>
      <c r="G66" s="37">
        <v>0</v>
      </c>
      <c r="H66" s="37">
        <v>2265000</v>
      </c>
      <c r="I66" s="37">
        <v>0</v>
      </c>
      <c r="J66" s="37">
        <v>0</v>
      </c>
      <c r="K66" s="37">
        <v>0</v>
      </c>
      <c r="L66" s="37">
        <v>31379000</v>
      </c>
      <c r="M66" s="37">
        <v>606000</v>
      </c>
      <c r="N66" s="37">
        <v>87052000</v>
      </c>
      <c r="O66" s="38">
        <v>0</v>
      </c>
      <c r="P66" s="39">
        <f t="shared" si="4"/>
        <v>131761000</v>
      </c>
    </row>
    <row r="67" spans="2:16" ht="25.5" customHeight="1">
      <c r="B67" s="33" t="s">
        <v>96</v>
      </c>
      <c r="C67" s="32" t="s">
        <v>1</v>
      </c>
      <c r="E67" s="35" t="s">
        <v>200</v>
      </c>
      <c r="F67" s="36">
        <v>8985000</v>
      </c>
      <c r="G67" s="37">
        <v>58000</v>
      </c>
      <c r="H67" s="37">
        <v>3852000</v>
      </c>
      <c r="I67" s="37">
        <v>0</v>
      </c>
      <c r="J67" s="37">
        <v>0</v>
      </c>
      <c r="K67" s="37">
        <v>0</v>
      </c>
      <c r="L67" s="37">
        <v>19201000</v>
      </c>
      <c r="M67" s="37">
        <v>1057000</v>
      </c>
      <c r="N67" s="37">
        <v>90556000</v>
      </c>
      <c r="O67" s="38">
        <v>0</v>
      </c>
      <c r="P67" s="39">
        <f t="shared" si="4"/>
        <v>123709000</v>
      </c>
    </row>
    <row r="68" spans="2:16" ht="25.5" customHeight="1">
      <c r="B68" s="33" t="s">
        <v>97</v>
      </c>
      <c r="C68" s="32" t="s">
        <v>1</v>
      </c>
      <c r="E68" s="35" t="s">
        <v>201</v>
      </c>
      <c r="F68" s="36">
        <v>14310000</v>
      </c>
      <c r="G68" s="37">
        <v>0</v>
      </c>
      <c r="H68" s="37">
        <v>2750000</v>
      </c>
      <c r="I68" s="37">
        <v>0</v>
      </c>
      <c r="J68" s="37">
        <v>0</v>
      </c>
      <c r="K68" s="37">
        <v>0</v>
      </c>
      <c r="L68" s="37">
        <v>22430200</v>
      </c>
      <c r="M68" s="37">
        <v>588000</v>
      </c>
      <c r="N68" s="37">
        <v>112342800</v>
      </c>
      <c r="O68" s="38">
        <v>0</v>
      </c>
      <c r="P68" s="39">
        <f t="shared" si="4"/>
        <v>152421000</v>
      </c>
    </row>
    <row r="69" spans="2:16" ht="25.5" customHeight="1">
      <c r="B69" s="33" t="s">
        <v>98</v>
      </c>
      <c r="C69" s="32" t="s">
        <v>1</v>
      </c>
      <c r="E69" s="35" t="s">
        <v>202</v>
      </c>
      <c r="F69" s="36">
        <v>6544000</v>
      </c>
      <c r="G69" s="37">
        <v>0</v>
      </c>
      <c r="H69" s="37">
        <v>1301000</v>
      </c>
      <c r="I69" s="37">
        <v>0</v>
      </c>
      <c r="J69" s="37">
        <v>0</v>
      </c>
      <c r="K69" s="37">
        <v>0</v>
      </c>
      <c r="L69" s="37">
        <v>0</v>
      </c>
      <c r="M69" s="37">
        <v>856000</v>
      </c>
      <c r="N69" s="37">
        <v>38794000</v>
      </c>
      <c r="O69" s="38">
        <v>0</v>
      </c>
      <c r="P69" s="39">
        <f t="shared" si="4"/>
        <v>47495000</v>
      </c>
    </row>
    <row r="70" spans="2:16" ht="25.5" customHeight="1">
      <c r="B70" s="33" t="s">
        <v>99</v>
      </c>
      <c r="C70" s="32" t="s">
        <v>1</v>
      </c>
      <c r="E70" s="35" t="s">
        <v>203</v>
      </c>
      <c r="F70" s="36">
        <v>7223000</v>
      </c>
      <c r="G70" s="37">
        <v>10000</v>
      </c>
      <c r="H70" s="37">
        <v>1697000</v>
      </c>
      <c r="I70" s="37">
        <v>0</v>
      </c>
      <c r="J70" s="37">
        <v>0</v>
      </c>
      <c r="K70" s="37">
        <v>0</v>
      </c>
      <c r="L70" s="37">
        <v>0</v>
      </c>
      <c r="M70" s="37">
        <v>446000</v>
      </c>
      <c r="N70" s="37">
        <v>52496000</v>
      </c>
      <c r="O70" s="38">
        <v>0</v>
      </c>
      <c r="P70" s="39">
        <f t="shared" si="4"/>
        <v>61872000</v>
      </c>
    </row>
    <row r="71" spans="2:16" ht="25.5" customHeight="1">
      <c r="B71" s="33" t="s">
        <v>100</v>
      </c>
      <c r="C71" s="32" t="s">
        <v>1</v>
      </c>
      <c r="E71" s="35" t="s">
        <v>204</v>
      </c>
      <c r="F71" s="36">
        <v>6782000</v>
      </c>
      <c r="G71" s="37">
        <v>38000</v>
      </c>
      <c r="H71" s="37">
        <v>1750000</v>
      </c>
      <c r="I71" s="37">
        <v>0</v>
      </c>
      <c r="J71" s="37">
        <v>0</v>
      </c>
      <c r="K71" s="37">
        <v>0</v>
      </c>
      <c r="L71" s="37">
        <v>0</v>
      </c>
      <c r="M71" s="37">
        <v>668000</v>
      </c>
      <c r="N71" s="37">
        <v>41963000</v>
      </c>
      <c r="O71" s="38">
        <v>0</v>
      </c>
      <c r="P71" s="39">
        <f t="shared" si="4"/>
        <v>51201000</v>
      </c>
    </row>
    <row r="72" spans="2:16" ht="25.5" customHeight="1">
      <c r="B72" s="33" t="s">
        <v>101</v>
      </c>
      <c r="C72" s="32" t="s">
        <v>1</v>
      </c>
      <c r="E72" s="35" t="s">
        <v>205</v>
      </c>
      <c r="F72" s="36">
        <v>5387000</v>
      </c>
      <c r="G72" s="37">
        <v>14000</v>
      </c>
      <c r="H72" s="37">
        <v>2051000</v>
      </c>
      <c r="I72" s="37">
        <v>0</v>
      </c>
      <c r="J72" s="37">
        <v>0</v>
      </c>
      <c r="K72" s="37">
        <v>0</v>
      </c>
      <c r="L72" s="37">
        <v>14860000</v>
      </c>
      <c r="M72" s="37">
        <v>248000</v>
      </c>
      <c r="N72" s="37">
        <v>59615000</v>
      </c>
      <c r="O72" s="38">
        <v>0</v>
      </c>
      <c r="P72" s="39">
        <f t="shared" si="4"/>
        <v>82175000</v>
      </c>
    </row>
    <row r="73" spans="2:16" ht="25.5" customHeight="1">
      <c r="B73" s="33" t="s">
        <v>102</v>
      </c>
      <c r="C73" s="32" t="s">
        <v>1</v>
      </c>
      <c r="E73" s="35" t="s">
        <v>206</v>
      </c>
      <c r="F73" s="36">
        <v>2995000</v>
      </c>
      <c r="G73" s="37">
        <v>0</v>
      </c>
      <c r="H73" s="37">
        <v>1930000</v>
      </c>
      <c r="I73" s="37">
        <v>0</v>
      </c>
      <c r="J73" s="37">
        <v>0</v>
      </c>
      <c r="K73" s="37">
        <v>0</v>
      </c>
      <c r="L73" s="37">
        <v>0</v>
      </c>
      <c r="M73" s="37">
        <v>4265000</v>
      </c>
      <c r="N73" s="37">
        <v>57623000</v>
      </c>
      <c r="O73" s="38">
        <v>0</v>
      </c>
      <c r="P73" s="39">
        <f t="shared" si="4"/>
        <v>66813000</v>
      </c>
    </row>
    <row r="74" spans="2:16" ht="25.5" customHeight="1">
      <c r="B74" s="33" t="s">
        <v>103</v>
      </c>
      <c r="C74" s="32" t="s">
        <v>1</v>
      </c>
      <c r="E74" s="35" t="s">
        <v>207</v>
      </c>
      <c r="F74" s="36">
        <v>9805000</v>
      </c>
      <c r="G74" s="37">
        <v>4000</v>
      </c>
      <c r="H74" s="37">
        <v>1676000</v>
      </c>
      <c r="I74" s="37">
        <v>0</v>
      </c>
      <c r="J74" s="37">
        <v>0</v>
      </c>
      <c r="K74" s="37">
        <v>0</v>
      </c>
      <c r="L74" s="37">
        <v>0</v>
      </c>
      <c r="M74" s="37">
        <v>975000</v>
      </c>
      <c r="N74" s="37">
        <v>45427000</v>
      </c>
      <c r="O74" s="38">
        <v>0</v>
      </c>
      <c r="P74" s="39">
        <f t="shared" si="4"/>
        <v>57887000</v>
      </c>
    </row>
    <row r="75" spans="2:16" ht="25.5" customHeight="1">
      <c r="B75" s="33" t="s">
        <v>104</v>
      </c>
      <c r="C75" s="32" t="s">
        <v>1</v>
      </c>
      <c r="E75" s="35" t="s">
        <v>208</v>
      </c>
      <c r="F75" s="36">
        <v>4828000</v>
      </c>
      <c r="G75" s="37">
        <v>8000</v>
      </c>
      <c r="H75" s="37">
        <v>2500000</v>
      </c>
      <c r="I75" s="37">
        <v>0</v>
      </c>
      <c r="J75" s="37">
        <v>0</v>
      </c>
      <c r="K75" s="37">
        <v>0</v>
      </c>
      <c r="L75" s="37">
        <v>493000</v>
      </c>
      <c r="M75" s="37">
        <v>690000</v>
      </c>
      <c r="N75" s="37">
        <v>61727000</v>
      </c>
      <c r="O75" s="38">
        <v>0</v>
      </c>
      <c r="P75" s="39">
        <f t="shared" si="4"/>
        <v>70246000</v>
      </c>
    </row>
    <row r="76" spans="2:16" ht="25.5" customHeight="1">
      <c r="B76" s="33" t="s">
        <v>105</v>
      </c>
      <c r="C76" s="32" t="s">
        <v>1</v>
      </c>
      <c r="E76" s="35" t="s">
        <v>209</v>
      </c>
      <c r="F76" s="36">
        <v>5604000</v>
      </c>
      <c r="G76" s="37">
        <v>4000</v>
      </c>
      <c r="H76" s="37">
        <v>1585000</v>
      </c>
      <c r="I76" s="37">
        <v>0</v>
      </c>
      <c r="J76" s="37">
        <v>0</v>
      </c>
      <c r="K76" s="37">
        <v>0</v>
      </c>
      <c r="L76" s="37">
        <v>11574000</v>
      </c>
      <c r="M76" s="37">
        <v>2218000</v>
      </c>
      <c r="N76" s="37">
        <v>65968000</v>
      </c>
      <c r="O76" s="38">
        <v>0</v>
      </c>
      <c r="P76" s="39">
        <f t="shared" si="4"/>
        <v>86953000</v>
      </c>
    </row>
    <row r="77" spans="2:16" ht="25.5" customHeight="1">
      <c r="B77" s="33" t="s">
        <v>106</v>
      </c>
      <c r="C77" s="32" t="s">
        <v>1</v>
      </c>
      <c r="E77" s="35" t="s">
        <v>210</v>
      </c>
      <c r="F77" s="36">
        <v>8786500</v>
      </c>
      <c r="G77" s="37">
        <v>6500</v>
      </c>
      <c r="H77" s="37">
        <v>1460000</v>
      </c>
      <c r="I77" s="37">
        <v>0</v>
      </c>
      <c r="J77" s="37">
        <v>0</v>
      </c>
      <c r="K77" s="37">
        <v>0</v>
      </c>
      <c r="L77" s="37">
        <v>0</v>
      </c>
      <c r="M77" s="37">
        <v>206000</v>
      </c>
      <c r="N77" s="37">
        <v>57432000</v>
      </c>
      <c r="O77" s="38">
        <v>0</v>
      </c>
      <c r="P77" s="39">
        <f t="shared" si="4"/>
        <v>67891000</v>
      </c>
    </row>
    <row r="78" spans="2:16" ht="25.5" customHeight="1">
      <c r="B78" s="33" t="s">
        <v>107</v>
      </c>
      <c r="C78" s="32" t="s">
        <v>1</v>
      </c>
      <c r="E78" s="35" t="s">
        <v>211</v>
      </c>
      <c r="F78" s="36">
        <v>3374000</v>
      </c>
      <c r="G78" s="37">
        <v>4000</v>
      </c>
      <c r="H78" s="37">
        <v>1091000</v>
      </c>
      <c r="I78" s="37">
        <v>0</v>
      </c>
      <c r="J78" s="37">
        <v>0</v>
      </c>
      <c r="K78" s="37">
        <v>0</v>
      </c>
      <c r="L78" s="37">
        <v>0</v>
      </c>
      <c r="M78" s="37">
        <v>600000</v>
      </c>
      <c r="N78" s="37">
        <v>50896000</v>
      </c>
      <c r="O78" s="38">
        <v>0</v>
      </c>
      <c r="P78" s="39">
        <f t="shared" si="4"/>
        <v>55965000</v>
      </c>
    </row>
    <row r="79" spans="2:16" ht="25.5" customHeight="1">
      <c r="B79" s="33" t="s">
        <v>108</v>
      </c>
      <c r="C79" s="32" t="s">
        <v>1</v>
      </c>
      <c r="E79" s="35" t="s">
        <v>212</v>
      </c>
      <c r="F79" s="36">
        <v>5679000</v>
      </c>
      <c r="G79" s="37">
        <v>0</v>
      </c>
      <c r="H79" s="37">
        <v>2100000</v>
      </c>
      <c r="I79" s="37">
        <v>0</v>
      </c>
      <c r="J79" s="37">
        <v>0</v>
      </c>
      <c r="K79" s="37">
        <v>0</v>
      </c>
      <c r="L79" s="37">
        <v>646000</v>
      </c>
      <c r="M79" s="37">
        <v>453000</v>
      </c>
      <c r="N79" s="37">
        <v>51139000</v>
      </c>
      <c r="O79" s="38">
        <v>0</v>
      </c>
      <c r="P79" s="39">
        <f t="shared" si="4"/>
        <v>60017000</v>
      </c>
    </row>
    <row r="80" spans="2:16" ht="25.5" customHeight="1">
      <c r="B80" s="33" t="s">
        <v>109</v>
      </c>
      <c r="C80" s="32" t="s">
        <v>1</v>
      </c>
      <c r="E80" s="35" t="s">
        <v>213</v>
      </c>
      <c r="F80" s="36">
        <v>4585200</v>
      </c>
      <c r="G80" s="37">
        <v>37000</v>
      </c>
      <c r="H80" s="37">
        <v>1153000</v>
      </c>
      <c r="I80" s="37">
        <v>0</v>
      </c>
      <c r="J80" s="37">
        <v>0</v>
      </c>
      <c r="K80" s="37">
        <v>0</v>
      </c>
      <c r="L80" s="37">
        <v>0</v>
      </c>
      <c r="M80" s="37">
        <v>576000</v>
      </c>
      <c r="N80" s="37">
        <v>45927800</v>
      </c>
      <c r="O80" s="38">
        <v>0</v>
      </c>
      <c r="P80" s="39">
        <f aca="true" t="shared" si="5" ref="P80:P111">O80+N80+M80+L80+K80+J80+I80+H80+G80+F80</f>
        <v>52279000</v>
      </c>
    </row>
    <row r="81" spans="2:16" ht="25.5" customHeight="1">
      <c r="B81" s="33" t="s">
        <v>110</v>
      </c>
      <c r="C81" s="32" t="s">
        <v>1</v>
      </c>
      <c r="E81" s="35" t="s">
        <v>214</v>
      </c>
      <c r="F81" s="36">
        <v>8706000</v>
      </c>
      <c r="G81" s="37">
        <v>7000</v>
      </c>
      <c r="H81" s="37">
        <v>1300000</v>
      </c>
      <c r="I81" s="37">
        <v>0</v>
      </c>
      <c r="J81" s="37">
        <v>0</v>
      </c>
      <c r="K81" s="37">
        <v>0</v>
      </c>
      <c r="L81" s="37">
        <v>2368000</v>
      </c>
      <c r="M81" s="37">
        <v>343000</v>
      </c>
      <c r="N81" s="37">
        <v>42324000</v>
      </c>
      <c r="O81" s="38">
        <v>0</v>
      </c>
      <c r="P81" s="39">
        <f t="shared" si="5"/>
        <v>55048000</v>
      </c>
    </row>
    <row r="82" spans="2:16" ht="25.5" customHeight="1">
      <c r="B82" s="33" t="s">
        <v>111</v>
      </c>
      <c r="C82" s="32" t="s">
        <v>1</v>
      </c>
      <c r="E82" s="35" t="s">
        <v>215</v>
      </c>
      <c r="F82" s="36">
        <v>7499000</v>
      </c>
      <c r="G82" s="37">
        <v>7000</v>
      </c>
      <c r="H82" s="37">
        <v>2480000</v>
      </c>
      <c r="I82" s="37">
        <v>0</v>
      </c>
      <c r="J82" s="37">
        <v>0</v>
      </c>
      <c r="K82" s="37">
        <v>0</v>
      </c>
      <c r="L82" s="37">
        <v>15000000</v>
      </c>
      <c r="M82" s="37">
        <v>1557000</v>
      </c>
      <c r="N82" s="37">
        <v>50932000</v>
      </c>
      <c r="O82" s="38">
        <v>0</v>
      </c>
      <c r="P82" s="39">
        <f t="shared" si="5"/>
        <v>77475000</v>
      </c>
    </row>
    <row r="83" spans="2:16" ht="25.5" customHeight="1">
      <c r="B83" s="33" t="s">
        <v>112</v>
      </c>
      <c r="C83" s="32" t="s">
        <v>1</v>
      </c>
      <c r="E83" s="35" t="s">
        <v>216</v>
      </c>
      <c r="F83" s="36">
        <v>4621000</v>
      </c>
      <c r="G83" s="37">
        <v>0</v>
      </c>
      <c r="H83" s="37">
        <v>2050000</v>
      </c>
      <c r="I83" s="37">
        <v>0</v>
      </c>
      <c r="J83" s="37">
        <v>0</v>
      </c>
      <c r="K83" s="37">
        <v>0</v>
      </c>
      <c r="L83" s="37">
        <v>727000</v>
      </c>
      <c r="M83" s="37">
        <v>152000</v>
      </c>
      <c r="N83" s="37">
        <v>46280000</v>
      </c>
      <c r="O83" s="38">
        <v>0</v>
      </c>
      <c r="P83" s="39">
        <f t="shared" si="5"/>
        <v>53830000</v>
      </c>
    </row>
    <row r="84" spans="2:16" ht="25.5" customHeight="1">
      <c r="B84" s="33" t="s">
        <v>113</v>
      </c>
      <c r="C84" s="32" t="s">
        <v>1</v>
      </c>
      <c r="E84" s="35" t="s">
        <v>217</v>
      </c>
      <c r="F84" s="36">
        <v>3857600</v>
      </c>
      <c r="G84" s="37">
        <v>2000</v>
      </c>
      <c r="H84" s="37">
        <v>2304000</v>
      </c>
      <c r="I84" s="37">
        <v>0</v>
      </c>
      <c r="J84" s="37">
        <v>0</v>
      </c>
      <c r="K84" s="37">
        <v>0</v>
      </c>
      <c r="L84" s="37">
        <v>0</v>
      </c>
      <c r="M84" s="37">
        <v>145000</v>
      </c>
      <c r="N84" s="37">
        <v>38975400</v>
      </c>
      <c r="O84" s="38">
        <v>0</v>
      </c>
      <c r="P84" s="39">
        <f t="shared" si="5"/>
        <v>45284000</v>
      </c>
    </row>
    <row r="85" spans="2:16" ht="25.5" customHeight="1">
      <c r="B85" s="33" t="s">
        <v>114</v>
      </c>
      <c r="C85" s="32" t="s">
        <v>1</v>
      </c>
      <c r="E85" s="35" t="s">
        <v>218</v>
      </c>
      <c r="F85" s="36">
        <v>4159000</v>
      </c>
      <c r="G85" s="37">
        <v>21000</v>
      </c>
      <c r="H85" s="37">
        <v>1228000</v>
      </c>
      <c r="I85" s="37">
        <v>0</v>
      </c>
      <c r="J85" s="37">
        <v>0</v>
      </c>
      <c r="K85" s="37">
        <v>0</v>
      </c>
      <c r="L85" s="37">
        <v>0</v>
      </c>
      <c r="M85" s="37">
        <v>1557000</v>
      </c>
      <c r="N85" s="37">
        <v>38141000</v>
      </c>
      <c r="O85" s="38">
        <v>0</v>
      </c>
      <c r="P85" s="39">
        <f t="shared" si="5"/>
        <v>45106000</v>
      </c>
    </row>
    <row r="86" spans="2:16" ht="25.5" customHeight="1">
      <c r="B86" s="33" t="s">
        <v>115</v>
      </c>
      <c r="C86" s="32" t="s">
        <v>1</v>
      </c>
      <c r="E86" s="35" t="s">
        <v>219</v>
      </c>
      <c r="F86" s="36">
        <v>7856000</v>
      </c>
      <c r="G86" s="37">
        <v>10000</v>
      </c>
      <c r="H86" s="37">
        <v>1693000</v>
      </c>
      <c r="I86" s="37">
        <v>0</v>
      </c>
      <c r="J86" s="37">
        <v>0</v>
      </c>
      <c r="K86" s="37">
        <v>0</v>
      </c>
      <c r="L86" s="37">
        <v>0</v>
      </c>
      <c r="M86" s="37">
        <v>287000</v>
      </c>
      <c r="N86" s="37">
        <v>34722000</v>
      </c>
      <c r="O86" s="38">
        <v>0</v>
      </c>
      <c r="P86" s="39">
        <f t="shared" si="5"/>
        <v>44568000</v>
      </c>
    </row>
    <row r="87" spans="2:16" ht="25.5" customHeight="1">
      <c r="B87" s="33" t="s">
        <v>116</v>
      </c>
      <c r="C87" s="32" t="s">
        <v>1</v>
      </c>
      <c r="E87" s="35" t="s">
        <v>220</v>
      </c>
      <c r="F87" s="36">
        <v>4281000</v>
      </c>
      <c r="G87" s="37">
        <v>0</v>
      </c>
      <c r="H87" s="37">
        <v>1218000</v>
      </c>
      <c r="I87" s="37">
        <v>0</v>
      </c>
      <c r="J87" s="37">
        <v>0</v>
      </c>
      <c r="K87" s="37">
        <v>0</v>
      </c>
      <c r="L87" s="37">
        <v>0</v>
      </c>
      <c r="M87" s="37">
        <v>1830000</v>
      </c>
      <c r="N87" s="37">
        <v>37689000</v>
      </c>
      <c r="O87" s="38">
        <v>0</v>
      </c>
      <c r="P87" s="39">
        <f t="shared" si="5"/>
        <v>45018000</v>
      </c>
    </row>
    <row r="88" spans="2:16" ht="25.5" customHeight="1">
      <c r="B88" s="33" t="s">
        <v>117</v>
      </c>
      <c r="C88" s="32" t="s">
        <v>1</v>
      </c>
      <c r="E88" s="35" t="s">
        <v>221</v>
      </c>
      <c r="F88" s="36">
        <v>4763000</v>
      </c>
      <c r="G88" s="37">
        <v>0</v>
      </c>
      <c r="H88" s="37">
        <v>1550000</v>
      </c>
      <c r="I88" s="37">
        <v>0</v>
      </c>
      <c r="J88" s="37">
        <v>0</v>
      </c>
      <c r="K88" s="37">
        <v>0</v>
      </c>
      <c r="L88" s="37">
        <v>0</v>
      </c>
      <c r="M88" s="37">
        <v>205000</v>
      </c>
      <c r="N88" s="37">
        <v>35708000</v>
      </c>
      <c r="O88" s="38">
        <v>0</v>
      </c>
      <c r="P88" s="39">
        <f t="shared" si="5"/>
        <v>42226000</v>
      </c>
    </row>
    <row r="89" spans="2:16" ht="25.5" customHeight="1">
      <c r="B89" s="33" t="s">
        <v>118</v>
      </c>
      <c r="C89" s="32" t="s">
        <v>1</v>
      </c>
      <c r="E89" s="35" t="s">
        <v>222</v>
      </c>
      <c r="F89" s="36">
        <v>7263000</v>
      </c>
      <c r="G89" s="37">
        <v>0</v>
      </c>
      <c r="H89" s="37">
        <v>1268000</v>
      </c>
      <c r="I89" s="37">
        <v>0</v>
      </c>
      <c r="J89" s="37">
        <v>0</v>
      </c>
      <c r="K89" s="37">
        <v>0</v>
      </c>
      <c r="L89" s="37">
        <v>0</v>
      </c>
      <c r="M89" s="37">
        <v>2145000</v>
      </c>
      <c r="N89" s="37">
        <v>38953000</v>
      </c>
      <c r="O89" s="38">
        <v>0</v>
      </c>
      <c r="P89" s="39">
        <f t="shared" si="5"/>
        <v>49629000</v>
      </c>
    </row>
    <row r="90" spans="2:16" ht="25.5" customHeight="1">
      <c r="B90" s="33" t="s">
        <v>119</v>
      </c>
      <c r="C90" s="32" t="s">
        <v>1</v>
      </c>
      <c r="E90" s="35" t="s">
        <v>223</v>
      </c>
      <c r="F90" s="36">
        <v>5508000</v>
      </c>
      <c r="G90" s="37">
        <v>170200</v>
      </c>
      <c r="H90" s="37">
        <v>3654600</v>
      </c>
      <c r="I90" s="37">
        <v>0</v>
      </c>
      <c r="J90" s="37">
        <v>0</v>
      </c>
      <c r="K90" s="37">
        <v>0</v>
      </c>
      <c r="L90" s="37">
        <v>0</v>
      </c>
      <c r="M90" s="37">
        <v>3140400</v>
      </c>
      <c r="N90" s="37">
        <v>56097800</v>
      </c>
      <c r="O90" s="38">
        <v>0</v>
      </c>
      <c r="P90" s="39">
        <f t="shared" si="5"/>
        <v>68571000</v>
      </c>
    </row>
    <row r="91" spans="2:16" ht="25.5" customHeight="1">
      <c r="B91" s="33" t="s">
        <v>120</v>
      </c>
      <c r="C91" s="32" t="s">
        <v>1</v>
      </c>
      <c r="E91" s="35" t="s">
        <v>224</v>
      </c>
      <c r="F91" s="36">
        <v>3621000</v>
      </c>
      <c r="G91" s="37">
        <v>22000</v>
      </c>
      <c r="H91" s="37">
        <v>999000</v>
      </c>
      <c r="I91" s="37">
        <v>0</v>
      </c>
      <c r="J91" s="37">
        <v>0</v>
      </c>
      <c r="K91" s="37">
        <v>0</v>
      </c>
      <c r="L91" s="37">
        <v>0</v>
      </c>
      <c r="M91" s="37">
        <v>2287000</v>
      </c>
      <c r="N91" s="37">
        <v>36357000</v>
      </c>
      <c r="O91" s="38">
        <v>0</v>
      </c>
      <c r="P91" s="39">
        <f t="shared" si="5"/>
        <v>43286000</v>
      </c>
    </row>
    <row r="92" spans="2:16" ht="25.5" customHeight="1">
      <c r="B92" s="33" t="s">
        <v>121</v>
      </c>
      <c r="C92" s="32" t="s">
        <v>1</v>
      </c>
      <c r="E92" s="35" t="s">
        <v>225</v>
      </c>
      <c r="F92" s="36">
        <v>7403000</v>
      </c>
      <c r="G92" s="37">
        <v>19000</v>
      </c>
      <c r="H92" s="37">
        <v>2000000</v>
      </c>
      <c r="I92" s="37">
        <v>0</v>
      </c>
      <c r="J92" s="37">
        <v>0</v>
      </c>
      <c r="K92" s="37">
        <v>0</v>
      </c>
      <c r="L92" s="37">
        <v>0</v>
      </c>
      <c r="M92" s="37">
        <v>365000</v>
      </c>
      <c r="N92" s="37">
        <v>44171000</v>
      </c>
      <c r="O92" s="38">
        <v>0</v>
      </c>
      <c r="P92" s="39">
        <f t="shared" si="5"/>
        <v>53958000</v>
      </c>
    </row>
    <row r="93" spans="2:16" ht="25.5" customHeight="1">
      <c r="B93" s="33" t="s">
        <v>122</v>
      </c>
      <c r="C93" s="32" t="s">
        <v>1</v>
      </c>
      <c r="E93" s="35" t="s">
        <v>226</v>
      </c>
      <c r="F93" s="36">
        <v>3919000</v>
      </c>
      <c r="G93" s="37">
        <v>17000</v>
      </c>
      <c r="H93" s="37">
        <v>1400000</v>
      </c>
      <c r="I93" s="37">
        <v>0</v>
      </c>
      <c r="J93" s="37">
        <v>0</v>
      </c>
      <c r="K93" s="37">
        <v>0</v>
      </c>
      <c r="L93" s="37">
        <v>0</v>
      </c>
      <c r="M93" s="37">
        <v>356000</v>
      </c>
      <c r="N93" s="37">
        <v>36310000</v>
      </c>
      <c r="O93" s="38">
        <v>0</v>
      </c>
      <c r="P93" s="39">
        <f t="shared" si="5"/>
        <v>42002000</v>
      </c>
    </row>
    <row r="94" spans="2:16" ht="25.5" customHeight="1">
      <c r="B94" s="33" t="s">
        <v>123</v>
      </c>
      <c r="C94" s="32" t="s">
        <v>1</v>
      </c>
      <c r="E94" s="35" t="s">
        <v>227</v>
      </c>
      <c r="F94" s="36">
        <v>4886000</v>
      </c>
      <c r="G94" s="37">
        <v>21000</v>
      </c>
      <c r="H94" s="37">
        <v>1800000</v>
      </c>
      <c r="I94" s="37">
        <v>0</v>
      </c>
      <c r="J94" s="37">
        <v>0</v>
      </c>
      <c r="K94" s="37">
        <v>0</v>
      </c>
      <c r="L94" s="37">
        <v>0</v>
      </c>
      <c r="M94" s="37">
        <v>475000</v>
      </c>
      <c r="N94" s="37">
        <v>41239000</v>
      </c>
      <c r="O94" s="38">
        <v>0</v>
      </c>
      <c r="P94" s="39">
        <f t="shared" si="5"/>
        <v>48421000</v>
      </c>
    </row>
    <row r="95" spans="2:16" ht="25.5" customHeight="1">
      <c r="B95" s="33" t="s">
        <v>124</v>
      </c>
      <c r="C95" s="32" t="s">
        <v>1</v>
      </c>
      <c r="E95" s="35" t="s">
        <v>228</v>
      </c>
      <c r="F95" s="36">
        <v>4679000</v>
      </c>
      <c r="G95" s="37">
        <v>0</v>
      </c>
      <c r="H95" s="37">
        <v>1610000</v>
      </c>
      <c r="I95" s="37">
        <v>0</v>
      </c>
      <c r="J95" s="37">
        <v>0</v>
      </c>
      <c r="K95" s="37">
        <v>0</v>
      </c>
      <c r="L95" s="37">
        <v>0</v>
      </c>
      <c r="M95" s="37">
        <v>278000</v>
      </c>
      <c r="N95" s="37">
        <v>35574000</v>
      </c>
      <c r="O95" s="38">
        <v>0</v>
      </c>
      <c r="P95" s="39">
        <f t="shared" si="5"/>
        <v>42141000</v>
      </c>
    </row>
    <row r="96" spans="2:16" ht="25.5" customHeight="1">
      <c r="B96" s="33" t="s">
        <v>125</v>
      </c>
      <c r="C96" s="32" t="s">
        <v>1</v>
      </c>
      <c r="E96" s="35" t="s">
        <v>229</v>
      </c>
      <c r="F96" s="36">
        <v>4230000</v>
      </c>
      <c r="G96" s="37">
        <v>0</v>
      </c>
      <c r="H96" s="37">
        <v>1300000</v>
      </c>
      <c r="I96" s="37">
        <v>0</v>
      </c>
      <c r="J96" s="37">
        <v>0</v>
      </c>
      <c r="K96" s="37">
        <v>0</v>
      </c>
      <c r="L96" s="37">
        <v>0</v>
      </c>
      <c r="M96" s="37">
        <v>358000</v>
      </c>
      <c r="N96" s="37">
        <v>45656000</v>
      </c>
      <c r="O96" s="38">
        <v>0</v>
      </c>
      <c r="P96" s="39">
        <f t="shared" si="5"/>
        <v>51544000</v>
      </c>
    </row>
    <row r="97" spans="2:16" ht="25.5" customHeight="1">
      <c r="B97" s="33" t="s">
        <v>126</v>
      </c>
      <c r="C97" s="32" t="s">
        <v>1</v>
      </c>
      <c r="E97" s="35" t="s">
        <v>230</v>
      </c>
      <c r="F97" s="36">
        <v>6411000</v>
      </c>
      <c r="G97" s="37">
        <v>10000</v>
      </c>
      <c r="H97" s="37">
        <v>1296000</v>
      </c>
      <c r="I97" s="37">
        <v>0</v>
      </c>
      <c r="J97" s="37">
        <v>0</v>
      </c>
      <c r="K97" s="37">
        <v>0</v>
      </c>
      <c r="L97" s="37">
        <v>0</v>
      </c>
      <c r="M97" s="37">
        <v>3280000</v>
      </c>
      <c r="N97" s="37">
        <v>34257000</v>
      </c>
      <c r="O97" s="38">
        <v>0</v>
      </c>
      <c r="P97" s="39">
        <f t="shared" si="5"/>
        <v>45254000</v>
      </c>
    </row>
    <row r="98" spans="2:16" ht="25.5" customHeight="1">
      <c r="B98" s="33" t="s">
        <v>127</v>
      </c>
      <c r="C98" s="32" t="s">
        <v>1</v>
      </c>
      <c r="E98" s="35" t="s">
        <v>231</v>
      </c>
      <c r="F98" s="36">
        <v>5085000</v>
      </c>
      <c r="G98" s="37">
        <v>43000</v>
      </c>
      <c r="H98" s="37">
        <v>1817000</v>
      </c>
      <c r="I98" s="37">
        <v>0</v>
      </c>
      <c r="J98" s="37">
        <v>0</v>
      </c>
      <c r="K98" s="37">
        <v>0</v>
      </c>
      <c r="L98" s="37">
        <v>0</v>
      </c>
      <c r="M98" s="37">
        <v>377000</v>
      </c>
      <c r="N98" s="37">
        <v>39326000</v>
      </c>
      <c r="O98" s="38">
        <v>0</v>
      </c>
      <c r="P98" s="39">
        <f t="shared" si="5"/>
        <v>46648000</v>
      </c>
    </row>
    <row r="99" spans="2:16" ht="25.5" customHeight="1">
      <c r="B99" s="33" t="s">
        <v>128</v>
      </c>
      <c r="C99" s="32" t="s">
        <v>1</v>
      </c>
      <c r="E99" s="35" t="s">
        <v>232</v>
      </c>
      <c r="F99" s="36">
        <v>5019000</v>
      </c>
      <c r="G99" s="37">
        <v>60000</v>
      </c>
      <c r="H99" s="37">
        <v>2205000</v>
      </c>
      <c r="I99" s="37">
        <v>0</v>
      </c>
      <c r="J99" s="37">
        <v>0</v>
      </c>
      <c r="K99" s="37">
        <v>0</v>
      </c>
      <c r="L99" s="37">
        <v>0</v>
      </c>
      <c r="M99" s="37">
        <v>440000</v>
      </c>
      <c r="N99" s="37">
        <v>39927000</v>
      </c>
      <c r="O99" s="38">
        <v>0</v>
      </c>
      <c r="P99" s="39">
        <f t="shared" si="5"/>
        <v>47651000</v>
      </c>
    </row>
    <row r="100" spans="2:16" ht="25.5" customHeight="1">
      <c r="B100" s="33" t="s">
        <v>129</v>
      </c>
      <c r="C100" s="32" t="s">
        <v>1</v>
      </c>
      <c r="E100" s="35" t="s">
        <v>233</v>
      </c>
      <c r="F100" s="36">
        <v>4910000</v>
      </c>
      <c r="G100" s="37">
        <v>27000</v>
      </c>
      <c r="H100" s="37">
        <v>1800000</v>
      </c>
      <c r="I100" s="37">
        <v>0</v>
      </c>
      <c r="J100" s="37">
        <v>0</v>
      </c>
      <c r="K100" s="37">
        <v>0</v>
      </c>
      <c r="L100" s="37">
        <v>0</v>
      </c>
      <c r="M100" s="37">
        <v>402000</v>
      </c>
      <c r="N100" s="37">
        <v>36540000</v>
      </c>
      <c r="O100" s="38">
        <v>0</v>
      </c>
      <c r="P100" s="39">
        <f t="shared" si="5"/>
        <v>43679000</v>
      </c>
    </row>
    <row r="101" spans="2:16" ht="25.5" customHeight="1">
      <c r="B101" s="33" t="s">
        <v>130</v>
      </c>
      <c r="C101" s="32" t="s">
        <v>1</v>
      </c>
      <c r="E101" s="35" t="s">
        <v>234</v>
      </c>
      <c r="F101" s="36">
        <v>6275000</v>
      </c>
      <c r="G101" s="37">
        <v>94000</v>
      </c>
      <c r="H101" s="37">
        <v>1800000</v>
      </c>
      <c r="I101" s="37">
        <v>0</v>
      </c>
      <c r="J101" s="37">
        <v>0</v>
      </c>
      <c r="K101" s="37">
        <v>0</v>
      </c>
      <c r="L101" s="37">
        <v>0</v>
      </c>
      <c r="M101" s="37">
        <v>381000</v>
      </c>
      <c r="N101" s="37">
        <v>33515000</v>
      </c>
      <c r="O101" s="38">
        <v>0</v>
      </c>
      <c r="P101" s="39">
        <f t="shared" si="5"/>
        <v>42065000</v>
      </c>
    </row>
    <row r="102" spans="2:16" ht="25.5" customHeight="1">
      <c r="B102" s="33" t="s">
        <v>131</v>
      </c>
      <c r="C102" s="32" t="s">
        <v>1</v>
      </c>
      <c r="E102" s="35" t="s">
        <v>235</v>
      </c>
      <c r="F102" s="36">
        <v>3382000</v>
      </c>
      <c r="G102" s="37">
        <v>0</v>
      </c>
      <c r="H102" s="37">
        <v>1300000</v>
      </c>
      <c r="I102" s="37">
        <v>0</v>
      </c>
      <c r="J102" s="37">
        <v>0</v>
      </c>
      <c r="K102" s="37">
        <v>0</v>
      </c>
      <c r="L102" s="37">
        <v>0</v>
      </c>
      <c r="M102" s="37">
        <v>250000</v>
      </c>
      <c r="N102" s="37">
        <v>30104000</v>
      </c>
      <c r="O102" s="38">
        <v>0</v>
      </c>
      <c r="P102" s="39">
        <f t="shared" si="5"/>
        <v>35036000</v>
      </c>
    </row>
    <row r="103" spans="2:16" ht="25.5" customHeight="1">
      <c r="B103" s="33" t="s">
        <v>132</v>
      </c>
      <c r="C103" s="32" t="s">
        <v>1</v>
      </c>
      <c r="E103" s="35" t="s">
        <v>236</v>
      </c>
      <c r="F103" s="36">
        <v>3880500</v>
      </c>
      <c r="G103" s="37">
        <v>53000</v>
      </c>
      <c r="H103" s="37">
        <v>1000000</v>
      </c>
      <c r="I103" s="37">
        <v>0</v>
      </c>
      <c r="J103" s="37">
        <v>0</v>
      </c>
      <c r="K103" s="37">
        <v>0</v>
      </c>
      <c r="L103" s="37">
        <v>0</v>
      </c>
      <c r="M103" s="37">
        <v>1702000</v>
      </c>
      <c r="N103" s="37">
        <v>33580500</v>
      </c>
      <c r="O103" s="38">
        <v>0</v>
      </c>
      <c r="P103" s="39">
        <f t="shared" si="5"/>
        <v>40216000</v>
      </c>
    </row>
    <row r="104" spans="2:16" ht="25.5" customHeight="1">
      <c r="B104" s="33" t="s">
        <v>133</v>
      </c>
      <c r="C104" s="32" t="s">
        <v>1</v>
      </c>
      <c r="E104" s="35" t="s">
        <v>237</v>
      </c>
      <c r="F104" s="36">
        <v>4162000</v>
      </c>
      <c r="G104" s="37">
        <v>10000</v>
      </c>
      <c r="H104" s="37">
        <v>1150000</v>
      </c>
      <c r="I104" s="37">
        <v>0</v>
      </c>
      <c r="J104" s="37">
        <v>0</v>
      </c>
      <c r="K104" s="37">
        <v>0</v>
      </c>
      <c r="L104" s="37">
        <v>0</v>
      </c>
      <c r="M104" s="37">
        <v>365000</v>
      </c>
      <c r="N104" s="37">
        <v>29665000</v>
      </c>
      <c r="O104" s="38">
        <v>0</v>
      </c>
      <c r="P104" s="39">
        <f t="shared" si="5"/>
        <v>35352000</v>
      </c>
    </row>
    <row r="105" spans="2:16" ht="25.5" customHeight="1">
      <c r="B105" s="33" t="s">
        <v>134</v>
      </c>
      <c r="C105" s="32" t="s">
        <v>1</v>
      </c>
      <c r="E105" s="35" t="s">
        <v>238</v>
      </c>
      <c r="F105" s="36">
        <v>5460500</v>
      </c>
      <c r="G105" s="37">
        <v>16000</v>
      </c>
      <c r="H105" s="37">
        <v>2200000</v>
      </c>
      <c r="I105" s="37">
        <v>0</v>
      </c>
      <c r="J105" s="37">
        <v>0</v>
      </c>
      <c r="K105" s="37">
        <v>0</v>
      </c>
      <c r="L105" s="37">
        <v>0</v>
      </c>
      <c r="M105" s="37">
        <v>383500</v>
      </c>
      <c r="N105" s="37">
        <v>45960000</v>
      </c>
      <c r="O105" s="38">
        <v>0</v>
      </c>
      <c r="P105" s="39">
        <f t="shared" si="5"/>
        <v>54020000</v>
      </c>
    </row>
    <row r="106" spans="2:16" ht="25.5" customHeight="1">
      <c r="B106" s="33" t="s">
        <v>135</v>
      </c>
      <c r="C106" s="32" t="s">
        <v>1</v>
      </c>
      <c r="E106" s="35" t="s">
        <v>239</v>
      </c>
      <c r="F106" s="36">
        <v>6243000</v>
      </c>
      <c r="G106" s="37">
        <v>0</v>
      </c>
      <c r="H106" s="37">
        <v>1366000</v>
      </c>
      <c r="I106" s="37">
        <v>0</v>
      </c>
      <c r="J106" s="37">
        <v>0</v>
      </c>
      <c r="K106" s="37">
        <v>0</v>
      </c>
      <c r="L106" s="37">
        <v>0</v>
      </c>
      <c r="M106" s="37">
        <v>92000</v>
      </c>
      <c r="N106" s="37">
        <v>36167000</v>
      </c>
      <c r="O106" s="38">
        <v>0</v>
      </c>
      <c r="P106" s="39">
        <f t="shared" si="5"/>
        <v>43868000</v>
      </c>
    </row>
    <row r="107" spans="2:16" ht="25.5" customHeight="1">
      <c r="B107" s="33" t="s">
        <v>136</v>
      </c>
      <c r="C107" s="32" t="s">
        <v>1</v>
      </c>
      <c r="E107" s="35" t="s">
        <v>240</v>
      </c>
      <c r="F107" s="36">
        <v>3405000</v>
      </c>
      <c r="G107" s="37">
        <v>49000</v>
      </c>
      <c r="H107" s="37">
        <v>874300</v>
      </c>
      <c r="I107" s="37">
        <v>0</v>
      </c>
      <c r="J107" s="37">
        <v>0</v>
      </c>
      <c r="K107" s="37">
        <v>0</v>
      </c>
      <c r="L107" s="37">
        <v>0</v>
      </c>
      <c r="M107" s="37">
        <v>280900</v>
      </c>
      <c r="N107" s="37">
        <v>32514800</v>
      </c>
      <c r="O107" s="38">
        <v>0</v>
      </c>
      <c r="P107" s="39">
        <f t="shared" si="5"/>
        <v>37124000</v>
      </c>
    </row>
    <row r="108" spans="2:16" ht="25.5" customHeight="1">
      <c r="B108" s="33" t="s">
        <v>137</v>
      </c>
      <c r="C108" s="32" t="s">
        <v>1</v>
      </c>
      <c r="E108" s="35" t="s">
        <v>241</v>
      </c>
      <c r="F108" s="36">
        <v>4859500</v>
      </c>
      <c r="G108" s="37">
        <v>0</v>
      </c>
      <c r="H108" s="37">
        <v>805000</v>
      </c>
      <c r="I108" s="37">
        <v>0</v>
      </c>
      <c r="J108" s="37">
        <v>0</v>
      </c>
      <c r="K108" s="37">
        <v>0</v>
      </c>
      <c r="L108" s="37">
        <v>0</v>
      </c>
      <c r="M108" s="37">
        <v>197000</v>
      </c>
      <c r="N108" s="37">
        <v>32155500</v>
      </c>
      <c r="O108" s="38">
        <v>0</v>
      </c>
      <c r="P108" s="39">
        <f t="shared" si="5"/>
        <v>38017000</v>
      </c>
    </row>
    <row r="109" spans="2:16" ht="25.5" customHeight="1">
      <c r="B109" s="33" t="s">
        <v>138</v>
      </c>
      <c r="C109" s="32" t="s">
        <v>1</v>
      </c>
      <c r="E109" s="35" t="s">
        <v>242</v>
      </c>
      <c r="F109" s="36">
        <v>4818500</v>
      </c>
      <c r="G109" s="37">
        <v>71500</v>
      </c>
      <c r="H109" s="37">
        <v>1851000</v>
      </c>
      <c r="I109" s="37">
        <v>0</v>
      </c>
      <c r="J109" s="37">
        <v>0</v>
      </c>
      <c r="K109" s="37">
        <v>0</v>
      </c>
      <c r="L109" s="37">
        <v>0</v>
      </c>
      <c r="M109" s="37">
        <v>450000</v>
      </c>
      <c r="N109" s="37">
        <v>36271000</v>
      </c>
      <c r="O109" s="38">
        <v>0</v>
      </c>
      <c r="P109" s="39">
        <f t="shared" si="5"/>
        <v>43462000</v>
      </c>
    </row>
    <row r="110" spans="2:16" ht="25.5" customHeight="1">
      <c r="B110" s="33" t="s">
        <v>139</v>
      </c>
      <c r="C110" s="32" t="s">
        <v>1</v>
      </c>
      <c r="E110" s="35" t="s">
        <v>243</v>
      </c>
      <c r="F110" s="36">
        <v>2672000</v>
      </c>
      <c r="G110" s="37">
        <v>22500</v>
      </c>
      <c r="H110" s="37">
        <v>1000000</v>
      </c>
      <c r="I110" s="37">
        <v>0</v>
      </c>
      <c r="J110" s="37">
        <v>0</v>
      </c>
      <c r="K110" s="37">
        <v>0</v>
      </c>
      <c r="L110" s="37">
        <v>0</v>
      </c>
      <c r="M110" s="37">
        <v>448000</v>
      </c>
      <c r="N110" s="37">
        <v>34812500</v>
      </c>
      <c r="O110" s="38">
        <v>0</v>
      </c>
      <c r="P110" s="39">
        <f t="shared" si="5"/>
        <v>38955000</v>
      </c>
    </row>
    <row r="111" spans="2:16" ht="25.5" customHeight="1">
      <c r="B111" s="33" t="s">
        <v>140</v>
      </c>
      <c r="C111" s="32" t="s">
        <v>1</v>
      </c>
      <c r="E111" s="35" t="s">
        <v>244</v>
      </c>
      <c r="F111" s="36">
        <v>2213000</v>
      </c>
      <c r="G111" s="37">
        <v>15000</v>
      </c>
      <c r="H111" s="37">
        <v>600000</v>
      </c>
      <c r="I111" s="37">
        <v>0</v>
      </c>
      <c r="J111" s="37">
        <v>0</v>
      </c>
      <c r="K111" s="37">
        <v>0</v>
      </c>
      <c r="L111" s="37">
        <v>0</v>
      </c>
      <c r="M111" s="37">
        <v>121000</v>
      </c>
      <c r="N111" s="37">
        <v>13323000</v>
      </c>
      <c r="O111" s="38">
        <v>0</v>
      </c>
      <c r="P111" s="39">
        <f t="shared" si="5"/>
        <v>16272000</v>
      </c>
    </row>
    <row r="112" spans="2:16" ht="25.5" customHeight="1">
      <c r="B112" s="33" t="s">
        <v>141</v>
      </c>
      <c r="C112" s="32" t="s">
        <v>1</v>
      </c>
      <c r="E112" s="35" t="s">
        <v>245</v>
      </c>
      <c r="F112" s="36">
        <v>4040000</v>
      </c>
      <c r="G112" s="37">
        <v>13000</v>
      </c>
      <c r="H112" s="37">
        <v>680000</v>
      </c>
      <c r="I112" s="37">
        <v>0</v>
      </c>
      <c r="J112" s="37">
        <v>0</v>
      </c>
      <c r="K112" s="37">
        <v>0</v>
      </c>
      <c r="L112" s="37">
        <v>10000</v>
      </c>
      <c r="M112" s="37">
        <v>180000</v>
      </c>
      <c r="N112" s="37">
        <v>17820000</v>
      </c>
      <c r="O112" s="38">
        <v>0</v>
      </c>
      <c r="P112" s="39">
        <f aca="true" t="shared" si="6" ref="P112:P119">O112+N112+M112+L112+K112+J112+I112+H112+G112+F112</f>
        <v>22743000</v>
      </c>
    </row>
    <row r="113" spans="2:16" ht="25.5" customHeight="1">
      <c r="B113" s="33" t="s">
        <v>142</v>
      </c>
      <c r="C113" s="32" t="s">
        <v>1</v>
      </c>
      <c r="E113" s="35" t="s">
        <v>246</v>
      </c>
      <c r="F113" s="36">
        <v>1461000</v>
      </c>
      <c r="G113" s="37">
        <v>0</v>
      </c>
      <c r="H113" s="37">
        <v>700000</v>
      </c>
      <c r="I113" s="37">
        <v>0</v>
      </c>
      <c r="J113" s="37">
        <v>0</v>
      </c>
      <c r="K113" s="37">
        <v>0</v>
      </c>
      <c r="L113" s="37">
        <v>0</v>
      </c>
      <c r="M113" s="37">
        <v>293000</v>
      </c>
      <c r="N113" s="37">
        <v>13199000</v>
      </c>
      <c r="O113" s="38">
        <v>0</v>
      </c>
      <c r="P113" s="39">
        <f t="shared" si="6"/>
        <v>15653000</v>
      </c>
    </row>
    <row r="114" spans="2:16" ht="25.5" customHeight="1">
      <c r="B114" s="33" t="s">
        <v>143</v>
      </c>
      <c r="C114" s="32" t="s">
        <v>1</v>
      </c>
      <c r="E114" s="35" t="s">
        <v>247</v>
      </c>
      <c r="F114" s="36">
        <v>3153000</v>
      </c>
      <c r="G114" s="37">
        <v>0</v>
      </c>
      <c r="H114" s="37">
        <v>300000</v>
      </c>
      <c r="I114" s="37">
        <v>0</v>
      </c>
      <c r="J114" s="37">
        <v>0</v>
      </c>
      <c r="K114" s="37">
        <v>0</v>
      </c>
      <c r="L114" s="37">
        <v>0</v>
      </c>
      <c r="M114" s="37">
        <v>241000</v>
      </c>
      <c r="N114" s="37">
        <v>11680000</v>
      </c>
      <c r="O114" s="38">
        <v>0</v>
      </c>
      <c r="P114" s="39">
        <f t="shared" si="6"/>
        <v>15374000</v>
      </c>
    </row>
    <row r="115" spans="2:16" ht="25.5" customHeight="1">
      <c r="B115" s="33" t="s">
        <v>144</v>
      </c>
      <c r="C115" s="32" t="s">
        <v>1</v>
      </c>
      <c r="E115" s="35" t="s">
        <v>248</v>
      </c>
      <c r="F115" s="36">
        <v>2358000</v>
      </c>
      <c r="G115" s="37">
        <v>0</v>
      </c>
      <c r="H115" s="37">
        <v>350000</v>
      </c>
      <c r="I115" s="37">
        <v>0</v>
      </c>
      <c r="J115" s="37">
        <v>0</v>
      </c>
      <c r="K115" s="37">
        <v>0</v>
      </c>
      <c r="L115" s="37">
        <v>0</v>
      </c>
      <c r="M115" s="37">
        <v>136000</v>
      </c>
      <c r="N115" s="37">
        <v>17302000</v>
      </c>
      <c r="O115" s="38">
        <v>0</v>
      </c>
      <c r="P115" s="39">
        <f t="shared" si="6"/>
        <v>20146000</v>
      </c>
    </row>
    <row r="116" spans="2:16" ht="25.5" customHeight="1">
      <c r="B116" s="33" t="s">
        <v>145</v>
      </c>
      <c r="C116" s="32" t="s">
        <v>1</v>
      </c>
      <c r="E116" s="35" t="s">
        <v>249</v>
      </c>
      <c r="F116" s="36">
        <v>1386000</v>
      </c>
      <c r="G116" s="37">
        <v>0</v>
      </c>
      <c r="H116" s="37">
        <v>520000</v>
      </c>
      <c r="I116" s="37">
        <v>0</v>
      </c>
      <c r="J116" s="37">
        <v>0</v>
      </c>
      <c r="K116" s="37">
        <v>0</v>
      </c>
      <c r="L116" s="37">
        <v>0</v>
      </c>
      <c r="M116" s="37">
        <v>270000</v>
      </c>
      <c r="N116" s="37">
        <v>13322000</v>
      </c>
      <c r="O116" s="38">
        <v>0</v>
      </c>
      <c r="P116" s="39">
        <f t="shared" si="6"/>
        <v>15498000</v>
      </c>
    </row>
    <row r="117" spans="2:16" ht="25.5" customHeight="1">
      <c r="B117" s="33" t="s">
        <v>146</v>
      </c>
      <c r="C117" s="32" t="s">
        <v>1</v>
      </c>
      <c r="E117" s="35" t="s">
        <v>250</v>
      </c>
      <c r="F117" s="36">
        <v>3192000</v>
      </c>
      <c r="G117" s="37">
        <v>25000</v>
      </c>
      <c r="H117" s="37">
        <v>600000</v>
      </c>
      <c r="I117" s="37">
        <v>0</v>
      </c>
      <c r="J117" s="37">
        <v>0</v>
      </c>
      <c r="K117" s="37">
        <v>0</v>
      </c>
      <c r="L117" s="37">
        <v>0</v>
      </c>
      <c r="M117" s="37">
        <v>114500</v>
      </c>
      <c r="N117" s="37">
        <v>14526500</v>
      </c>
      <c r="O117" s="38">
        <v>0</v>
      </c>
      <c r="P117" s="39">
        <f t="shared" si="6"/>
        <v>18458000</v>
      </c>
    </row>
    <row r="118" spans="2:16" ht="25.5" customHeight="1">
      <c r="B118" s="33" t="s">
        <v>147</v>
      </c>
      <c r="C118" s="32" t="s">
        <v>1</v>
      </c>
      <c r="E118" s="35" t="s">
        <v>251</v>
      </c>
      <c r="F118" s="36">
        <v>1310500</v>
      </c>
      <c r="G118" s="37">
        <v>0</v>
      </c>
      <c r="H118" s="37">
        <v>600000</v>
      </c>
      <c r="I118" s="37">
        <v>0</v>
      </c>
      <c r="J118" s="37">
        <v>0</v>
      </c>
      <c r="K118" s="37">
        <v>0</v>
      </c>
      <c r="L118" s="37">
        <v>0</v>
      </c>
      <c r="M118" s="37">
        <v>92000</v>
      </c>
      <c r="N118" s="37">
        <v>14409500</v>
      </c>
      <c r="O118" s="38">
        <v>0</v>
      </c>
      <c r="P118" s="39">
        <f t="shared" si="6"/>
        <v>16412000</v>
      </c>
    </row>
    <row r="119" spans="2:16" ht="25.5" customHeight="1">
      <c r="B119" s="33" t="s">
        <v>148</v>
      </c>
      <c r="C119" s="32" t="s">
        <v>1</v>
      </c>
      <c r="E119" s="35" t="s">
        <v>252</v>
      </c>
      <c r="F119" s="36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8">
        <v>0</v>
      </c>
      <c r="P119" s="39">
        <f t="shared" si="6"/>
        <v>0</v>
      </c>
    </row>
    <row r="120" spans="1:16" s="34" customFormat="1" ht="27.75" customHeight="1" hidden="1">
      <c r="A120" s="40" t="s">
        <v>37</v>
      </c>
      <c r="B120" s="41" t="s">
        <v>1</v>
      </c>
      <c r="C120" s="32" t="s">
        <v>1</v>
      </c>
      <c r="E120" s="42" t="s">
        <v>1</v>
      </c>
      <c r="F120" s="43" t="s">
        <v>1</v>
      </c>
      <c r="G120" s="44" t="s">
        <v>1</v>
      </c>
      <c r="H120" s="44" t="s">
        <v>1</v>
      </c>
      <c r="I120" s="44" t="s">
        <v>1</v>
      </c>
      <c r="J120" s="44" t="s">
        <v>1</v>
      </c>
      <c r="K120" s="44" t="s">
        <v>1</v>
      </c>
      <c r="L120" s="44" t="s">
        <v>1</v>
      </c>
      <c r="M120" s="44" t="s">
        <v>1</v>
      </c>
      <c r="N120" s="44" t="s">
        <v>1</v>
      </c>
      <c r="O120" s="45" t="s">
        <v>1</v>
      </c>
      <c r="P120" s="46" t="s">
        <v>1</v>
      </c>
    </row>
    <row r="121" spans="1:16" s="34" customFormat="1" ht="12" customHeight="1">
      <c r="A121" s="47" t="s">
        <v>37</v>
      </c>
      <c r="B121" s="33" t="s">
        <v>1</v>
      </c>
      <c r="C121" s="48" t="s">
        <v>1</v>
      </c>
      <c r="E121" s="49" t="s">
        <v>1</v>
      </c>
      <c r="F121" s="49" t="s">
        <v>1</v>
      </c>
      <c r="G121" s="49" t="s">
        <v>1</v>
      </c>
      <c r="H121" s="49" t="s">
        <v>1</v>
      </c>
      <c r="I121" s="49" t="s">
        <v>1</v>
      </c>
      <c r="J121" s="49" t="s">
        <v>1</v>
      </c>
      <c r="K121" s="49" t="s">
        <v>1</v>
      </c>
      <c r="L121" s="49" t="s">
        <v>1</v>
      </c>
      <c r="M121" s="49" t="s">
        <v>1</v>
      </c>
      <c r="N121" s="49" t="s">
        <v>1</v>
      </c>
      <c r="O121" s="49" t="s">
        <v>1</v>
      </c>
      <c r="P121" s="49" t="s">
        <v>1</v>
      </c>
    </row>
    <row r="122" spans="1:16" s="34" customFormat="1" ht="30" customHeight="1">
      <c r="A122" s="50" t="s">
        <v>1</v>
      </c>
      <c r="B122" s="51" t="s">
        <v>38</v>
      </c>
      <c r="C122" s="52" t="s">
        <v>1</v>
      </c>
      <c r="D122" s="52" t="s">
        <v>1</v>
      </c>
      <c r="E122" s="53" t="s">
        <v>253</v>
      </c>
      <c r="F122" s="54">
        <v>1333605550</v>
      </c>
      <c r="G122" s="54">
        <v>8868900</v>
      </c>
      <c r="H122" s="54">
        <v>282006200</v>
      </c>
      <c r="I122" s="54">
        <v>0</v>
      </c>
      <c r="J122" s="54">
        <v>0</v>
      </c>
      <c r="K122" s="54">
        <v>0</v>
      </c>
      <c r="L122" s="54">
        <v>1038860800</v>
      </c>
      <c r="M122" s="54">
        <v>135396400</v>
      </c>
      <c r="N122" s="55">
        <v>9944865150</v>
      </c>
      <c r="O122" s="54">
        <v>0</v>
      </c>
      <c r="P122" s="54">
        <f>SUM(F122:O122)</f>
        <v>12743603000</v>
      </c>
    </row>
    <row r="123" spans="1:16" s="34" customFormat="1" ht="30" customHeight="1">
      <c r="A123" s="50" t="s">
        <v>1</v>
      </c>
      <c r="B123" s="51" t="s">
        <v>39</v>
      </c>
      <c r="C123" s="52" t="s">
        <v>1</v>
      </c>
      <c r="D123" s="52" t="s">
        <v>1</v>
      </c>
      <c r="E123" s="53" t="s">
        <v>40</v>
      </c>
      <c r="F123" s="54">
        <v>2130651650</v>
      </c>
      <c r="G123" s="54">
        <v>35406800</v>
      </c>
      <c r="H123" s="54">
        <v>885147000</v>
      </c>
      <c r="I123" s="54">
        <v>16224396600</v>
      </c>
      <c r="J123" s="54">
        <v>0</v>
      </c>
      <c r="K123" s="54">
        <v>771064200</v>
      </c>
      <c r="L123" s="54">
        <v>116528900</v>
      </c>
      <c r="M123" s="54">
        <v>1343543300</v>
      </c>
      <c r="N123" s="55">
        <v>4639498050</v>
      </c>
      <c r="O123" s="56">
        <v>55030500</v>
      </c>
      <c r="P123" s="54">
        <f>SUM(F123:O123)</f>
        <v>26201267000</v>
      </c>
    </row>
    <row r="124" spans="1:16" s="34" customFormat="1" ht="30" customHeight="1">
      <c r="A124" s="50" t="s">
        <v>37</v>
      </c>
      <c r="B124" s="51" t="s">
        <v>1</v>
      </c>
      <c r="C124" s="52" t="s">
        <v>1</v>
      </c>
      <c r="D124" s="52" t="s">
        <v>1</v>
      </c>
      <c r="E124" s="53" t="s">
        <v>41</v>
      </c>
      <c r="F124" s="54">
        <f aca="true" t="shared" si="7" ref="F124:P124">F122+F123</f>
        <v>3464257200</v>
      </c>
      <c r="G124" s="54">
        <f t="shared" si="7"/>
        <v>44275700</v>
      </c>
      <c r="H124" s="54">
        <f t="shared" si="7"/>
        <v>1167153200</v>
      </c>
      <c r="I124" s="54">
        <f t="shared" si="7"/>
        <v>16224396600</v>
      </c>
      <c r="J124" s="54">
        <f t="shared" si="7"/>
        <v>0</v>
      </c>
      <c r="K124" s="54">
        <f t="shared" si="7"/>
        <v>771064200</v>
      </c>
      <c r="L124" s="54">
        <f t="shared" si="7"/>
        <v>1155389700</v>
      </c>
      <c r="M124" s="54">
        <f t="shared" si="7"/>
        <v>1478939700</v>
      </c>
      <c r="N124" s="54">
        <f t="shared" si="7"/>
        <v>14584363200</v>
      </c>
      <c r="O124" s="54">
        <f t="shared" si="7"/>
        <v>55030500</v>
      </c>
      <c r="P124" s="54">
        <f t="shared" si="7"/>
        <v>38944870000</v>
      </c>
    </row>
    <row r="125" spans="1:3" s="29" customFormat="1" ht="12" customHeight="1">
      <c r="A125" s="31" t="s">
        <v>1</v>
      </c>
      <c r="B125" s="30" t="s">
        <v>1</v>
      </c>
      <c r="C125" s="31" t="s">
        <v>1</v>
      </c>
    </row>
    <row r="126" spans="1:3" ht="30" customHeight="1" hidden="1">
      <c r="A126" s="14" t="s">
        <v>1</v>
      </c>
      <c r="B126" s="26" t="s">
        <v>1</v>
      </c>
      <c r="C126" s="14" t="s">
        <v>1</v>
      </c>
    </row>
    <row r="127" spans="1:3" ht="30" customHeight="1" hidden="1">
      <c r="A127" s="14" t="s">
        <v>1</v>
      </c>
      <c r="B127" s="26" t="s">
        <v>1</v>
      </c>
      <c r="C127" s="14" t="s">
        <v>1</v>
      </c>
    </row>
    <row r="128" ht="30" customHeight="1" hidden="1">
      <c r="B128" s="26" t="s">
        <v>1</v>
      </c>
    </row>
    <row r="129" ht="30" customHeight="1" hidden="1">
      <c r="B129" s="26" t="s">
        <v>1</v>
      </c>
    </row>
    <row r="130" ht="30" customHeight="1" hidden="1">
      <c r="B130" s="26" t="s">
        <v>1</v>
      </c>
    </row>
    <row r="131" ht="30" customHeight="1" hidden="1">
      <c r="B131" s="26" t="s">
        <v>1</v>
      </c>
    </row>
    <row r="132" ht="30" customHeight="1" hidden="1">
      <c r="B132" s="26" t="s">
        <v>1</v>
      </c>
    </row>
    <row r="133" ht="30" customHeight="1" hidden="1">
      <c r="B133" s="26" t="s">
        <v>1</v>
      </c>
    </row>
    <row r="134" ht="30" customHeight="1" hidden="1">
      <c r="B134" s="26" t="s">
        <v>1</v>
      </c>
    </row>
    <row r="135" ht="30" customHeight="1" hidden="1">
      <c r="B135" s="26" t="s">
        <v>1</v>
      </c>
    </row>
    <row r="136" ht="30" customHeight="1" hidden="1">
      <c r="B136" s="26" t="s">
        <v>1</v>
      </c>
    </row>
    <row r="137" ht="34.5" customHeight="1">
      <c r="B137" s="26" t="s">
        <v>1</v>
      </c>
    </row>
    <row r="138" ht="15">
      <c r="B138" s="26" t="s">
        <v>1</v>
      </c>
    </row>
    <row r="139" ht="15">
      <c r="B139" s="26" t="s">
        <v>1</v>
      </c>
    </row>
    <row r="140" ht="15">
      <c r="B140" s="26" t="s">
        <v>1</v>
      </c>
    </row>
    <row r="141" ht="15">
      <c r="B141" s="26" t="s">
        <v>1</v>
      </c>
    </row>
    <row r="142" ht="15">
      <c r="B142" s="26" t="s">
        <v>1</v>
      </c>
    </row>
    <row r="143" ht="15">
      <c r="B143" s="26" t="s">
        <v>1</v>
      </c>
    </row>
    <row r="144" ht="15">
      <c r="B144" s="26" t="s">
        <v>1</v>
      </c>
    </row>
    <row r="145" ht="15">
      <c r="B145" s="26" t="s">
        <v>1</v>
      </c>
    </row>
    <row r="146" ht="15">
      <c r="B146" s="26" t="s">
        <v>1</v>
      </c>
    </row>
    <row r="147" ht="30" customHeight="1">
      <c r="B147" s="26" t="s">
        <v>1</v>
      </c>
    </row>
    <row r="148" ht="30" customHeight="1">
      <c r="B148" s="26" t="s">
        <v>1</v>
      </c>
    </row>
    <row r="149" ht="30" customHeight="1">
      <c r="B149" s="26" t="s">
        <v>1</v>
      </c>
    </row>
    <row r="150" ht="30" customHeight="1">
      <c r="B150" s="26" t="s">
        <v>1</v>
      </c>
    </row>
    <row r="151" ht="30" customHeight="1">
      <c r="B151" s="26" t="s">
        <v>1</v>
      </c>
    </row>
    <row r="152" ht="30" customHeight="1">
      <c r="B152" s="26" t="s">
        <v>1</v>
      </c>
    </row>
    <row r="153" ht="30" customHeight="1">
      <c r="B153" s="27" t="s">
        <v>1</v>
      </c>
    </row>
    <row r="154" ht="30" customHeight="1">
      <c r="B154" s="26" t="s">
        <v>1</v>
      </c>
    </row>
    <row r="155" ht="30" customHeight="1">
      <c r="B155" s="27" t="s">
        <v>1</v>
      </c>
    </row>
    <row r="156" ht="30" customHeight="1">
      <c r="B156" s="27" t="s">
        <v>1</v>
      </c>
    </row>
    <row r="157" ht="30" customHeight="1">
      <c r="B157" s="27" t="s">
        <v>1</v>
      </c>
    </row>
    <row r="158" ht="34.5" customHeight="1">
      <c r="B158" s="26" t="s">
        <v>1</v>
      </c>
    </row>
    <row r="159" ht="15">
      <c r="B159" s="26" t="s">
        <v>1</v>
      </c>
    </row>
    <row r="160" ht="15">
      <c r="B160" s="26" t="s">
        <v>1</v>
      </c>
    </row>
    <row r="161" ht="15">
      <c r="B161" s="26" t="s">
        <v>1</v>
      </c>
    </row>
    <row r="162" ht="15">
      <c r="B162" s="26" t="s">
        <v>1</v>
      </c>
    </row>
    <row r="163" ht="15">
      <c r="B163" s="26" t="s">
        <v>1</v>
      </c>
    </row>
    <row r="164" ht="15">
      <c r="B164" s="26" t="s">
        <v>1</v>
      </c>
    </row>
    <row r="165" ht="15">
      <c r="B165" s="26" t="s">
        <v>1</v>
      </c>
    </row>
    <row r="166" ht="15">
      <c r="B166" s="26" t="s">
        <v>1</v>
      </c>
    </row>
    <row r="167" ht="15">
      <c r="B167" s="26" t="s">
        <v>1</v>
      </c>
    </row>
  </sheetData>
  <sheetProtection/>
  <mergeCells count="5">
    <mergeCell ref="E13:E14"/>
    <mergeCell ref="E9:P9"/>
    <mergeCell ref="E10:P10"/>
    <mergeCell ref="E11:P11"/>
    <mergeCell ref="P13:P14"/>
  </mergeCells>
  <printOptions horizontalCentered="1" verticalCentered="1"/>
  <pageMargins left="0.15748031496062992" right="0.15748031496062992" top="0.3937007874015748" bottom="0.4330708661417323" header="0.15748031496062992" footer="0.15748031496062992"/>
  <pageSetup firstPageNumber="1" useFirstPageNumber="1" fitToHeight="2" fitToWidth="1" horizontalDpi="300" verticalDpi="300" orientation="portrait" paperSize="9" scale="31" r:id="rId1"/>
  <rowBreaks count="2" manualBreakCount="2">
    <brk id="138" max="255" man="1"/>
    <brk id="1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ŞEN</dc:creator>
  <cp:keywords/>
  <dc:description/>
  <cp:lastModifiedBy>Ali  RENÇBER</cp:lastModifiedBy>
  <cp:lastPrinted>2019-02-20T10:36:12Z</cp:lastPrinted>
  <dcterms:created xsi:type="dcterms:W3CDTF">2019-02-18T08:45:02Z</dcterms:created>
  <dcterms:modified xsi:type="dcterms:W3CDTF">2019-02-20T10:36:17Z</dcterms:modified>
  <cp:category/>
  <cp:version/>
  <cp:contentType/>
  <cp:contentStatus/>
</cp:coreProperties>
</file>