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Özel Bütçe" sheetId="1" r:id="rId1"/>
  </sheets>
  <definedNames>
    <definedName name="Asama" localSheetId="0">'Özel Bütçe'!$B$2</definedName>
    <definedName name="Asama">#REF!</definedName>
    <definedName name="AsamaAd" localSheetId="0">'Özel Bütçe'!$C$2</definedName>
    <definedName name="AsamaAd">#REF!</definedName>
    <definedName name="ButceYil" localSheetId="0">'Özel Bütçe'!$B$1</definedName>
    <definedName name="ButceYil">#REF!</definedName>
    <definedName name="SatirBaslik" localSheetId="0">'Özel Bütçe'!$A$15:$B$21</definedName>
    <definedName name="SatirBaslik">#REF!</definedName>
    <definedName name="SutunBaslik" localSheetId="0">'Özel Bütçe'!$D$1:$O$5</definedName>
    <definedName name="SutunBaslik">#REF!</definedName>
    <definedName name="TeklifYil" localSheetId="0">'Özel Bütçe'!$B$5</definedName>
    <definedName name="TeklifYil">#REF!</definedName>
    <definedName name="_xlnm.Print_Titles" localSheetId="0">'Özel Bütçe'!$13:$14</definedName>
  </definedNames>
  <calcPr fullCalcOnLoad="1"/>
</workbook>
</file>

<file path=xl/sharedStrings.xml><?xml version="1.0" encoding="utf-8"?>
<sst xmlns="http://schemas.openxmlformats.org/spreadsheetml/2006/main" count="572" uniqueCount="254">
  <si>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</si>
  <si>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</si>
  <si>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</si>
  <si>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</si>
  <si>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</si>
  <si>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</si>
  <si>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</si>
  <si>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</si>
  <si>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</si>
  <si>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</si>
  <si>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</si>
  <si>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</si>
  <si>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</si>
  <si>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</si>
  <si>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</si>
  <si>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</si>
  <si>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</si>
  <si>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</si>
  <si>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</si>
  <si>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</si>
  <si>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</si>
  <si>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</si>
  <si>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</si>
  <si>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</si>
  <si>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</si>
  <si>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</si>
  <si>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</si>
  <si>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</si>
  <si>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</si>
  <si>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</si>
  <si>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</si>
  <si>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DİNLENME, KÜLTÜR VE DİN  HİZMETLERİ</t>
  </si>
  <si>
    <t>SOSYAL GÜVENLİK VE SOSYAL YARDIM HİZMETLERİ</t>
  </si>
  <si>
    <t>KURKOD</t>
  </si>
  <si>
    <t>X</t>
  </si>
  <si>
    <t>2013</t>
  </si>
  <si>
    <t>Tasarı</t>
  </si>
  <si>
    <t>3</t>
  </si>
  <si>
    <t>(II) SAYILI CETVEL - YÜKSEKÖĞRETİM KURUMLARI</t>
  </si>
  <si>
    <t>SAĞLIK   HİZMETLERİ</t>
  </si>
  <si>
    <t>EĞİTİM   HİZMETLERİ</t>
  </si>
  <si>
    <t>38.01</t>
  </si>
  <si>
    <t>YÜKSEKÖĞRETİM KURULU</t>
  </si>
  <si>
    <t>38.02</t>
  </si>
  <si>
    <t xml:space="preserve">ANKARA ÜNİVERSİTESİ </t>
  </si>
  <si>
    <t>38.03</t>
  </si>
  <si>
    <t xml:space="preserve">ORTA DOĞU TEKNİK ÜNİVERSİTESİ </t>
  </si>
  <si>
    <t>38.04</t>
  </si>
  <si>
    <t>HACETTEPE ÜNİVERSİTESİ</t>
  </si>
  <si>
    <t>38.05</t>
  </si>
  <si>
    <t xml:space="preserve">GAZİ ÜNİVERSİTESİ </t>
  </si>
  <si>
    <t>38.06</t>
  </si>
  <si>
    <t>İSTANBUL ÜNİVERSİTESİ</t>
  </si>
  <si>
    <t>38.07</t>
  </si>
  <si>
    <t>İSTANBUL TEKNİK ÜNİVERSİTESİ</t>
  </si>
  <si>
    <t>38.08</t>
  </si>
  <si>
    <t xml:space="preserve">BOĞAZİÇİ ÜNİVERSİTESİ </t>
  </si>
  <si>
    <t>38.09</t>
  </si>
  <si>
    <t xml:space="preserve">MARMARA ÜNİVERSİTESİ </t>
  </si>
  <si>
    <t>38.10</t>
  </si>
  <si>
    <t xml:space="preserve">YILDIZ TEKNİK ÜNİVERSİTESİ </t>
  </si>
  <si>
    <t>38.11</t>
  </si>
  <si>
    <t>MİMAR SİNAN GÜZEL SANATLAR ÜNİVERSİTESİ</t>
  </si>
  <si>
    <t>38.12</t>
  </si>
  <si>
    <t xml:space="preserve">EGE ÜNİVERSİTESİ </t>
  </si>
  <si>
    <t>38.13</t>
  </si>
  <si>
    <t xml:space="preserve">DOKUZ EYLÜL ÜNİVERSİTESİ </t>
  </si>
  <si>
    <t>38.14</t>
  </si>
  <si>
    <t xml:space="preserve">TRAKYA ÜNİVERSİTESİ </t>
  </si>
  <si>
    <t>38.15</t>
  </si>
  <si>
    <t xml:space="preserve">ULUDAĞ ÜNİVERSİTESİ </t>
  </si>
  <si>
    <t>38.16</t>
  </si>
  <si>
    <t>ANADOLU ÜNİVERSİTESİ</t>
  </si>
  <si>
    <t>38.17</t>
  </si>
  <si>
    <t xml:space="preserve">SELÇUK ÜNİVERSİTESİ </t>
  </si>
  <si>
    <t>38.18</t>
  </si>
  <si>
    <t xml:space="preserve">AKDENİZ ÜNİVERSİTESİ </t>
  </si>
  <si>
    <t>38.19</t>
  </si>
  <si>
    <t>ERCİYES ÜNİVERSİTESİ</t>
  </si>
  <si>
    <t>38.20</t>
  </si>
  <si>
    <t xml:space="preserve">CUMHURİYET ÜNİVERSİTESİ </t>
  </si>
  <si>
    <t>38.21</t>
  </si>
  <si>
    <t xml:space="preserve">ÇUKUROVA ÜNİVERSİTESİ </t>
  </si>
  <si>
    <t>38.22</t>
  </si>
  <si>
    <t xml:space="preserve">ONDOKUZ MAYIS ÜNİVERSİTESİ </t>
  </si>
  <si>
    <t>38.23</t>
  </si>
  <si>
    <t xml:space="preserve">KARADENİZ TEKNİK ÜNİVERSİTESİ </t>
  </si>
  <si>
    <t>38.24</t>
  </si>
  <si>
    <t xml:space="preserve">ATATÜRK ÜNİVERSİTESİ </t>
  </si>
  <si>
    <t>38.25</t>
  </si>
  <si>
    <t xml:space="preserve">İNÖNÜ ÜNİVERSİTESİ </t>
  </si>
  <si>
    <t>38.26</t>
  </si>
  <si>
    <t xml:space="preserve">FIRAT ÜNİVERSİTESİ </t>
  </si>
  <si>
    <t>38.27</t>
  </si>
  <si>
    <t xml:space="preserve">DİCLE ÜNİVERSİTESİ </t>
  </si>
  <si>
    <t>38.28</t>
  </si>
  <si>
    <t>YÜZÜNCÜ YIL ÜNİVERSİTESİ</t>
  </si>
  <si>
    <t>38.29</t>
  </si>
  <si>
    <t xml:space="preserve">GAZİANTEP ÜNİVERSİTESİ </t>
  </si>
  <si>
    <t>38.30</t>
  </si>
  <si>
    <t>İZMİR YÜKSEK TEKNOLOJİ ENSTİTÜSÜ</t>
  </si>
  <si>
    <t>38.31</t>
  </si>
  <si>
    <t xml:space="preserve">GEBZE YÜKSEK TEKNOLOJİ ENSTİTÜSÜ </t>
  </si>
  <si>
    <t>38.32</t>
  </si>
  <si>
    <t xml:space="preserve">HARRAN ÜNİVERSİTESİ </t>
  </si>
  <si>
    <t>38.33</t>
  </si>
  <si>
    <t xml:space="preserve">SÜLEYMAN DEMİREL ÜNİVERSİTESİ </t>
  </si>
  <si>
    <t>38.34</t>
  </si>
  <si>
    <t xml:space="preserve">ADNAN MENDERES ÜNİVERSİTESİ </t>
  </si>
  <si>
    <t>38.35</t>
  </si>
  <si>
    <t xml:space="preserve">BÜLENT ECEVİT ÜNİVERSİTESİ </t>
  </si>
  <si>
    <t>38.36</t>
  </si>
  <si>
    <t xml:space="preserve">MERSİN ÜNİVERSİTESİ </t>
  </si>
  <si>
    <t>38.37</t>
  </si>
  <si>
    <t xml:space="preserve">PAMUKKALE ÜNİVERSİTESİ </t>
  </si>
  <si>
    <t>38.38</t>
  </si>
  <si>
    <t>BALIKESİR ÜNİVERSİTESİ</t>
  </si>
  <si>
    <t>38.39</t>
  </si>
  <si>
    <t>KOCAELİ ÜNİVERSİTESİ</t>
  </si>
  <si>
    <t>38.40</t>
  </si>
  <si>
    <t xml:space="preserve">SAKARYA ÜNİVERSİTESİ </t>
  </si>
  <si>
    <t>38.41</t>
  </si>
  <si>
    <t xml:space="preserve">CELAL BAYAR ÜNİVERSİTESİ </t>
  </si>
  <si>
    <t>38.42</t>
  </si>
  <si>
    <t xml:space="preserve">ABANT İZZET BAYSAL ÜNİVERSİTESİ </t>
  </si>
  <si>
    <t>38.43</t>
  </si>
  <si>
    <t xml:space="preserve">MUSTAFA KEMAL ÜNİVERSİTESİ </t>
  </si>
  <si>
    <t>38.44</t>
  </si>
  <si>
    <t xml:space="preserve">AFYON KOCATEPE ÜNİVERSİTESİ </t>
  </si>
  <si>
    <t>38.45</t>
  </si>
  <si>
    <t xml:space="preserve">KAFKAS ÜNİVERSİTESİ </t>
  </si>
  <si>
    <t>38.46</t>
  </si>
  <si>
    <t>ÇANAKKALE ONSEKİZ MART ÜNİVERSİTESİ</t>
  </si>
  <si>
    <t>38.47</t>
  </si>
  <si>
    <t>NİĞDE ÜNİVERSİTESİ</t>
  </si>
  <si>
    <t>38.48</t>
  </si>
  <si>
    <t xml:space="preserve">DUMLUPINAR ÜNİVERSİTESİ </t>
  </si>
  <si>
    <t>38.49</t>
  </si>
  <si>
    <t>GAZİOSMANPAŞA ÜNİVERSİTESİ</t>
  </si>
  <si>
    <t>38.50</t>
  </si>
  <si>
    <t>MUĞLA SITKI KOÇMAN ÜNİVERSİTESİ</t>
  </si>
  <si>
    <t>38.51</t>
  </si>
  <si>
    <t xml:space="preserve">KAHRAMANMARAŞ SÜTÇÜ İMAM ÜNİVERSİTESİ </t>
  </si>
  <si>
    <t>38.52</t>
  </si>
  <si>
    <t xml:space="preserve">KIRIKKALE ÜNİVERSİTESİ </t>
  </si>
  <si>
    <t>38.53</t>
  </si>
  <si>
    <t xml:space="preserve">ESKİŞEHİR OSMANGAZİ ÜNİVERSİTESİ </t>
  </si>
  <si>
    <t>38.54</t>
  </si>
  <si>
    <t xml:space="preserve">GALATASARAY ÜNİVERSİTESİ </t>
  </si>
  <si>
    <t>38.55</t>
  </si>
  <si>
    <t>AHİ EVRAN ÜNİVERSİTESİ</t>
  </si>
  <si>
    <t>38.56</t>
  </si>
  <si>
    <t>KASTAMONU ÜNİVERSİTESİ</t>
  </si>
  <si>
    <t>38.57</t>
  </si>
  <si>
    <t>DÜZCE ÜNİVERSİTESİ</t>
  </si>
  <si>
    <t>38.58</t>
  </si>
  <si>
    <t>MEHMET AKİF ERSOY ÜNİVERSİTESİ</t>
  </si>
  <si>
    <t>38.59</t>
  </si>
  <si>
    <t>UŞAK ÜNİVERSİTESİ</t>
  </si>
  <si>
    <t>38.60</t>
  </si>
  <si>
    <t>RECEP TAYYİP ERDOĞAN ÜNİVERSİTESİ</t>
  </si>
  <si>
    <t>38.61</t>
  </si>
  <si>
    <t>NAMIK KEMAL ÜNİVERSİTESİ</t>
  </si>
  <si>
    <t>38.62</t>
  </si>
  <si>
    <t>ERZİNCAN ÜNİVERSİTESİ</t>
  </si>
  <si>
    <t>38.63</t>
  </si>
  <si>
    <t>AKSARAY ÜNİVERSİTESİ</t>
  </si>
  <si>
    <t>38.64</t>
  </si>
  <si>
    <t>GİRESUN ÜNİVERSİTESİ</t>
  </si>
  <si>
    <t>38.65</t>
  </si>
  <si>
    <t>HİTİT ÜNİVERSİTESİ</t>
  </si>
  <si>
    <t>38.66</t>
  </si>
  <si>
    <t>BOZOK ÜNİVERSİTESİ</t>
  </si>
  <si>
    <t>38.67</t>
  </si>
  <si>
    <t>ADIYAMAN ÜNİVERSİTESİ</t>
  </si>
  <si>
    <t>38.68</t>
  </si>
  <si>
    <t>ORDU ÜNİVERSİTESİ</t>
  </si>
  <si>
    <t>38.69</t>
  </si>
  <si>
    <t>AMASYA ÜNİVERSİTESİ</t>
  </si>
  <si>
    <t>38.70</t>
  </si>
  <si>
    <t>KARAMANOĞLU MEHMETBEY ÜNİVERSİTESİ</t>
  </si>
  <si>
    <t>38.71</t>
  </si>
  <si>
    <t>AĞRI İBRAHİM ÇEÇEN ÜNİVERSİTESİ</t>
  </si>
  <si>
    <t>38.72</t>
  </si>
  <si>
    <t>SİNOP ÜNİVERSİTESİ</t>
  </si>
  <si>
    <t>38.73</t>
  </si>
  <si>
    <t>SİİRT ÜNİVERSİTESİ</t>
  </si>
  <si>
    <t>38.74</t>
  </si>
  <si>
    <t>NEVŞEHİR ÜNİVERSİTESİ</t>
  </si>
  <si>
    <t>38.75</t>
  </si>
  <si>
    <t>KARABÜK ÜNİVERSİTESİ</t>
  </si>
  <si>
    <t>38.76</t>
  </si>
  <si>
    <t>KİLİS 7 ARALIK ÜNİVERSİTESİ</t>
  </si>
  <si>
    <t>38.77</t>
  </si>
  <si>
    <t>ÇANKIRI KARATEKİN ÜNİVERSİTESİ</t>
  </si>
  <si>
    <t>38.78</t>
  </si>
  <si>
    <t>ARTVİN ÇORUH ÜNİVERSİTESİ</t>
  </si>
  <si>
    <t>38.79</t>
  </si>
  <si>
    <t>BİLECİK ŞEYH EDEBALİ ÜNİVERSİTESİ</t>
  </si>
  <si>
    <t>38.80</t>
  </si>
  <si>
    <t>BİTLİS EREN ÜNİVERSİTESİ</t>
  </si>
  <si>
    <t>38.81</t>
  </si>
  <si>
    <t>KIRKLARELİ ÜNİVERSİTESİ</t>
  </si>
  <si>
    <t>38.82</t>
  </si>
  <si>
    <t>OSMANİYE KORKUT ATA ÜNİVERSİTESİ</t>
  </si>
  <si>
    <t>38.83</t>
  </si>
  <si>
    <t>BİNGÖL ÜNİVERSİTESİ</t>
  </si>
  <si>
    <t>38.84</t>
  </si>
  <si>
    <t>MUŞ ALPARSLAN ÜNİVERSİTESİ</t>
  </si>
  <si>
    <t>38.85</t>
  </si>
  <si>
    <t>MARDİN ARTUKLU ÜNİVERSİTESİ</t>
  </si>
  <si>
    <t>38.86</t>
  </si>
  <si>
    <t>BATMAN ÜNİVERSİTESİ</t>
  </si>
  <si>
    <t>38.87</t>
  </si>
  <si>
    <t>ARDAHAN ÜNİVERSİTESİ</t>
  </si>
  <si>
    <t>38.88</t>
  </si>
  <si>
    <t>BARTIN ÜNİVERSİTESİ</t>
  </si>
  <si>
    <t>38.89</t>
  </si>
  <si>
    <t>BAYBURT ÜNİVERSİTESİ</t>
  </si>
  <si>
    <t>38.90</t>
  </si>
  <si>
    <t>GÜMÜŞHANE ÜNİVERSİTESİ</t>
  </si>
  <si>
    <t>38.91</t>
  </si>
  <si>
    <t>HAKKARİ ÜNİVERSİTESİ</t>
  </si>
  <si>
    <t>38.92</t>
  </si>
  <si>
    <t>IĞDIR ÜNİVERSİTESİ</t>
  </si>
  <si>
    <t>38.93</t>
  </si>
  <si>
    <t>ŞIRNAK ÜNİVERSİTESİ</t>
  </si>
  <si>
    <t>38.94</t>
  </si>
  <si>
    <t>TUNCELİ ÜNİVERSİTESİ</t>
  </si>
  <si>
    <t>38.95</t>
  </si>
  <si>
    <t>YALOVA ÜNİVERSİTESİ</t>
  </si>
  <si>
    <t>38.96</t>
  </si>
  <si>
    <t>TÜRK ALMAN ÜNİVERSİTESİ</t>
  </si>
  <si>
    <t>38.97</t>
  </si>
  <si>
    <t>YILDIRIM BEYAZIT ÜNİVERSİTESİ</t>
  </si>
  <si>
    <t>38.98</t>
  </si>
  <si>
    <t>BURSA TEKNİK ÜNİVERSİTESİ</t>
  </si>
  <si>
    <t>38.99</t>
  </si>
  <si>
    <t>İSTANBUL MEDENİYET ÜNİVERSİTESİ</t>
  </si>
  <si>
    <t>39.01</t>
  </si>
  <si>
    <t>İZMİR KATİP ÇELEBİ ÜNİVERSİTESİ</t>
  </si>
  <si>
    <t>39.02</t>
  </si>
  <si>
    <t>NECMETTİN ERBAKAN ÜNİVERSİTESİ</t>
  </si>
  <si>
    <t>39.03</t>
  </si>
  <si>
    <t>ABDULLAH GÜL ÜNİVERSİTESİ</t>
  </si>
  <si>
    <t>39.04</t>
  </si>
  <si>
    <t>ERZURUM TEKNİK ÜNİVERSİTESİ</t>
  </si>
  <si>
    <t>39.05</t>
  </si>
  <si>
    <t>ADANA BİLİM VE TEKNOLOJİ ÜNİVERSİTESİ</t>
  </si>
  <si>
    <t>38/40</t>
  </si>
  <si>
    <t>YÜKSEKÖĞRETİM KURUMLARI</t>
  </si>
  <si>
    <t>40/42</t>
  </si>
  <si>
    <t>DİĞER ÖZEL BÜTÇELİ KURULUŞLAR</t>
  </si>
  <si>
    <t>ÖZEL BÜTÇELİ KURUMLAR TOPLAMI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</si>
</sst>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7">
    <font>
      <sz val="10"/>
      <name val="Arial Tu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4"/>
      <color indexed="8"/>
      <name val="Tahoma"/>
      <family val="2"/>
    </font>
    <font>
      <sz val="11"/>
      <color indexed="8"/>
      <name val="Calibri"/>
      <family val="2"/>
    </font>
    <font>
      <b/>
      <sz val="15"/>
      <color indexed="8"/>
      <name val="Tahoma"/>
      <family val="2"/>
    </font>
    <font>
      <sz val="15"/>
      <name val="Tahoma"/>
      <family val="2"/>
    </font>
    <font>
      <sz val="15"/>
      <color indexed="8"/>
      <name val="Tahoma"/>
      <family val="2"/>
    </font>
    <font>
      <b/>
      <sz val="15"/>
      <name val="Tahoma"/>
      <family val="2"/>
    </font>
    <font>
      <sz val="14"/>
      <name val="Tahoma"/>
      <family val="2"/>
    </font>
    <font>
      <b/>
      <sz val="16"/>
      <color indexed="8"/>
      <name val="Tahoma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21" borderId="6" applyNumberFormat="0" applyAlignment="0" applyProtection="0"/>
    <xf numFmtId="0" fontId="41" fillId="23" borderId="7" applyNumberFormat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8" applyNumberFormat="0" applyFont="0" applyAlignment="0" applyProtection="0"/>
    <xf numFmtId="0" fontId="44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6" fillId="37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38" borderId="0" xfId="0" applyFont="1" applyFill="1" applyAlignment="1">
      <alignment vertical="center"/>
    </xf>
    <xf numFmtId="49" fontId="2" fillId="38" borderId="0" xfId="0" applyNumberFormat="1" applyFont="1" applyFill="1" applyAlignment="1">
      <alignment horizontal="left" vertical="center"/>
    </xf>
    <xf numFmtId="0" fontId="2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2" fillId="38" borderId="0" xfId="0" applyNumberFormat="1" applyFont="1" applyFill="1" applyAlignment="1">
      <alignment horizontal="center" vertical="center"/>
    </xf>
    <xf numFmtId="49" fontId="2" fillId="38" borderId="0" xfId="0" applyNumberFormat="1" applyFont="1" applyFill="1" applyAlignment="1">
      <alignment horizontal="center" vertical="center"/>
    </xf>
    <xf numFmtId="49" fontId="1" fillId="38" borderId="10" xfId="0" applyNumberFormat="1" applyFont="1" applyFill="1" applyBorder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49" fontId="3" fillId="38" borderId="14" xfId="0" applyNumberFormat="1" applyFont="1" applyFill="1" applyBorder="1" applyAlignment="1">
      <alignment horizontal="center" vertical="center"/>
    </xf>
    <xf numFmtId="3" fontId="2" fillId="38" borderId="15" xfId="0" applyNumberFormat="1" applyFont="1" applyFill="1" applyBorder="1" applyAlignment="1">
      <alignment vertical="center" wrapText="1"/>
    </xf>
    <xf numFmtId="3" fontId="2" fillId="38" borderId="16" xfId="0" applyNumberFormat="1" applyFont="1" applyFill="1" applyBorder="1" applyAlignment="1">
      <alignment vertical="center" wrapText="1"/>
    </xf>
    <xf numFmtId="49" fontId="4" fillId="38" borderId="0" xfId="0" applyNumberFormat="1" applyFont="1" applyFill="1" applyAlignment="1">
      <alignment vertical="center"/>
    </xf>
    <xf numFmtId="49" fontId="4" fillId="38" borderId="0" xfId="0" applyNumberFormat="1" applyFont="1" applyFill="1" applyAlignment="1">
      <alignment horizontal="left" vertical="center"/>
    </xf>
    <xf numFmtId="0" fontId="1" fillId="38" borderId="0" xfId="0" applyFont="1" applyFill="1" applyAlignment="1">
      <alignment horizontal="right" vertical="center"/>
    </xf>
    <xf numFmtId="49" fontId="3" fillId="38" borderId="17" xfId="0" applyNumberFormat="1" applyFont="1" applyFill="1" applyBorder="1" applyAlignment="1">
      <alignment horizontal="center" vertical="center"/>
    </xf>
    <xf numFmtId="49" fontId="3" fillId="38" borderId="18" xfId="0" applyNumberFormat="1" applyFont="1" applyFill="1" applyBorder="1" applyAlignment="1">
      <alignment horizontal="center" vertical="center"/>
    </xf>
    <xf numFmtId="0" fontId="1" fillId="38" borderId="19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left"/>
    </xf>
    <xf numFmtId="3" fontId="2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0" fontId="7" fillId="38" borderId="0" xfId="0" applyFont="1" applyFill="1" applyAlignment="1">
      <alignment horizontal="center" vertical="center"/>
    </xf>
    <xf numFmtId="49" fontId="8" fillId="38" borderId="0" xfId="0" applyNumberFormat="1" applyFont="1" applyFill="1" applyAlignment="1">
      <alignment vertical="center"/>
    </xf>
    <xf numFmtId="0" fontId="9" fillId="38" borderId="0" xfId="0" applyFont="1" applyFill="1" applyAlignment="1">
      <alignment/>
    </xf>
    <xf numFmtId="3" fontId="9" fillId="38" borderId="23" xfId="0" applyNumberFormat="1" applyFont="1" applyFill="1" applyBorder="1" applyAlignment="1">
      <alignment vertical="center" wrapText="1"/>
    </xf>
    <xf numFmtId="3" fontId="9" fillId="38" borderId="24" xfId="0" applyNumberFormat="1" applyFont="1" applyFill="1" applyBorder="1" applyAlignment="1">
      <alignment vertical="center" wrapText="1"/>
    </xf>
    <xf numFmtId="3" fontId="9" fillId="38" borderId="25" xfId="0" applyNumberFormat="1" applyFont="1" applyFill="1" applyBorder="1" applyAlignment="1">
      <alignment vertical="center" wrapText="1"/>
    </xf>
    <xf numFmtId="3" fontId="7" fillId="38" borderId="26" xfId="0" applyNumberFormat="1" applyFont="1" applyFill="1" applyBorder="1" applyAlignment="1">
      <alignment vertical="center" wrapText="1"/>
    </xf>
    <xf numFmtId="0" fontId="7" fillId="38" borderId="0" xfId="0" applyFont="1" applyFill="1" applyAlignment="1">
      <alignment vertical="center"/>
    </xf>
    <xf numFmtId="0" fontId="8" fillId="0" borderId="0" xfId="0" applyFont="1" applyAlignment="1">
      <alignment/>
    </xf>
    <xf numFmtId="0" fontId="9" fillId="38" borderId="27" xfId="0" applyFont="1" applyFill="1" applyBorder="1" applyAlignment="1">
      <alignment horizontal="left"/>
    </xf>
    <xf numFmtId="3" fontId="9" fillId="38" borderId="28" xfId="0" applyNumberFormat="1" applyFont="1" applyFill="1" applyBorder="1" applyAlignment="1">
      <alignment vertical="center" wrapText="1"/>
    </xf>
    <xf numFmtId="3" fontId="9" fillId="38" borderId="29" xfId="0" applyNumberFormat="1" applyFont="1" applyFill="1" applyBorder="1" applyAlignment="1">
      <alignment vertical="center" wrapText="1"/>
    </xf>
    <xf numFmtId="3" fontId="9" fillId="38" borderId="30" xfId="0" applyNumberFormat="1" applyFont="1" applyFill="1" applyBorder="1" applyAlignment="1">
      <alignment vertical="center" wrapText="1"/>
    </xf>
    <xf numFmtId="3" fontId="7" fillId="38" borderId="31" xfId="0" applyNumberFormat="1" applyFont="1" applyFill="1" applyBorder="1" applyAlignment="1">
      <alignment vertical="center" wrapText="1"/>
    </xf>
    <xf numFmtId="49" fontId="9" fillId="38" borderId="0" xfId="0" applyNumberFormat="1" applyFont="1" applyFill="1" applyAlignment="1">
      <alignment vertical="center"/>
    </xf>
    <xf numFmtId="49" fontId="9" fillId="38" borderId="0" xfId="0" applyNumberFormat="1" applyFont="1" applyFill="1" applyAlignment="1">
      <alignment horizontal="center" vertical="center"/>
    </xf>
    <xf numFmtId="0" fontId="7" fillId="38" borderId="32" xfId="0" applyFont="1" applyFill="1" applyBorder="1" applyAlignment="1">
      <alignment vertical="center"/>
    </xf>
    <xf numFmtId="0" fontId="8" fillId="38" borderId="0" xfId="0" applyFont="1" applyFill="1" applyAlignment="1">
      <alignment horizontal="left" vertical="center"/>
    </xf>
    <xf numFmtId="49" fontId="8" fillId="38" borderId="0" xfId="0" applyNumberFormat="1" applyFont="1" applyFill="1" applyAlignment="1">
      <alignment horizontal="left" vertical="center"/>
    </xf>
    <xf numFmtId="0" fontId="8" fillId="38" borderId="0" xfId="0" applyFont="1" applyFill="1" applyAlignment="1">
      <alignment vertical="center"/>
    </xf>
    <xf numFmtId="0" fontId="10" fillId="0" borderId="33" xfId="0" applyFont="1" applyBorder="1" applyAlignment="1">
      <alignment horizontal="left" vertical="center"/>
    </xf>
    <xf numFmtId="3" fontId="10" fillId="0" borderId="13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0" fontId="5" fillId="38" borderId="0" xfId="0" applyFont="1" applyFill="1" applyAlignment="1">
      <alignment vertical="center"/>
    </xf>
    <xf numFmtId="49" fontId="11" fillId="38" borderId="0" xfId="0" applyNumberFormat="1" applyFont="1" applyFill="1" applyAlignment="1">
      <alignment vertical="center"/>
    </xf>
    <xf numFmtId="0" fontId="5" fillId="38" borderId="0" xfId="0" applyFont="1" applyFill="1" applyAlignment="1">
      <alignment/>
    </xf>
    <xf numFmtId="0" fontId="12" fillId="38" borderId="0" xfId="0" applyFont="1" applyFill="1" applyBorder="1" applyAlignment="1">
      <alignment horizontal="center" vertical="center"/>
    </xf>
    <xf numFmtId="0" fontId="12" fillId="38" borderId="0" xfId="0" applyFont="1" applyFill="1" applyAlignment="1">
      <alignment horizontal="center" vertical="center"/>
    </xf>
    <xf numFmtId="0" fontId="12" fillId="38" borderId="0" xfId="0" applyFont="1" applyFill="1" applyBorder="1" applyAlignment="1">
      <alignment horizontal="right" vertical="center"/>
    </xf>
    <xf numFmtId="0" fontId="12" fillId="38" borderId="0" xfId="0" applyFont="1" applyFill="1" applyAlignment="1">
      <alignment vertical="center"/>
    </xf>
    <xf numFmtId="0" fontId="12" fillId="38" borderId="0" xfId="0" applyFont="1" applyFill="1" applyBorder="1" applyAlignment="1">
      <alignment horizontal="center" vertical="center"/>
    </xf>
    <xf numFmtId="0" fontId="12" fillId="38" borderId="0" xfId="0" applyFont="1" applyFill="1" applyAlignment="1">
      <alignment horizontal="center" vertical="center"/>
    </xf>
    <xf numFmtId="0" fontId="1" fillId="38" borderId="35" xfId="0" applyFont="1" applyFill="1" applyBorder="1" applyAlignment="1">
      <alignment horizontal="center" vertical="center"/>
    </xf>
    <xf numFmtId="0" fontId="2" fillId="38" borderId="19" xfId="0" applyFont="1" applyFill="1" applyBorder="1" applyAlignment="1">
      <alignment/>
    </xf>
    <xf numFmtId="0" fontId="1" fillId="38" borderId="34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  <xf numFmtId="0" fontId="9" fillId="38" borderId="22" xfId="0" applyFont="1" applyFill="1" applyBorder="1" applyAlignment="1">
      <alignment horizontal="left"/>
    </xf>
    <xf numFmtId="0" fontId="9" fillId="38" borderId="36" xfId="0" applyFont="1" applyFill="1" applyBorder="1" applyAlignment="1">
      <alignment horizontal="left"/>
    </xf>
    <xf numFmtId="0" fontId="9" fillId="38" borderId="26" xfId="0" applyFont="1" applyFill="1" applyBorder="1" applyAlignment="1">
      <alignment horizontal="left"/>
    </xf>
    <xf numFmtId="3" fontId="7" fillId="38" borderId="36" xfId="0" applyNumberFormat="1" applyFont="1" applyFill="1" applyBorder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tabSelected="1" zoomScale="75" zoomScaleNormal="75" zoomScalePageLayoutView="0" workbookViewId="0" topLeftCell="E27">
      <selection activeCell="M27" sqref="M27"/>
    </sheetView>
  </sheetViews>
  <sheetFormatPr defaultColWidth="9.00390625" defaultRowHeight="15" customHeight="1"/>
  <cols>
    <col min="1" max="1" width="9.375" style="6" hidden="1" customWidth="1"/>
    <col min="2" max="3" width="9.125" style="6" hidden="1" customWidth="1"/>
    <col min="4" max="4" width="15.625" style="6" hidden="1" customWidth="1"/>
    <col min="5" max="5" width="66.00390625" style="6" customWidth="1"/>
    <col min="6" max="6" width="26.375" style="6" customWidth="1"/>
    <col min="7" max="7" width="20.75390625" style="6" bestFit="1" customWidth="1"/>
    <col min="8" max="8" width="28.875" style="6" customWidth="1"/>
    <col min="9" max="9" width="27.375" style="6" customWidth="1"/>
    <col min="10" max="11" width="20.75390625" style="6" bestFit="1" customWidth="1"/>
    <col min="12" max="12" width="26.375" style="6" customWidth="1"/>
    <col min="13" max="13" width="24.625" style="6" customWidth="1"/>
    <col min="14" max="14" width="25.25390625" style="6" customWidth="1"/>
    <col min="15" max="15" width="20.75390625" style="6" bestFit="1" customWidth="1"/>
    <col min="16" max="16" width="25.25390625" style="6" customWidth="1"/>
    <col min="17" max="16384" width="9.125" style="6" customWidth="1"/>
  </cols>
  <sheetData>
    <row r="1" spans="1:15" ht="15" hidden="1">
      <c r="A1" s="1" t="s">
        <v>0</v>
      </c>
      <c r="B1" s="2" t="s">
        <v>35</v>
      </c>
      <c r="C1" s="3" t="s">
        <v>1</v>
      </c>
      <c r="D1" s="4" t="s">
        <v>2</v>
      </c>
      <c r="E1" s="5" t="s">
        <v>3</v>
      </c>
      <c r="F1" s="5" t="s">
        <v>4</v>
      </c>
      <c r="G1" s="5" t="s">
        <v>4</v>
      </c>
      <c r="H1" s="5" t="s">
        <v>4</v>
      </c>
      <c r="I1" s="5" t="s">
        <v>4</v>
      </c>
      <c r="J1" s="5" t="s">
        <v>4</v>
      </c>
      <c r="K1" s="5" t="s">
        <v>4</v>
      </c>
      <c r="L1" s="5" t="s">
        <v>4</v>
      </c>
      <c r="M1" s="5" t="s">
        <v>4</v>
      </c>
      <c r="N1" s="5" t="s">
        <v>4</v>
      </c>
      <c r="O1" s="5" t="s">
        <v>4</v>
      </c>
    </row>
    <row r="2" spans="1:16" ht="15" hidden="1">
      <c r="A2" s="1" t="s">
        <v>5</v>
      </c>
      <c r="B2" s="2" t="s">
        <v>37</v>
      </c>
      <c r="C2" s="3" t="s">
        <v>36</v>
      </c>
      <c r="D2" s="4" t="s">
        <v>6</v>
      </c>
      <c r="E2" s="6" t="str">
        <f aca="true" t="shared" si="0" ref="E2:O2">ButceYil</f>
        <v>2013</v>
      </c>
      <c r="F2" s="6" t="str">
        <f t="shared" si="0"/>
        <v>2013</v>
      </c>
      <c r="G2" s="6" t="str">
        <f t="shared" si="0"/>
        <v>2013</v>
      </c>
      <c r="H2" s="6" t="str">
        <f t="shared" si="0"/>
        <v>2013</v>
      </c>
      <c r="I2" s="6" t="str">
        <f t="shared" si="0"/>
        <v>2013</v>
      </c>
      <c r="J2" s="6" t="str">
        <f t="shared" si="0"/>
        <v>2013</v>
      </c>
      <c r="K2" s="6" t="str">
        <f t="shared" si="0"/>
        <v>2013</v>
      </c>
      <c r="L2" s="6" t="str">
        <f t="shared" si="0"/>
        <v>2013</v>
      </c>
      <c r="M2" s="6" t="str">
        <f t="shared" si="0"/>
        <v>2013</v>
      </c>
      <c r="N2" s="6" t="str">
        <f t="shared" si="0"/>
        <v>2013</v>
      </c>
      <c r="O2" s="6" t="str">
        <f t="shared" si="0"/>
        <v>2013</v>
      </c>
      <c r="P2" s="7" t="s">
        <v>1</v>
      </c>
    </row>
    <row r="3" spans="1:16" ht="15" hidden="1">
      <c r="A3" s="1" t="s">
        <v>1</v>
      </c>
      <c r="B3" s="2" t="s">
        <v>1</v>
      </c>
      <c r="C3" s="3" t="s">
        <v>1</v>
      </c>
      <c r="D3" s="4" t="s">
        <v>7</v>
      </c>
      <c r="F3" s="6" t="str">
        <f aca="true" t="shared" si="1" ref="F3:O3">ButceYil</f>
        <v>2013</v>
      </c>
      <c r="G3" s="6" t="str">
        <f t="shared" si="1"/>
        <v>2013</v>
      </c>
      <c r="H3" s="6" t="str">
        <f t="shared" si="1"/>
        <v>2013</v>
      </c>
      <c r="I3" s="6" t="str">
        <f t="shared" si="1"/>
        <v>2013</v>
      </c>
      <c r="J3" s="6" t="str">
        <f t="shared" si="1"/>
        <v>2013</v>
      </c>
      <c r="K3" s="6" t="str">
        <f t="shared" si="1"/>
        <v>2013</v>
      </c>
      <c r="L3" s="6" t="str">
        <f t="shared" si="1"/>
        <v>2013</v>
      </c>
      <c r="M3" s="6" t="str">
        <f t="shared" si="1"/>
        <v>2013</v>
      </c>
      <c r="N3" s="6" t="str">
        <f t="shared" si="1"/>
        <v>2013</v>
      </c>
      <c r="O3" s="6" t="str">
        <f t="shared" si="1"/>
        <v>2013</v>
      </c>
      <c r="P3" s="7" t="s">
        <v>1</v>
      </c>
    </row>
    <row r="4" spans="1:15" ht="15" hidden="1">
      <c r="A4" s="1" t="s">
        <v>1</v>
      </c>
      <c r="B4" s="2" t="s">
        <v>1</v>
      </c>
      <c r="C4" s="3" t="s">
        <v>1</v>
      </c>
      <c r="D4" s="4" t="s">
        <v>8</v>
      </c>
      <c r="E4" s="8" t="str">
        <f aca="true" t="shared" si="2" ref="E4:O4">Asama</f>
        <v>3</v>
      </c>
      <c r="F4" s="8" t="str">
        <f t="shared" si="2"/>
        <v>3</v>
      </c>
      <c r="G4" s="8" t="str">
        <f t="shared" si="2"/>
        <v>3</v>
      </c>
      <c r="H4" s="8" t="str">
        <f t="shared" si="2"/>
        <v>3</v>
      </c>
      <c r="I4" s="8" t="str">
        <f t="shared" si="2"/>
        <v>3</v>
      </c>
      <c r="J4" s="8" t="str">
        <f t="shared" si="2"/>
        <v>3</v>
      </c>
      <c r="K4" s="8" t="str">
        <f t="shared" si="2"/>
        <v>3</v>
      </c>
      <c r="L4" s="8" t="str">
        <f t="shared" si="2"/>
        <v>3</v>
      </c>
      <c r="M4" s="8" t="str">
        <f t="shared" si="2"/>
        <v>3</v>
      </c>
      <c r="N4" s="8" t="str">
        <f t="shared" si="2"/>
        <v>3</v>
      </c>
      <c r="O4" s="8" t="str">
        <f t="shared" si="2"/>
        <v>3</v>
      </c>
    </row>
    <row r="5" spans="1:15" ht="15.75" hidden="1" thickBot="1">
      <c r="A5" s="1" t="s">
        <v>9</v>
      </c>
      <c r="B5" s="3" t="s">
        <v>35</v>
      </c>
      <c r="C5" s="3" t="s">
        <v>1</v>
      </c>
      <c r="D5" s="4" t="s">
        <v>10</v>
      </c>
      <c r="E5" s="9" t="s">
        <v>1</v>
      </c>
      <c r="F5" s="10" t="s">
        <v>11</v>
      </c>
      <c r="G5" s="11" t="s">
        <v>12</v>
      </c>
      <c r="H5" s="11" t="s">
        <v>13</v>
      </c>
      <c r="I5" s="11" t="s">
        <v>14</v>
      </c>
      <c r="J5" s="11" t="s">
        <v>15</v>
      </c>
      <c r="K5" s="11" t="s">
        <v>16</v>
      </c>
      <c r="L5" s="11" t="s">
        <v>17</v>
      </c>
      <c r="M5" s="11" t="s">
        <v>18</v>
      </c>
      <c r="N5" s="12" t="s">
        <v>19</v>
      </c>
      <c r="O5" s="13" t="s">
        <v>20</v>
      </c>
    </row>
    <row r="6" spans="1:12" ht="15" hidden="1">
      <c r="A6" s="3" t="s">
        <v>1</v>
      </c>
      <c r="B6" s="3" t="s">
        <v>1</v>
      </c>
      <c r="C6" s="3" t="s">
        <v>1</v>
      </c>
      <c r="D6" s="5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</row>
    <row r="7" spans="1:3" ht="15" hidden="1">
      <c r="A7" s="3" t="s">
        <v>1</v>
      </c>
      <c r="B7" s="3" t="s">
        <v>1</v>
      </c>
      <c r="C7" s="3" t="s">
        <v>1</v>
      </c>
    </row>
    <row r="8" spans="1:16" ht="15" hidden="1">
      <c r="A8" s="3" t="s">
        <v>21</v>
      </c>
      <c r="B8" s="3" t="s">
        <v>1</v>
      </c>
      <c r="C8" s="3" t="s">
        <v>1</v>
      </c>
      <c r="E8" s="14" t="s">
        <v>1</v>
      </c>
      <c r="F8" s="14" t="s">
        <v>1</v>
      </c>
      <c r="G8" s="14" t="s">
        <v>1</v>
      </c>
      <c r="H8" s="14" t="s">
        <v>1</v>
      </c>
      <c r="I8" s="14" t="s">
        <v>1</v>
      </c>
      <c r="J8" s="14" t="s">
        <v>1</v>
      </c>
      <c r="K8" s="14" t="s">
        <v>1</v>
      </c>
      <c r="L8" s="20" t="s">
        <v>1</v>
      </c>
      <c r="M8" s="1" t="s">
        <v>1</v>
      </c>
      <c r="N8" s="1" t="s">
        <v>1</v>
      </c>
      <c r="O8" s="1" t="s">
        <v>1</v>
      </c>
      <c r="P8" s="1" t="s">
        <v>1</v>
      </c>
    </row>
    <row r="9" spans="1:16" ht="19.5" customHeight="1">
      <c r="A9" s="3" t="s">
        <v>1</v>
      </c>
      <c r="B9" s="3" t="s">
        <v>1</v>
      </c>
      <c r="C9" s="3" t="s">
        <v>1</v>
      </c>
      <c r="E9" s="59" t="str">
        <f>TeklifYil&amp;"  "&amp;A8</f>
        <v>2013  YILI MERKEZİ YÖNETİM BÜTÇE KANUNU İCMALİ</v>
      </c>
      <c r="F9" s="59" t="s">
        <v>1</v>
      </c>
      <c r="G9" s="59" t="s">
        <v>1</v>
      </c>
      <c r="H9" s="59" t="s">
        <v>1</v>
      </c>
      <c r="I9" s="59" t="s">
        <v>1</v>
      </c>
      <c r="J9" s="59" t="s">
        <v>1</v>
      </c>
      <c r="K9" s="59" t="s">
        <v>1</v>
      </c>
      <c r="L9" s="59" t="s">
        <v>1</v>
      </c>
      <c r="M9" s="59" t="s">
        <v>1</v>
      </c>
      <c r="N9" s="59" t="s">
        <v>1</v>
      </c>
      <c r="O9" s="59" t="s">
        <v>1</v>
      </c>
      <c r="P9" s="59" t="s">
        <v>1</v>
      </c>
    </row>
    <row r="10" spans="1:16" ht="19.5" customHeight="1">
      <c r="A10" s="3" t="s">
        <v>1</v>
      </c>
      <c r="B10" s="3" t="s">
        <v>1</v>
      </c>
      <c r="C10" s="3" t="s">
        <v>1</v>
      </c>
      <c r="E10" s="59" t="s">
        <v>38</v>
      </c>
      <c r="F10" s="59" t="s">
        <v>1</v>
      </c>
      <c r="G10" s="59" t="s">
        <v>1</v>
      </c>
      <c r="H10" s="59" t="s">
        <v>1</v>
      </c>
      <c r="I10" s="59" t="s">
        <v>1</v>
      </c>
      <c r="J10" s="59" t="s">
        <v>1</v>
      </c>
      <c r="K10" s="59" t="s">
        <v>1</v>
      </c>
      <c r="L10" s="59" t="s">
        <v>1</v>
      </c>
      <c r="M10" s="59" t="s">
        <v>1</v>
      </c>
      <c r="N10" s="59" t="s">
        <v>1</v>
      </c>
      <c r="O10" s="59" t="s">
        <v>1</v>
      </c>
      <c r="P10" s="59" t="s">
        <v>1</v>
      </c>
    </row>
    <row r="11" spans="1:16" ht="19.5" customHeight="1">
      <c r="A11" s="3" t="s">
        <v>1</v>
      </c>
      <c r="B11" s="3" t="s">
        <v>1</v>
      </c>
      <c r="C11" s="3" t="s">
        <v>1</v>
      </c>
      <c r="E11" s="60" t="s">
        <v>22</v>
      </c>
      <c r="F11" s="60" t="s">
        <v>1</v>
      </c>
      <c r="G11" s="60" t="s">
        <v>1</v>
      </c>
      <c r="H11" s="60" t="s">
        <v>1</v>
      </c>
      <c r="I11" s="60" t="s">
        <v>1</v>
      </c>
      <c r="J11" s="60" t="s">
        <v>1</v>
      </c>
      <c r="K11" s="60" t="s">
        <v>1</v>
      </c>
      <c r="L11" s="60" t="s">
        <v>1</v>
      </c>
      <c r="M11" s="60" t="s">
        <v>1</v>
      </c>
      <c r="N11" s="60" t="s">
        <v>1</v>
      </c>
      <c r="O11" s="60" t="s">
        <v>1</v>
      </c>
      <c r="P11" s="60" t="s">
        <v>1</v>
      </c>
    </row>
    <row r="12" spans="1:16" ht="20.25" customHeight="1" thickBot="1">
      <c r="A12" s="3" t="s">
        <v>1</v>
      </c>
      <c r="B12" s="3" t="s">
        <v>1</v>
      </c>
      <c r="C12" s="3" t="s">
        <v>1</v>
      </c>
      <c r="E12" s="55" t="s">
        <v>1</v>
      </c>
      <c r="F12" s="55" t="s">
        <v>1</v>
      </c>
      <c r="G12" s="55" t="s">
        <v>1</v>
      </c>
      <c r="H12" s="55" t="s">
        <v>1</v>
      </c>
      <c r="I12" s="55" t="s">
        <v>1</v>
      </c>
      <c r="J12" s="55" t="s">
        <v>1</v>
      </c>
      <c r="K12" s="55" t="s">
        <v>1</v>
      </c>
      <c r="L12" s="57" t="s">
        <v>1</v>
      </c>
      <c r="M12" s="58" t="s">
        <v>1</v>
      </c>
      <c r="N12" s="57" t="s">
        <v>1</v>
      </c>
      <c r="O12" s="57" t="s">
        <v>1</v>
      </c>
      <c r="P12" s="56" t="str">
        <f>IF(ButceYil&gt;2008,"TL","YTL")</f>
        <v>TL</v>
      </c>
    </row>
    <row r="13" spans="1:16" ht="15">
      <c r="A13" s="3" t="s">
        <v>1</v>
      </c>
      <c r="B13" s="3" t="s">
        <v>1</v>
      </c>
      <c r="C13" s="3" t="s">
        <v>1</v>
      </c>
      <c r="E13" s="61" t="s">
        <v>23</v>
      </c>
      <c r="F13" s="21"/>
      <c r="G13" s="15"/>
      <c r="H13" s="15"/>
      <c r="I13" s="15"/>
      <c r="J13" s="15"/>
      <c r="K13" s="15"/>
      <c r="L13" s="15"/>
      <c r="M13" s="15"/>
      <c r="N13" s="22"/>
      <c r="O13" s="22"/>
      <c r="P13" s="63" t="s">
        <v>24</v>
      </c>
    </row>
    <row r="14" spans="3:16" ht="85.5" customHeight="1" thickBot="1">
      <c r="C14" s="4" t="s">
        <v>1</v>
      </c>
      <c r="E14" s="62" t="s">
        <v>1</v>
      </c>
      <c r="F14" s="23" t="s">
        <v>25</v>
      </c>
      <c r="G14" s="24" t="s">
        <v>26</v>
      </c>
      <c r="H14" s="24" t="s">
        <v>27</v>
      </c>
      <c r="I14" s="24" t="s">
        <v>28</v>
      </c>
      <c r="J14" s="24" t="s">
        <v>29</v>
      </c>
      <c r="K14" s="24" t="s">
        <v>30</v>
      </c>
      <c r="L14" s="24" t="s">
        <v>39</v>
      </c>
      <c r="M14" s="24" t="s">
        <v>31</v>
      </c>
      <c r="N14" s="24" t="s">
        <v>40</v>
      </c>
      <c r="O14" s="24" t="s">
        <v>32</v>
      </c>
      <c r="P14" s="64" t="s">
        <v>1</v>
      </c>
    </row>
    <row r="15" spans="1:16" ht="21.75" customHeight="1" hidden="1">
      <c r="A15" s="4" t="s">
        <v>2</v>
      </c>
      <c r="B15" s="4" t="s">
        <v>33</v>
      </c>
      <c r="C15" s="4" t="s">
        <v>1</v>
      </c>
      <c r="E15" s="25" t="s">
        <v>1</v>
      </c>
      <c r="F15" s="16" t="s">
        <v>1</v>
      </c>
      <c r="G15" s="17" t="s">
        <v>1</v>
      </c>
      <c r="H15" s="17" t="s">
        <v>1</v>
      </c>
      <c r="I15" s="17" t="s">
        <v>1</v>
      </c>
      <c r="J15" s="17" t="s">
        <v>1</v>
      </c>
      <c r="K15" s="17" t="s">
        <v>1</v>
      </c>
      <c r="L15" s="17" t="s">
        <v>1</v>
      </c>
      <c r="M15" s="17" t="s">
        <v>1</v>
      </c>
      <c r="N15" s="17" t="s">
        <v>1</v>
      </c>
      <c r="O15" s="26" t="s">
        <v>1</v>
      </c>
      <c r="P15" s="27" t="s">
        <v>1</v>
      </c>
    </row>
    <row r="16" spans="1:16" s="30" customFormat="1" ht="25.5" customHeight="1">
      <c r="A16" s="28" t="s">
        <v>1</v>
      </c>
      <c r="B16" s="29" t="s">
        <v>41</v>
      </c>
      <c r="C16" s="28" t="s">
        <v>1</v>
      </c>
      <c r="E16" s="65" t="s">
        <v>42</v>
      </c>
      <c r="F16" s="31">
        <v>25512000</v>
      </c>
      <c r="G16" s="32">
        <v>10000</v>
      </c>
      <c r="H16" s="32">
        <v>0</v>
      </c>
      <c r="I16" s="32">
        <v>0</v>
      </c>
      <c r="J16" s="32">
        <v>0</v>
      </c>
      <c r="K16" s="32">
        <v>0</v>
      </c>
      <c r="L16" s="32">
        <v>2000</v>
      </c>
      <c r="M16" s="32">
        <v>0</v>
      </c>
      <c r="N16" s="32">
        <v>8358000</v>
      </c>
      <c r="O16" s="33">
        <v>0</v>
      </c>
      <c r="P16" s="68">
        <f aca="true" t="shared" si="3" ref="P16:P79">O16+N16+M16+L16+K16+J16+I16+H16+G16+F16</f>
        <v>33882000</v>
      </c>
    </row>
    <row r="17" spans="2:16" ht="25.5" customHeight="1">
      <c r="B17" s="29" t="s">
        <v>43</v>
      </c>
      <c r="C17" s="28" t="s">
        <v>1</v>
      </c>
      <c r="E17" s="66" t="s">
        <v>44</v>
      </c>
      <c r="F17" s="31">
        <v>34542000</v>
      </c>
      <c r="G17" s="32">
        <v>0</v>
      </c>
      <c r="H17" s="32">
        <v>2650000</v>
      </c>
      <c r="I17" s="32">
        <v>0</v>
      </c>
      <c r="J17" s="32">
        <v>0</v>
      </c>
      <c r="K17" s="32">
        <v>0</v>
      </c>
      <c r="L17" s="32">
        <v>76259000</v>
      </c>
      <c r="M17" s="32">
        <v>3809000</v>
      </c>
      <c r="N17" s="32">
        <v>401297000</v>
      </c>
      <c r="O17" s="33">
        <v>0</v>
      </c>
      <c r="P17" s="68">
        <f t="shared" si="3"/>
        <v>518557000</v>
      </c>
    </row>
    <row r="18" spans="2:16" ht="25.5" customHeight="1">
      <c r="B18" s="29" t="s">
        <v>45</v>
      </c>
      <c r="C18" s="28" t="s">
        <v>1</v>
      </c>
      <c r="E18" s="66" t="s">
        <v>46</v>
      </c>
      <c r="F18" s="31">
        <v>46629000</v>
      </c>
      <c r="G18" s="32">
        <v>62000</v>
      </c>
      <c r="H18" s="32">
        <v>3221000</v>
      </c>
      <c r="I18" s="32">
        <v>0</v>
      </c>
      <c r="J18" s="32">
        <v>0</v>
      </c>
      <c r="K18" s="32">
        <v>0</v>
      </c>
      <c r="L18" s="32">
        <v>2695000</v>
      </c>
      <c r="M18" s="32">
        <v>5136000</v>
      </c>
      <c r="N18" s="32">
        <v>259680000</v>
      </c>
      <c r="O18" s="33">
        <v>0</v>
      </c>
      <c r="P18" s="68">
        <f t="shared" si="3"/>
        <v>317423000</v>
      </c>
    </row>
    <row r="19" spans="2:16" ht="25.5" customHeight="1">
      <c r="B19" s="29" t="s">
        <v>47</v>
      </c>
      <c r="C19" s="28" t="s">
        <v>1</v>
      </c>
      <c r="E19" s="66" t="s">
        <v>48</v>
      </c>
      <c r="F19" s="31">
        <v>60565000</v>
      </c>
      <c r="G19" s="32">
        <v>70000</v>
      </c>
      <c r="H19" s="32">
        <v>9799000</v>
      </c>
      <c r="I19" s="32">
        <v>0</v>
      </c>
      <c r="J19" s="32">
        <v>0</v>
      </c>
      <c r="K19" s="32">
        <v>0</v>
      </c>
      <c r="L19" s="32">
        <v>82097000</v>
      </c>
      <c r="M19" s="32">
        <v>7088000</v>
      </c>
      <c r="N19" s="32">
        <v>344003000</v>
      </c>
      <c r="O19" s="33">
        <v>0</v>
      </c>
      <c r="P19" s="68">
        <f t="shared" si="3"/>
        <v>503622000</v>
      </c>
    </row>
    <row r="20" spans="2:16" ht="25.5" customHeight="1">
      <c r="B20" s="29" t="s">
        <v>49</v>
      </c>
      <c r="C20" s="28" t="s">
        <v>1</v>
      </c>
      <c r="E20" s="66" t="s">
        <v>50</v>
      </c>
      <c r="F20" s="31">
        <v>43334500</v>
      </c>
      <c r="G20" s="32">
        <v>0</v>
      </c>
      <c r="H20" s="32">
        <v>9665000</v>
      </c>
      <c r="I20" s="32">
        <v>0</v>
      </c>
      <c r="J20" s="32">
        <v>0</v>
      </c>
      <c r="K20" s="32">
        <v>0</v>
      </c>
      <c r="L20" s="32">
        <v>52000000</v>
      </c>
      <c r="M20" s="32">
        <v>4566000</v>
      </c>
      <c r="N20" s="32">
        <v>373733000</v>
      </c>
      <c r="O20" s="33">
        <v>0</v>
      </c>
      <c r="P20" s="68">
        <f t="shared" si="3"/>
        <v>483298500</v>
      </c>
    </row>
    <row r="21" spans="2:16" ht="25.5" customHeight="1">
      <c r="B21" s="29" t="s">
        <v>51</v>
      </c>
      <c r="C21" s="28" t="s">
        <v>1</v>
      </c>
      <c r="E21" s="66" t="s">
        <v>52</v>
      </c>
      <c r="F21" s="31">
        <v>69734000</v>
      </c>
      <c r="G21" s="32">
        <v>10000</v>
      </c>
      <c r="H21" s="32">
        <v>13663000</v>
      </c>
      <c r="I21" s="32">
        <v>0</v>
      </c>
      <c r="J21" s="32">
        <v>0</v>
      </c>
      <c r="K21" s="32">
        <v>0</v>
      </c>
      <c r="L21" s="32">
        <v>2809000</v>
      </c>
      <c r="M21" s="32">
        <v>2058000</v>
      </c>
      <c r="N21" s="32">
        <v>625204000</v>
      </c>
      <c r="O21" s="33">
        <v>0</v>
      </c>
      <c r="P21" s="68">
        <f t="shared" si="3"/>
        <v>713478000</v>
      </c>
    </row>
    <row r="22" spans="2:16" ht="25.5" customHeight="1">
      <c r="B22" s="29" t="s">
        <v>53</v>
      </c>
      <c r="C22" s="28" t="s">
        <v>1</v>
      </c>
      <c r="E22" s="66" t="s">
        <v>54</v>
      </c>
      <c r="F22" s="31">
        <v>43986000</v>
      </c>
      <c r="G22" s="32">
        <v>3000</v>
      </c>
      <c r="H22" s="32">
        <v>5487000</v>
      </c>
      <c r="I22" s="32">
        <v>0</v>
      </c>
      <c r="J22" s="32">
        <v>0</v>
      </c>
      <c r="K22" s="32">
        <v>0</v>
      </c>
      <c r="L22" s="32">
        <v>0</v>
      </c>
      <c r="M22" s="32">
        <v>4968000</v>
      </c>
      <c r="N22" s="32">
        <v>252691000</v>
      </c>
      <c r="O22" s="33">
        <v>0</v>
      </c>
      <c r="P22" s="68">
        <f t="shared" si="3"/>
        <v>307135000</v>
      </c>
    </row>
    <row r="23" spans="2:16" ht="25.5" customHeight="1">
      <c r="B23" s="29" t="s">
        <v>55</v>
      </c>
      <c r="C23" s="28" t="s">
        <v>1</v>
      </c>
      <c r="E23" s="66" t="s">
        <v>56</v>
      </c>
      <c r="F23" s="31">
        <v>41344000</v>
      </c>
      <c r="G23" s="32">
        <v>4000</v>
      </c>
      <c r="H23" s="32">
        <v>1630000</v>
      </c>
      <c r="I23" s="32">
        <v>0</v>
      </c>
      <c r="J23" s="32">
        <v>0</v>
      </c>
      <c r="K23" s="32">
        <v>0</v>
      </c>
      <c r="L23" s="32">
        <v>0</v>
      </c>
      <c r="M23" s="32">
        <v>11802000</v>
      </c>
      <c r="N23" s="32">
        <v>114797000</v>
      </c>
      <c r="O23" s="33">
        <v>0</v>
      </c>
      <c r="P23" s="68">
        <f t="shared" si="3"/>
        <v>169577000</v>
      </c>
    </row>
    <row r="24" spans="2:16" ht="25.5" customHeight="1">
      <c r="B24" s="29" t="s">
        <v>57</v>
      </c>
      <c r="C24" s="28" t="s">
        <v>1</v>
      </c>
      <c r="E24" s="66" t="s">
        <v>58</v>
      </c>
      <c r="F24" s="31">
        <v>25726000</v>
      </c>
      <c r="G24" s="32">
        <v>57000</v>
      </c>
      <c r="H24" s="32">
        <v>11144000</v>
      </c>
      <c r="I24" s="32">
        <v>0</v>
      </c>
      <c r="J24" s="32">
        <v>0</v>
      </c>
      <c r="K24" s="32">
        <v>0</v>
      </c>
      <c r="L24" s="32">
        <v>29927000</v>
      </c>
      <c r="M24" s="32">
        <v>2712000</v>
      </c>
      <c r="N24" s="32">
        <v>270722000</v>
      </c>
      <c r="O24" s="33">
        <v>0</v>
      </c>
      <c r="P24" s="68">
        <f t="shared" si="3"/>
        <v>340288000</v>
      </c>
    </row>
    <row r="25" spans="2:16" ht="25.5" customHeight="1">
      <c r="B25" s="29" t="s">
        <v>59</v>
      </c>
      <c r="C25" s="28" t="s">
        <v>1</v>
      </c>
      <c r="E25" s="66" t="s">
        <v>60</v>
      </c>
      <c r="F25" s="31">
        <v>17710000</v>
      </c>
      <c r="G25" s="32">
        <v>7000</v>
      </c>
      <c r="H25" s="32">
        <v>5243000</v>
      </c>
      <c r="I25" s="32">
        <v>0</v>
      </c>
      <c r="J25" s="32">
        <v>0</v>
      </c>
      <c r="K25" s="32">
        <v>0</v>
      </c>
      <c r="L25" s="32">
        <v>0</v>
      </c>
      <c r="M25" s="32">
        <v>2819000</v>
      </c>
      <c r="N25" s="32">
        <v>151965000</v>
      </c>
      <c r="O25" s="33">
        <v>0</v>
      </c>
      <c r="P25" s="68">
        <f t="shared" si="3"/>
        <v>177744000</v>
      </c>
    </row>
    <row r="26" spans="2:16" ht="25.5" customHeight="1">
      <c r="B26" s="29" t="s">
        <v>61</v>
      </c>
      <c r="C26" s="28" t="s">
        <v>1</v>
      </c>
      <c r="E26" s="66" t="s">
        <v>62</v>
      </c>
      <c r="F26" s="31">
        <v>12265000</v>
      </c>
      <c r="G26" s="32">
        <v>0</v>
      </c>
      <c r="H26" s="32">
        <v>2995000</v>
      </c>
      <c r="I26" s="32">
        <v>0</v>
      </c>
      <c r="J26" s="32">
        <v>0</v>
      </c>
      <c r="K26" s="32">
        <v>0</v>
      </c>
      <c r="L26" s="32">
        <v>0</v>
      </c>
      <c r="M26" s="32">
        <v>958000</v>
      </c>
      <c r="N26" s="32">
        <v>79167000</v>
      </c>
      <c r="O26" s="33">
        <v>0</v>
      </c>
      <c r="P26" s="68">
        <f t="shared" si="3"/>
        <v>95385000</v>
      </c>
    </row>
    <row r="27" spans="2:16" ht="25.5" customHeight="1">
      <c r="B27" s="29" t="s">
        <v>63</v>
      </c>
      <c r="C27" s="28" t="s">
        <v>1</v>
      </c>
      <c r="E27" s="66" t="s">
        <v>64</v>
      </c>
      <c r="F27" s="31">
        <v>43001000</v>
      </c>
      <c r="G27" s="32">
        <v>102000</v>
      </c>
      <c r="H27" s="32">
        <v>3600000</v>
      </c>
      <c r="I27" s="32">
        <v>0</v>
      </c>
      <c r="J27" s="32">
        <v>0</v>
      </c>
      <c r="K27" s="32">
        <v>0</v>
      </c>
      <c r="L27" s="32">
        <v>74252000</v>
      </c>
      <c r="M27" s="32">
        <v>3710000</v>
      </c>
      <c r="N27" s="32">
        <v>318796000</v>
      </c>
      <c r="O27" s="33">
        <v>0</v>
      </c>
      <c r="P27" s="68">
        <f t="shared" si="3"/>
        <v>443461000</v>
      </c>
    </row>
    <row r="28" spans="2:16" ht="25.5" customHeight="1">
      <c r="B28" s="29" t="s">
        <v>65</v>
      </c>
      <c r="C28" s="28" t="s">
        <v>1</v>
      </c>
      <c r="E28" s="66" t="s">
        <v>66</v>
      </c>
      <c r="F28" s="31">
        <v>25638000</v>
      </c>
      <c r="G28" s="32">
        <v>59000</v>
      </c>
      <c r="H28" s="32">
        <v>8888000</v>
      </c>
      <c r="I28" s="32">
        <v>0</v>
      </c>
      <c r="J28" s="32">
        <v>0</v>
      </c>
      <c r="K28" s="32">
        <v>0</v>
      </c>
      <c r="L28" s="32">
        <v>46334000</v>
      </c>
      <c r="M28" s="32">
        <v>2691000</v>
      </c>
      <c r="N28" s="32">
        <v>302044000</v>
      </c>
      <c r="O28" s="33">
        <v>0</v>
      </c>
      <c r="P28" s="68">
        <f t="shared" si="3"/>
        <v>385654000</v>
      </c>
    </row>
    <row r="29" spans="2:16" ht="25.5" customHeight="1">
      <c r="B29" s="29" t="s">
        <v>67</v>
      </c>
      <c r="C29" s="28" t="s">
        <v>1</v>
      </c>
      <c r="E29" s="66" t="s">
        <v>68</v>
      </c>
      <c r="F29" s="31">
        <v>17144000</v>
      </c>
      <c r="G29" s="32">
        <v>0</v>
      </c>
      <c r="H29" s="32">
        <v>4695000</v>
      </c>
      <c r="I29" s="32">
        <v>0</v>
      </c>
      <c r="J29" s="32">
        <v>0</v>
      </c>
      <c r="K29" s="32">
        <v>0</v>
      </c>
      <c r="L29" s="32">
        <v>21471000</v>
      </c>
      <c r="M29" s="32">
        <v>3598000</v>
      </c>
      <c r="N29" s="32">
        <v>131745000</v>
      </c>
      <c r="O29" s="33">
        <v>0</v>
      </c>
      <c r="P29" s="68">
        <f t="shared" si="3"/>
        <v>178653000</v>
      </c>
    </row>
    <row r="30" spans="2:16" ht="25.5" customHeight="1">
      <c r="B30" s="29" t="s">
        <v>69</v>
      </c>
      <c r="C30" s="28" t="s">
        <v>1</v>
      </c>
      <c r="E30" s="66" t="s">
        <v>70</v>
      </c>
      <c r="F30" s="31">
        <v>21047000</v>
      </c>
      <c r="G30" s="32">
        <v>73000</v>
      </c>
      <c r="H30" s="32">
        <v>6401000</v>
      </c>
      <c r="I30" s="32">
        <v>0</v>
      </c>
      <c r="J30" s="32">
        <v>0</v>
      </c>
      <c r="K30" s="32">
        <v>0</v>
      </c>
      <c r="L30" s="32">
        <v>32361000</v>
      </c>
      <c r="M30" s="32">
        <v>5330000</v>
      </c>
      <c r="N30" s="32">
        <v>225780000</v>
      </c>
      <c r="O30" s="33">
        <v>0</v>
      </c>
      <c r="P30" s="68">
        <f t="shared" si="3"/>
        <v>290992000</v>
      </c>
    </row>
    <row r="31" spans="2:16" ht="25.5" customHeight="1">
      <c r="B31" s="29" t="s">
        <v>71</v>
      </c>
      <c r="C31" s="28" t="s">
        <v>1</v>
      </c>
      <c r="E31" s="66" t="s">
        <v>72</v>
      </c>
      <c r="F31" s="31">
        <v>40366000</v>
      </c>
      <c r="G31" s="32">
        <v>84000</v>
      </c>
      <c r="H31" s="32">
        <v>2467000</v>
      </c>
      <c r="I31" s="32">
        <v>0</v>
      </c>
      <c r="J31" s="32">
        <v>0</v>
      </c>
      <c r="K31" s="32">
        <v>0</v>
      </c>
      <c r="L31" s="32">
        <v>0</v>
      </c>
      <c r="M31" s="32">
        <v>1635000</v>
      </c>
      <c r="N31" s="32">
        <v>315270000</v>
      </c>
      <c r="O31" s="33">
        <v>0</v>
      </c>
      <c r="P31" s="68">
        <f t="shared" si="3"/>
        <v>359822000</v>
      </c>
    </row>
    <row r="32" spans="2:16" ht="25.5" customHeight="1">
      <c r="B32" s="29" t="s">
        <v>73</v>
      </c>
      <c r="C32" s="28" t="s">
        <v>1</v>
      </c>
      <c r="E32" s="66" t="s">
        <v>74</v>
      </c>
      <c r="F32" s="31">
        <v>56413000</v>
      </c>
      <c r="G32" s="32">
        <v>4423000</v>
      </c>
      <c r="H32" s="32">
        <v>4200000</v>
      </c>
      <c r="I32" s="32">
        <v>0</v>
      </c>
      <c r="J32" s="32">
        <v>0</v>
      </c>
      <c r="K32" s="32">
        <v>0</v>
      </c>
      <c r="L32" s="32">
        <v>15200000</v>
      </c>
      <c r="M32" s="32">
        <v>927000</v>
      </c>
      <c r="N32" s="32">
        <v>249121000</v>
      </c>
      <c r="O32" s="33">
        <v>0</v>
      </c>
      <c r="P32" s="68">
        <f t="shared" si="3"/>
        <v>330284000</v>
      </c>
    </row>
    <row r="33" spans="2:16" ht="25.5" customHeight="1">
      <c r="B33" s="29" t="s">
        <v>75</v>
      </c>
      <c r="C33" s="28" t="s">
        <v>1</v>
      </c>
      <c r="E33" s="66" t="s">
        <v>76</v>
      </c>
      <c r="F33" s="31">
        <v>11354000</v>
      </c>
      <c r="G33" s="32">
        <v>5000</v>
      </c>
      <c r="H33" s="32">
        <v>6737000</v>
      </c>
      <c r="I33" s="32">
        <v>0</v>
      </c>
      <c r="J33" s="32">
        <v>0</v>
      </c>
      <c r="K33" s="32">
        <v>0</v>
      </c>
      <c r="L33" s="32">
        <v>45619000</v>
      </c>
      <c r="M33" s="32">
        <v>1456000</v>
      </c>
      <c r="N33" s="32">
        <v>206472000</v>
      </c>
      <c r="O33" s="33">
        <v>0</v>
      </c>
      <c r="P33" s="68">
        <f t="shared" si="3"/>
        <v>271643000</v>
      </c>
    </row>
    <row r="34" spans="2:16" ht="25.5" customHeight="1">
      <c r="B34" s="29" t="s">
        <v>77</v>
      </c>
      <c r="C34" s="28" t="s">
        <v>1</v>
      </c>
      <c r="E34" s="66" t="s">
        <v>78</v>
      </c>
      <c r="F34" s="31">
        <v>20752000</v>
      </c>
      <c r="G34" s="32">
        <v>0</v>
      </c>
      <c r="H34" s="32">
        <v>4220000</v>
      </c>
      <c r="I34" s="32">
        <v>0</v>
      </c>
      <c r="J34" s="32">
        <v>0</v>
      </c>
      <c r="K34" s="32">
        <v>0</v>
      </c>
      <c r="L34" s="32">
        <v>37552000</v>
      </c>
      <c r="M34" s="32">
        <v>1446000</v>
      </c>
      <c r="N34" s="32">
        <v>189952000</v>
      </c>
      <c r="O34" s="33">
        <v>0</v>
      </c>
      <c r="P34" s="68">
        <f t="shared" si="3"/>
        <v>253922000</v>
      </c>
    </row>
    <row r="35" spans="2:16" ht="25.5" customHeight="1">
      <c r="B35" s="29" t="s">
        <v>79</v>
      </c>
      <c r="C35" s="28" t="s">
        <v>1</v>
      </c>
      <c r="E35" s="66" t="s">
        <v>80</v>
      </c>
      <c r="F35" s="31">
        <v>17811500</v>
      </c>
      <c r="G35" s="32">
        <v>0</v>
      </c>
      <c r="H35" s="32">
        <v>2100000</v>
      </c>
      <c r="I35" s="32">
        <v>0</v>
      </c>
      <c r="J35" s="32">
        <v>0</v>
      </c>
      <c r="K35" s="32">
        <v>0</v>
      </c>
      <c r="L35" s="32">
        <v>21824000</v>
      </c>
      <c r="M35" s="32">
        <v>1203000</v>
      </c>
      <c r="N35" s="32">
        <v>152225500</v>
      </c>
      <c r="O35" s="33">
        <v>0</v>
      </c>
      <c r="P35" s="68">
        <f t="shared" si="3"/>
        <v>195164000</v>
      </c>
    </row>
    <row r="36" spans="2:16" ht="25.5" customHeight="1">
      <c r="B36" s="29" t="s">
        <v>81</v>
      </c>
      <c r="C36" s="28" t="s">
        <v>1</v>
      </c>
      <c r="E36" s="66" t="s">
        <v>82</v>
      </c>
      <c r="F36" s="31">
        <v>46785000</v>
      </c>
      <c r="G36" s="32">
        <v>31000</v>
      </c>
      <c r="H36" s="32">
        <v>2080000</v>
      </c>
      <c r="I36" s="32">
        <v>0</v>
      </c>
      <c r="J36" s="32">
        <v>0</v>
      </c>
      <c r="K36" s="32">
        <v>0</v>
      </c>
      <c r="L36" s="32">
        <v>34904000</v>
      </c>
      <c r="M36" s="32">
        <v>1873000</v>
      </c>
      <c r="N36" s="32">
        <v>199780000</v>
      </c>
      <c r="O36" s="33">
        <v>0</v>
      </c>
      <c r="P36" s="68">
        <f t="shared" si="3"/>
        <v>285453000</v>
      </c>
    </row>
    <row r="37" spans="2:16" ht="25.5" customHeight="1">
      <c r="B37" s="29" t="s">
        <v>83</v>
      </c>
      <c r="C37" s="28" t="s">
        <v>1</v>
      </c>
      <c r="E37" s="66" t="s">
        <v>84</v>
      </c>
      <c r="F37" s="31">
        <v>20036000</v>
      </c>
      <c r="G37" s="32">
        <v>0</v>
      </c>
      <c r="H37" s="32">
        <v>5974000</v>
      </c>
      <c r="I37" s="32">
        <v>0</v>
      </c>
      <c r="J37" s="32">
        <v>0</v>
      </c>
      <c r="K37" s="32">
        <v>0</v>
      </c>
      <c r="L37" s="32">
        <v>27745000</v>
      </c>
      <c r="M37" s="32">
        <v>2253000</v>
      </c>
      <c r="N37" s="32">
        <v>192570000</v>
      </c>
      <c r="O37" s="33">
        <v>0</v>
      </c>
      <c r="P37" s="68">
        <f t="shared" si="3"/>
        <v>248578000</v>
      </c>
    </row>
    <row r="38" spans="2:16" ht="25.5" customHeight="1">
      <c r="B38" s="29" t="s">
        <v>85</v>
      </c>
      <c r="C38" s="28" t="s">
        <v>1</v>
      </c>
      <c r="E38" s="66" t="s">
        <v>86</v>
      </c>
      <c r="F38" s="31">
        <v>25307000</v>
      </c>
      <c r="G38" s="32">
        <v>63000</v>
      </c>
      <c r="H38" s="32">
        <v>5307000</v>
      </c>
      <c r="I38" s="32">
        <v>0</v>
      </c>
      <c r="J38" s="32">
        <v>0</v>
      </c>
      <c r="K38" s="32">
        <v>0</v>
      </c>
      <c r="L38" s="32">
        <v>28256000</v>
      </c>
      <c r="M38" s="32">
        <v>1494000</v>
      </c>
      <c r="N38" s="32">
        <v>188314000</v>
      </c>
      <c r="O38" s="33">
        <v>0</v>
      </c>
      <c r="P38" s="68">
        <f t="shared" si="3"/>
        <v>248741000</v>
      </c>
    </row>
    <row r="39" spans="2:16" ht="25.5" customHeight="1">
      <c r="B39" s="29" t="s">
        <v>87</v>
      </c>
      <c r="C39" s="28" t="s">
        <v>1</v>
      </c>
      <c r="E39" s="66" t="s">
        <v>88</v>
      </c>
      <c r="F39" s="31">
        <v>36300000</v>
      </c>
      <c r="G39" s="32">
        <v>13000</v>
      </c>
      <c r="H39" s="32">
        <v>4040000</v>
      </c>
      <c r="I39" s="32">
        <v>0</v>
      </c>
      <c r="J39" s="32">
        <v>0</v>
      </c>
      <c r="K39" s="32">
        <v>0</v>
      </c>
      <c r="L39" s="32">
        <v>27152000</v>
      </c>
      <c r="M39" s="32">
        <v>2629000</v>
      </c>
      <c r="N39" s="32">
        <v>293909000</v>
      </c>
      <c r="O39" s="33">
        <v>0</v>
      </c>
      <c r="P39" s="68">
        <f t="shared" si="3"/>
        <v>364043000</v>
      </c>
    </row>
    <row r="40" spans="2:16" ht="25.5" customHeight="1">
      <c r="B40" s="29" t="s">
        <v>89</v>
      </c>
      <c r="C40" s="28" t="s">
        <v>1</v>
      </c>
      <c r="E40" s="66" t="s">
        <v>90</v>
      </c>
      <c r="F40" s="31">
        <v>27970000</v>
      </c>
      <c r="G40" s="32">
        <v>89000</v>
      </c>
      <c r="H40" s="32">
        <v>4327000</v>
      </c>
      <c r="I40" s="32">
        <v>0</v>
      </c>
      <c r="J40" s="32">
        <v>0</v>
      </c>
      <c r="K40" s="32">
        <v>0</v>
      </c>
      <c r="L40" s="32">
        <v>38732000</v>
      </c>
      <c r="M40" s="32">
        <v>4689000</v>
      </c>
      <c r="N40" s="32">
        <v>142097000</v>
      </c>
      <c r="O40" s="33">
        <v>0</v>
      </c>
      <c r="P40" s="68">
        <f t="shared" si="3"/>
        <v>217904000</v>
      </c>
    </row>
    <row r="41" spans="2:16" ht="25.5" customHeight="1">
      <c r="B41" s="29" t="s">
        <v>91</v>
      </c>
      <c r="C41" s="28" t="s">
        <v>1</v>
      </c>
      <c r="E41" s="66" t="s">
        <v>92</v>
      </c>
      <c r="F41" s="31">
        <v>25486000</v>
      </c>
      <c r="G41" s="32">
        <v>54000</v>
      </c>
      <c r="H41" s="32">
        <v>6373000</v>
      </c>
      <c r="I41" s="32">
        <v>0</v>
      </c>
      <c r="J41" s="32">
        <v>0</v>
      </c>
      <c r="K41" s="32">
        <v>0</v>
      </c>
      <c r="L41" s="32">
        <v>24715000</v>
      </c>
      <c r="M41" s="32">
        <v>879000</v>
      </c>
      <c r="N41" s="32">
        <v>159491000</v>
      </c>
      <c r="O41" s="33">
        <v>0</v>
      </c>
      <c r="P41" s="68">
        <f t="shared" si="3"/>
        <v>216998000</v>
      </c>
    </row>
    <row r="42" spans="2:16" ht="25.5" customHeight="1">
      <c r="B42" s="29" t="s">
        <v>93</v>
      </c>
      <c r="C42" s="28" t="s">
        <v>1</v>
      </c>
      <c r="E42" s="66" t="s">
        <v>94</v>
      </c>
      <c r="F42" s="31">
        <v>24924000</v>
      </c>
      <c r="G42" s="32">
        <v>0</v>
      </c>
      <c r="H42" s="32">
        <v>7051000</v>
      </c>
      <c r="I42" s="32">
        <v>0</v>
      </c>
      <c r="J42" s="32">
        <v>0</v>
      </c>
      <c r="K42" s="32">
        <v>0</v>
      </c>
      <c r="L42" s="32">
        <v>35671000</v>
      </c>
      <c r="M42" s="32">
        <v>1113000</v>
      </c>
      <c r="N42" s="32">
        <v>155435000</v>
      </c>
      <c r="O42" s="33">
        <v>0</v>
      </c>
      <c r="P42" s="68">
        <f t="shared" si="3"/>
        <v>224194000</v>
      </c>
    </row>
    <row r="43" spans="2:16" ht="25.5" customHeight="1">
      <c r="B43" s="29" t="s">
        <v>95</v>
      </c>
      <c r="C43" s="28" t="s">
        <v>1</v>
      </c>
      <c r="E43" s="66" t="s">
        <v>96</v>
      </c>
      <c r="F43" s="31">
        <v>18275000</v>
      </c>
      <c r="G43" s="32">
        <v>16000</v>
      </c>
      <c r="H43" s="32">
        <v>4693000</v>
      </c>
      <c r="I43" s="32">
        <v>0</v>
      </c>
      <c r="J43" s="32">
        <v>0</v>
      </c>
      <c r="K43" s="32">
        <v>0</v>
      </c>
      <c r="L43" s="32">
        <v>25202000</v>
      </c>
      <c r="M43" s="32">
        <v>4933000</v>
      </c>
      <c r="N43" s="32">
        <v>158827000</v>
      </c>
      <c r="O43" s="33">
        <v>0</v>
      </c>
      <c r="P43" s="68">
        <f t="shared" si="3"/>
        <v>211946000</v>
      </c>
    </row>
    <row r="44" spans="2:16" ht="25.5" customHeight="1">
      <c r="B44" s="29" t="s">
        <v>97</v>
      </c>
      <c r="C44" s="28" t="s">
        <v>1</v>
      </c>
      <c r="E44" s="66" t="s">
        <v>98</v>
      </c>
      <c r="F44" s="31">
        <v>11243000</v>
      </c>
      <c r="G44" s="32">
        <v>21000</v>
      </c>
      <c r="H44" s="32">
        <v>3528000</v>
      </c>
      <c r="I44" s="32">
        <v>0</v>
      </c>
      <c r="J44" s="32">
        <v>0</v>
      </c>
      <c r="K44" s="32">
        <v>0</v>
      </c>
      <c r="L44" s="32">
        <v>19472000</v>
      </c>
      <c r="M44" s="32">
        <v>1178000</v>
      </c>
      <c r="N44" s="32">
        <v>146755000</v>
      </c>
      <c r="O44" s="33">
        <v>0</v>
      </c>
      <c r="P44" s="68">
        <f t="shared" si="3"/>
        <v>182197000</v>
      </c>
    </row>
    <row r="45" spans="2:16" ht="25.5" customHeight="1">
      <c r="B45" s="29" t="s">
        <v>99</v>
      </c>
      <c r="C45" s="28" t="s">
        <v>1</v>
      </c>
      <c r="E45" s="66" t="s">
        <v>100</v>
      </c>
      <c r="F45" s="31">
        <v>20172000</v>
      </c>
      <c r="G45" s="32">
        <v>0</v>
      </c>
      <c r="H45" s="32">
        <v>1305000</v>
      </c>
      <c r="I45" s="32">
        <v>0</v>
      </c>
      <c r="J45" s="32">
        <v>0</v>
      </c>
      <c r="K45" s="32">
        <v>0</v>
      </c>
      <c r="L45" s="32">
        <v>0</v>
      </c>
      <c r="M45" s="32">
        <v>1304000</v>
      </c>
      <c r="N45" s="32">
        <v>48379000</v>
      </c>
      <c r="O45" s="33">
        <v>0</v>
      </c>
      <c r="P45" s="68">
        <f t="shared" si="3"/>
        <v>71160000</v>
      </c>
    </row>
    <row r="46" spans="2:16" ht="25.5" customHeight="1">
      <c r="B46" s="29" t="s">
        <v>101</v>
      </c>
      <c r="C46" s="28" t="s">
        <v>1</v>
      </c>
      <c r="E46" s="66" t="s">
        <v>102</v>
      </c>
      <c r="F46" s="31">
        <v>8872000</v>
      </c>
      <c r="G46" s="32">
        <v>0</v>
      </c>
      <c r="H46" s="32">
        <v>2787000</v>
      </c>
      <c r="I46" s="32">
        <v>0</v>
      </c>
      <c r="J46" s="32">
        <v>0</v>
      </c>
      <c r="K46" s="32">
        <v>0</v>
      </c>
      <c r="L46" s="32">
        <v>0</v>
      </c>
      <c r="M46" s="32">
        <v>382000</v>
      </c>
      <c r="N46" s="32">
        <v>49810000</v>
      </c>
      <c r="O46" s="33">
        <v>0</v>
      </c>
      <c r="P46" s="68">
        <f t="shared" si="3"/>
        <v>61851000</v>
      </c>
    </row>
    <row r="47" spans="2:16" ht="25.5" customHeight="1">
      <c r="B47" s="29" t="s">
        <v>103</v>
      </c>
      <c r="C47" s="28" t="s">
        <v>1</v>
      </c>
      <c r="E47" s="66" t="s">
        <v>104</v>
      </c>
      <c r="F47" s="31">
        <v>14457000</v>
      </c>
      <c r="G47" s="32">
        <v>5000</v>
      </c>
      <c r="H47" s="32">
        <v>2151000</v>
      </c>
      <c r="I47" s="32">
        <v>0</v>
      </c>
      <c r="J47" s="32">
        <v>0</v>
      </c>
      <c r="K47" s="32">
        <v>0</v>
      </c>
      <c r="L47" s="32">
        <v>7491000</v>
      </c>
      <c r="M47" s="32">
        <v>939000</v>
      </c>
      <c r="N47" s="32">
        <v>113185000</v>
      </c>
      <c r="O47" s="33">
        <v>0</v>
      </c>
      <c r="P47" s="68">
        <f t="shared" si="3"/>
        <v>138228000</v>
      </c>
    </row>
    <row r="48" spans="2:16" ht="25.5" customHeight="1">
      <c r="B48" s="29" t="s">
        <v>105</v>
      </c>
      <c r="C48" s="28" t="s">
        <v>1</v>
      </c>
      <c r="E48" s="66" t="s">
        <v>106</v>
      </c>
      <c r="F48" s="31">
        <v>14643000</v>
      </c>
      <c r="G48" s="32">
        <v>0</v>
      </c>
      <c r="H48" s="32">
        <v>4977000</v>
      </c>
      <c r="I48" s="32">
        <v>0</v>
      </c>
      <c r="J48" s="32">
        <v>0</v>
      </c>
      <c r="K48" s="32">
        <v>0</v>
      </c>
      <c r="L48" s="32">
        <v>23141000</v>
      </c>
      <c r="M48" s="32">
        <v>3149000</v>
      </c>
      <c r="N48" s="32">
        <v>196759000</v>
      </c>
      <c r="O48" s="33">
        <v>0</v>
      </c>
      <c r="P48" s="68">
        <f t="shared" si="3"/>
        <v>242669000</v>
      </c>
    </row>
    <row r="49" spans="2:16" ht="25.5" customHeight="1">
      <c r="B49" s="29" t="s">
        <v>107</v>
      </c>
      <c r="C49" s="28" t="s">
        <v>1</v>
      </c>
      <c r="E49" s="66" t="s">
        <v>108</v>
      </c>
      <c r="F49" s="31">
        <v>11207000</v>
      </c>
      <c r="G49" s="32">
        <v>3000</v>
      </c>
      <c r="H49" s="32">
        <v>2427000</v>
      </c>
      <c r="I49" s="32">
        <v>0</v>
      </c>
      <c r="J49" s="32">
        <v>0</v>
      </c>
      <c r="K49" s="32">
        <v>0</v>
      </c>
      <c r="L49" s="32">
        <v>19271000</v>
      </c>
      <c r="M49" s="32">
        <v>4291000</v>
      </c>
      <c r="N49" s="32">
        <v>122320000</v>
      </c>
      <c r="O49" s="33">
        <v>0</v>
      </c>
      <c r="P49" s="68">
        <f t="shared" si="3"/>
        <v>159519000</v>
      </c>
    </row>
    <row r="50" spans="2:16" ht="25.5" customHeight="1">
      <c r="B50" s="29" t="s">
        <v>109</v>
      </c>
      <c r="C50" s="28" t="s">
        <v>1</v>
      </c>
      <c r="E50" s="66" t="s">
        <v>110</v>
      </c>
      <c r="F50" s="31">
        <v>11162500</v>
      </c>
      <c r="G50" s="32">
        <v>12000</v>
      </c>
      <c r="H50" s="32">
        <v>5932000</v>
      </c>
      <c r="I50" s="32">
        <v>0</v>
      </c>
      <c r="J50" s="32">
        <v>0</v>
      </c>
      <c r="K50" s="32">
        <v>0</v>
      </c>
      <c r="L50" s="32">
        <v>14134000</v>
      </c>
      <c r="M50" s="32">
        <v>2688000</v>
      </c>
      <c r="N50" s="32">
        <v>97683500</v>
      </c>
      <c r="O50" s="33">
        <v>0</v>
      </c>
      <c r="P50" s="68">
        <f t="shared" si="3"/>
        <v>131612000</v>
      </c>
    </row>
    <row r="51" spans="2:16" ht="25.5" customHeight="1">
      <c r="B51" s="29" t="s">
        <v>111</v>
      </c>
      <c r="C51" s="28" t="s">
        <v>1</v>
      </c>
      <c r="E51" s="66" t="s">
        <v>112</v>
      </c>
      <c r="F51" s="31">
        <v>11507000</v>
      </c>
      <c r="G51" s="32">
        <v>73000</v>
      </c>
      <c r="H51" s="32">
        <v>3954000</v>
      </c>
      <c r="I51" s="32">
        <v>0</v>
      </c>
      <c r="J51" s="32">
        <v>0</v>
      </c>
      <c r="K51" s="32">
        <v>0</v>
      </c>
      <c r="L51" s="32">
        <v>54041000</v>
      </c>
      <c r="M51" s="32">
        <v>2480000</v>
      </c>
      <c r="N51" s="32">
        <v>131737000</v>
      </c>
      <c r="O51" s="33">
        <v>0</v>
      </c>
      <c r="P51" s="68">
        <f t="shared" si="3"/>
        <v>203792000</v>
      </c>
    </row>
    <row r="52" spans="2:16" ht="25.5" customHeight="1">
      <c r="B52" s="29" t="s">
        <v>113</v>
      </c>
      <c r="C52" s="28" t="s">
        <v>1</v>
      </c>
      <c r="E52" s="66" t="s">
        <v>114</v>
      </c>
      <c r="F52" s="31">
        <v>12835000</v>
      </c>
      <c r="G52" s="32">
        <v>3319000</v>
      </c>
      <c r="H52" s="32">
        <v>1200000</v>
      </c>
      <c r="I52" s="32">
        <v>0</v>
      </c>
      <c r="J52" s="32">
        <v>0</v>
      </c>
      <c r="K52" s="32">
        <v>0</v>
      </c>
      <c r="L52" s="32">
        <v>16044000</v>
      </c>
      <c r="M52" s="32">
        <v>692000</v>
      </c>
      <c r="N52" s="32">
        <v>147578000</v>
      </c>
      <c r="O52" s="33">
        <v>0</v>
      </c>
      <c r="P52" s="68">
        <f t="shared" si="3"/>
        <v>181668000</v>
      </c>
    </row>
    <row r="53" spans="2:16" ht="25.5" customHeight="1">
      <c r="B53" s="29" t="s">
        <v>115</v>
      </c>
      <c r="C53" s="28" t="s">
        <v>1</v>
      </c>
      <c r="E53" s="66" t="s">
        <v>116</v>
      </c>
      <c r="F53" s="31">
        <v>9325000</v>
      </c>
      <c r="G53" s="32">
        <v>19000</v>
      </c>
      <c r="H53" s="32">
        <v>4117000</v>
      </c>
      <c r="I53" s="32">
        <v>0</v>
      </c>
      <c r="J53" s="32">
        <v>0</v>
      </c>
      <c r="K53" s="32">
        <v>0</v>
      </c>
      <c r="L53" s="32">
        <v>26570000</v>
      </c>
      <c r="M53" s="32">
        <v>829000</v>
      </c>
      <c r="N53" s="32">
        <v>107463000</v>
      </c>
      <c r="O53" s="33">
        <v>0</v>
      </c>
      <c r="P53" s="68">
        <f t="shared" si="3"/>
        <v>148323000</v>
      </c>
    </row>
    <row r="54" spans="2:16" ht="25.5" customHeight="1">
      <c r="B54" s="29" t="s">
        <v>117</v>
      </c>
      <c r="C54" s="28" t="s">
        <v>1</v>
      </c>
      <c r="E54" s="66" t="s">
        <v>118</v>
      </c>
      <c r="F54" s="31">
        <v>16033000</v>
      </c>
      <c r="G54" s="32">
        <v>1000</v>
      </c>
      <c r="H54" s="32">
        <v>5193000</v>
      </c>
      <c r="I54" s="32">
        <v>0</v>
      </c>
      <c r="J54" s="32">
        <v>0</v>
      </c>
      <c r="K54" s="32">
        <v>0</v>
      </c>
      <c r="L54" s="32">
        <v>10805000</v>
      </c>
      <c r="M54" s="32">
        <v>862000</v>
      </c>
      <c r="N54" s="32">
        <v>182675000</v>
      </c>
      <c r="O54" s="33">
        <v>0</v>
      </c>
      <c r="P54" s="68">
        <f t="shared" si="3"/>
        <v>215569000</v>
      </c>
    </row>
    <row r="55" spans="2:16" ht="25.5" customHeight="1">
      <c r="B55" s="29" t="s">
        <v>119</v>
      </c>
      <c r="C55" s="28" t="s">
        <v>1</v>
      </c>
      <c r="E55" s="66" t="s">
        <v>120</v>
      </c>
      <c r="F55" s="31">
        <v>16260000</v>
      </c>
      <c r="G55" s="32">
        <v>72000</v>
      </c>
      <c r="H55" s="32">
        <v>3700000</v>
      </c>
      <c r="I55" s="32">
        <v>0</v>
      </c>
      <c r="J55" s="32">
        <v>0</v>
      </c>
      <c r="K55" s="32">
        <v>0</v>
      </c>
      <c r="L55" s="32">
        <v>0</v>
      </c>
      <c r="M55" s="32">
        <v>539000</v>
      </c>
      <c r="N55" s="32">
        <v>178421000</v>
      </c>
      <c r="O55" s="33">
        <v>0</v>
      </c>
      <c r="P55" s="68">
        <f t="shared" si="3"/>
        <v>198992000</v>
      </c>
    </row>
    <row r="56" spans="2:16" ht="25.5" customHeight="1">
      <c r="B56" s="29" t="s">
        <v>121</v>
      </c>
      <c r="C56" s="28" t="s">
        <v>1</v>
      </c>
      <c r="E56" s="66" t="s">
        <v>122</v>
      </c>
      <c r="F56" s="31">
        <v>23637000</v>
      </c>
      <c r="G56" s="32">
        <v>7000</v>
      </c>
      <c r="H56" s="32">
        <v>2752000</v>
      </c>
      <c r="I56" s="32">
        <v>0</v>
      </c>
      <c r="J56" s="32">
        <v>0</v>
      </c>
      <c r="K56" s="32">
        <v>0</v>
      </c>
      <c r="L56" s="32">
        <v>8700000</v>
      </c>
      <c r="M56" s="32">
        <v>761000</v>
      </c>
      <c r="N56" s="32">
        <v>138472000</v>
      </c>
      <c r="O56" s="33">
        <v>0</v>
      </c>
      <c r="P56" s="68">
        <f t="shared" si="3"/>
        <v>174329000</v>
      </c>
    </row>
    <row r="57" spans="2:16" ht="25.5" customHeight="1">
      <c r="B57" s="29" t="s">
        <v>123</v>
      </c>
      <c r="C57" s="28" t="s">
        <v>1</v>
      </c>
      <c r="E57" s="66" t="s">
        <v>124</v>
      </c>
      <c r="F57" s="31">
        <v>9693000</v>
      </c>
      <c r="G57" s="32">
        <v>0</v>
      </c>
      <c r="H57" s="32">
        <v>2562000</v>
      </c>
      <c r="I57" s="32">
        <v>0</v>
      </c>
      <c r="J57" s="32">
        <v>0</v>
      </c>
      <c r="K57" s="32">
        <v>0</v>
      </c>
      <c r="L57" s="32">
        <v>8573000</v>
      </c>
      <c r="M57" s="32">
        <v>1185000</v>
      </c>
      <c r="N57" s="32">
        <v>109019000</v>
      </c>
      <c r="O57" s="33">
        <v>0</v>
      </c>
      <c r="P57" s="68">
        <f t="shared" si="3"/>
        <v>131032000</v>
      </c>
    </row>
    <row r="58" spans="2:16" ht="25.5" customHeight="1">
      <c r="B58" s="29" t="s">
        <v>125</v>
      </c>
      <c r="C58" s="28" t="s">
        <v>1</v>
      </c>
      <c r="E58" s="66" t="s">
        <v>126</v>
      </c>
      <c r="F58" s="31">
        <v>9843000</v>
      </c>
      <c r="G58" s="32">
        <v>136000</v>
      </c>
      <c r="H58" s="32">
        <v>4491000</v>
      </c>
      <c r="I58" s="32">
        <v>0</v>
      </c>
      <c r="J58" s="32">
        <v>0</v>
      </c>
      <c r="K58" s="32">
        <v>0</v>
      </c>
      <c r="L58" s="32">
        <v>14556000</v>
      </c>
      <c r="M58" s="32">
        <v>604000</v>
      </c>
      <c r="N58" s="32">
        <v>115098000</v>
      </c>
      <c r="O58" s="33">
        <v>0</v>
      </c>
      <c r="P58" s="68">
        <f t="shared" si="3"/>
        <v>144728000</v>
      </c>
    </row>
    <row r="59" spans="2:16" ht="25.5" customHeight="1">
      <c r="B59" s="29" t="s">
        <v>127</v>
      </c>
      <c r="C59" s="28" t="s">
        <v>1</v>
      </c>
      <c r="E59" s="66" t="s">
        <v>128</v>
      </c>
      <c r="F59" s="31">
        <v>10744500</v>
      </c>
      <c r="G59" s="32">
        <v>0</v>
      </c>
      <c r="H59" s="32">
        <v>3100000</v>
      </c>
      <c r="I59" s="32">
        <v>0</v>
      </c>
      <c r="J59" s="32">
        <v>0</v>
      </c>
      <c r="K59" s="32">
        <v>0</v>
      </c>
      <c r="L59" s="32">
        <v>22819000</v>
      </c>
      <c r="M59" s="32">
        <v>740000</v>
      </c>
      <c r="N59" s="32">
        <v>119435500</v>
      </c>
      <c r="O59" s="33">
        <v>0</v>
      </c>
      <c r="P59" s="68">
        <f t="shared" si="3"/>
        <v>156839000</v>
      </c>
    </row>
    <row r="60" spans="2:16" ht="25.5" customHeight="1">
      <c r="B60" s="29" t="s">
        <v>129</v>
      </c>
      <c r="C60" s="28" t="s">
        <v>1</v>
      </c>
      <c r="E60" s="66" t="s">
        <v>130</v>
      </c>
      <c r="F60" s="31">
        <v>8126000</v>
      </c>
      <c r="G60" s="32">
        <v>4000</v>
      </c>
      <c r="H60" s="32">
        <v>2293000</v>
      </c>
      <c r="I60" s="32">
        <v>0</v>
      </c>
      <c r="J60" s="32">
        <v>0</v>
      </c>
      <c r="K60" s="32">
        <v>0</v>
      </c>
      <c r="L60" s="32">
        <v>12124000</v>
      </c>
      <c r="M60" s="32">
        <v>408000</v>
      </c>
      <c r="N60" s="32">
        <v>84879000</v>
      </c>
      <c r="O60" s="33">
        <v>0</v>
      </c>
      <c r="P60" s="68">
        <f t="shared" si="3"/>
        <v>107834000</v>
      </c>
    </row>
    <row r="61" spans="2:16" ht="25.5" customHeight="1">
      <c r="B61" s="29" t="s">
        <v>131</v>
      </c>
      <c r="C61" s="28" t="s">
        <v>1</v>
      </c>
      <c r="E61" s="66" t="s">
        <v>132</v>
      </c>
      <c r="F61" s="31">
        <v>32288000</v>
      </c>
      <c r="G61" s="32">
        <v>0</v>
      </c>
      <c r="H61" s="32">
        <v>4079000</v>
      </c>
      <c r="I61" s="32">
        <v>0</v>
      </c>
      <c r="J61" s="32">
        <v>0</v>
      </c>
      <c r="K61" s="32">
        <v>0</v>
      </c>
      <c r="L61" s="32">
        <v>12821000</v>
      </c>
      <c r="M61" s="32">
        <v>925000</v>
      </c>
      <c r="N61" s="32">
        <v>107793000</v>
      </c>
      <c r="O61" s="33">
        <v>0</v>
      </c>
      <c r="P61" s="68">
        <f t="shared" si="3"/>
        <v>157906000</v>
      </c>
    </row>
    <row r="62" spans="2:16" ht="25.5" customHeight="1">
      <c r="B62" s="29" t="s">
        <v>133</v>
      </c>
      <c r="C62" s="28" t="s">
        <v>1</v>
      </c>
      <c r="E62" s="66" t="s">
        <v>134</v>
      </c>
      <c r="F62" s="31">
        <v>7828000</v>
      </c>
      <c r="G62" s="32">
        <v>1000</v>
      </c>
      <c r="H62" s="32">
        <v>3047000</v>
      </c>
      <c r="I62" s="32">
        <v>0</v>
      </c>
      <c r="J62" s="32">
        <v>0</v>
      </c>
      <c r="K62" s="32">
        <v>0</v>
      </c>
      <c r="L62" s="32">
        <v>0</v>
      </c>
      <c r="M62" s="32">
        <v>1115000</v>
      </c>
      <c r="N62" s="32">
        <v>76919000</v>
      </c>
      <c r="O62" s="33">
        <v>0</v>
      </c>
      <c r="P62" s="68">
        <f t="shared" si="3"/>
        <v>88910000</v>
      </c>
    </row>
    <row r="63" spans="2:16" ht="25.5" customHeight="1">
      <c r="B63" s="29" t="s">
        <v>135</v>
      </c>
      <c r="C63" s="28" t="s">
        <v>1</v>
      </c>
      <c r="E63" s="66" t="s">
        <v>136</v>
      </c>
      <c r="F63" s="31">
        <v>11115000</v>
      </c>
      <c r="G63" s="32">
        <v>59000</v>
      </c>
      <c r="H63" s="32">
        <v>4397000</v>
      </c>
      <c r="I63" s="32">
        <v>0</v>
      </c>
      <c r="J63" s="32">
        <v>0</v>
      </c>
      <c r="K63" s="32">
        <v>0</v>
      </c>
      <c r="L63" s="32">
        <v>3219000</v>
      </c>
      <c r="M63" s="32">
        <v>966000</v>
      </c>
      <c r="N63" s="32">
        <v>107765000</v>
      </c>
      <c r="O63" s="33">
        <v>0</v>
      </c>
      <c r="P63" s="68">
        <f t="shared" si="3"/>
        <v>127521000</v>
      </c>
    </row>
    <row r="64" spans="2:16" ht="25.5" customHeight="1">
      <c r="B64" s="29" t="s">
        <v>137</v>
      </c>
      <c r="C64" s="28" t="s">
        <v>1</v>
      </c>
      <c r="E64" s="66" t="s">
        <v>138</v>
      </c>
      <c r="F64" s="31">
        <v>11201000</v>
      </c>
      <c r="G64" s="32">
        <v>28000</v>
      </c>
      <c r="H64" s="32">
        <v>4585000</v>
      </c>
      <c r="I64" s="32">
        <v>0</v>
      </c>
      <c r="J64" s="32">
        <v>0</v>
      </c>
      <c r="K64" s="32">
        <v>0</v>
      </c>
      <c r="L64" s="32">
        <v>15208000</v>
      </c>
      <c r="M64" s="32">
        <v>4298000</v>
      </c>
      <c r="N64" s="32">
        <v>98907000</v>
      </c>
      <c r="O64" s="33">
        <v>0</v>
      </c>
      <c r="P64" s="68">
        <f t="shared" si="3"/>
        <v>134227000</v>
      </c>
    </row>
    <row r="65" spans="2:16" ht="25.5" customHeight="1">
      <c r="B65" s="29" t="s">
        <v>139</v>
      </c>
      <c r="C65" s="28" t="s">
        <v>1</v>
      </c>
      <c r="E65" s="66" t="s">
        <v>140</v>
      </c>
      <c r="F65" s="31">
        <v>25208000</v>
      </c>
      <c r="G65" s="32">
        <v>0</v>
      </c>
      <c r="H65" s="32">
        <v>2744000</v>
      </c>
      <c r="I65" s="32">
        <v>0</v>
      </c>
      <c r="J65" s="32">
        <v>0</v>
      </c>
      <c r="K65" s="32">
        <v>0</v>
      </c>
      <c r="L65" s="32">
        <v>870000</v>
      </c>
      <c r="M65" s="32">
        <v>1917000</v>
      </c>
      <c r="N65" s="32">
        <v>100886000</v>
      </c>
      <c r="O65" s="33">
        <v>0</v>
      </c>
      <c r="P65" s="68">
        <f t="shared" si="3"/>
        <v>131625000</v>
      </c>
    </row>
    <row r="66" spans="2:16" ht="25.5" customHeight="1">
      <c r="B66" s="29" t="s">
        <v>141</v>
      </c>
      <c r="C66" s="28" t="s">
        <v>1</v>
      </c>
      <c r="E66" s="66" t="s">
        <v>142</v>
      </c>
      <c r="F66" s="31">
        <v>12995000</v>
      </c>
      <c r="G66" s="32">
        <v>0</v>
      </c>
      <c r="H66" s="32">
        <v>2578000</v>
      </c>
      <c r="I66" s="32">
        <v>0</v>
      </c>
      <c r="J66" s="32">
        <v>0</v>
      </c>
      <c r="K66" s="32">
        <v>0</v>
      </c>
      <c r="L66" s="32">
        <v>54784000</v>
      </c>
      <c r="M66" s="32">
        <v>751000</v>
      </c>
      <c r="N66" s="32">
        <v>103162000</v>
      </c>
      <c r="O66" s="33">
        <v>0</v>
      </c>
      <c r="P66" s="68">
        <f t="shared" si="3"/>
        <v>174270000</v>
      </c>
    </row>
    <row r="67" spans="2:16" ht="25.5" customHeight="1">
      <c r="B67" s="29" t="s">
        <v>143</v>
      </c>
      <c r="C67" s="28" t="s">
        <v>1</v>
      </c>
      <c r="E67" s="66" t="s">
        <v>144</v>
      </c>
      <c r="F67" s="31">
        <v>9453000</v>
      </c>
      <c r="G67" s="32">
        <v>2000</v>
      </c>
      <c r="H67" s="32">
        <v>2870000</v>
      </c>
      <c r="I67" s="32">
        <v>0</v>
      </c>
      <c r="J67" s="32">
        <v>0</v>
      </c>
      <c r="K67" s="32">
        <v>0</v>
      </c>
      <c r="L67" s="32">
        <v>19006000</v>
      </c>
      <c r="M67" s="32">
        <v>1292000</v>
      </c>
      <c r="N67" s="32">
        <v>107147000</v>
      </c>
      <c r="O67" s="33">
        <v>0</v>
      </c>
      <c r="P67" s="68">
        <f t="shared" si="3"/>
        <v>139770000</v>
      </c>
    </row>
    <row r="68" spans="2:16" ht="25.5" customHeight="1">
      <c r="B68" s="29" t="s">
        <v>145</v>
      </c>
      <c r="C68" s="28" t="s">
        <v>1</v>
      </c>
      <c r="E68" s="66" t="s">
        <v>146</v>
      </c>
      <c r="F68" s="31">
        <v>16443000</v>
      </c>
      <c r="G68" s="32">
        <v>0</v>
      </c>
      <c r="H68" s="32">
        <v>2890000</v>
      </c>
      <c r="I68" s="32">
        <v>0</v>
      </c>
      <c r="J68" s="32">
        <v>0</v>
      </c>
      <c r="K68" s="32">
        <v>0</v>
      </c>
      <c r="L68" s="32">
        <v>28363000</v>
      </c>
      <c r="M68" s="32">
        <v>916000</v>
      </c>
      <c r="N68" s="32">
        <v>136282000</v>
      </c>
      <c r="O68" s="33">
        <v>0</v>
      </c>
      <c r="P68" s="68">
        <f t="shared" si="3"/>
        <v>184894000</v>
      </c>
    </row>
    <row r="69" spans="2:16" ht="25.5" customHeight="1">
      <c r="B69" s="29" t="s">
        <v>147</v>
      </c>
      <c r="C69" s="28" t="s">
        <v>1</v>
      </c>
      <c r="E69" s="66" t="s">
        <v>148</v>
      </c>
      <c r="F69" s="31">
        <v>7678000</v>
      </c>
      <c r="G69" s="32">
        <v>0</v>
      </c>
      <c r="H69" s="32">
        <v>1451000</v>
      </c>
      <c r="I69" s="32">
        <v>0</v>
      </c>
      <c r="J69" s="32">
        <v>0</v>
      </c>
      <c r="K69" s="32">
        <v>0</v>
      </c>
      <c r="L69" s="32">
        <v>0</v>
      </c>
      <c r="M69" s="32">
        <v>1109000</v>
      </c>
      <c r="N69" s="32">
        <v>42654000</v>
      </c>
      <c r="O69" s="33">
        <v>0</v>
      </c>
      <c r="P69" s="68">
        <f t="shared" si="3"/>
        <v>52892000</v>
      </c>
    </row>
    <row r="70" spans="2:16" ht="25.5" customHeight="1">
      <c r="B70" s="29" t="s">
        <v>149</v>
      </c>
      <c r="C70" s="28" t="s">
        <v>1</v>
      </c>
      <c r="E70" s="66" t="s">
        <v>150</v>
      </c>
      <c r="F70" s="31">
        <v>7941000</v>
      </c>
      <c r="G70" s="32">
        <v>15000</v>
      </c>
      <c r="H70" s="32">
        <v>1920000</v>
      </c>
      <c r="I70" s="32">
        <v>0</v>
      </c>
      <c r="J70" s="32">
        <v>0</v>
      </c>
      <c r="K70" s="32">
        <v>0</v>
      </c>
      <c r="L70" s="32">
        <v>0</v>
      </c>
      <c r="M70" s="32">
        <v>2989000</v>
      </c>
      <c r="N70" s="32">
        <v>56738000</v>
      </c>
      <c r="O70" s="33">
        <v>0</v>
      </c>
      <c r="P70" s="68">
        <f t="shared" si="3"/>
        <v>69603000</v>
      </c>
    </row>
    <row r="71" spans="2:16" ht="25.5" customHeight="1">
      <c r="B71" s="29" t="s">
        <v>151</v>
      </c>
      <c r="C71" s="28" t="s">
        <v>1</v>
      </c>
      <c r="E71" s="66" t="s">
        <v>152</v>
      </c>
      <c r="F71" s="31">
        <v>8929000</v>
      </c>
      <c r="G71" s="32">
        <v>34000</v>
      </c>
      <c r="H71" s="32">
        <v>1850000</v>
      </c>
      <c r="I71" s="32">
        <v>0</v>
      </c>
      <c r="J71" s="32">
        <v>0</v>
      </c>
      <c r="K71" s="32">
        <v>0</v>
      </c>
      <c r="L71" s="32">
        <v>0</v>
      </c>
      <c r="M71" s="32">
        <v>526000</v>
      </c>
      <c r="N71" s="32">
        <v>55079000</v>
      </c>
      <c r="O71" s="33">
        <v>0</v>
      </c>
      <c r="P71" s="68">
        <f t="shared" si="3"/>
        <v>66418000</v>
      </c>
    </row>
    <row r="72" spans="2:16" ht="25.5" customHeight="1">
      <c r="B72" s="29" t="s">
        <v>153</v>
      </c>
      <c r="C72" s="28" t="s">
        <v>1</v>
      </c>
      <c r="E72" s="66" t="s">
        <v>154</v>
      </c>
      <c r="F72" s="31">
        <v>7220000</v>
      </c>
      <c r="G72" s="32">
        <v>15000</v>
      </c>
      <c r="H72" s="32">
        <v>2172000</v>
      </c>
      <c r="I72" s="32">
        <v>0</v>
      </c>
      <c r="J72" s="32">
        <v>0</v>
      </c>
      <c r="K72" s="32">
        <v>0</v>
      </c>
      <c r="L72" s="32">
        <v>22668000</v>
      </c>
      <c r="M72" s="32">
        <v>458000</v>
      </c>
      <c r="N72" s="32">
        <v>71481000</v>
      </c>
      <c r="O72" s="33">
        <v>0</v>
      </c>
      <c r="P72" s="68">
        <f t="shared" si="3"/>
        <v>104014000</v>
      </c>
    </row>
    <row r="73" spans="2:16" ht="25.5" customHeight="1">
      <c r="B73" s="29" t="s">
        <v>155</v>
      </c>
      <c r="C73" s="28" t="s">
        <v>1</v>
      </c>
      <c r="E73" s="66" t="s">
        <v>156</v>
      </c>
      <c r="F73" s="31">
        <v>3519000</v>
      </c>
      <c r="G73" s="32">
        <v>0</v>
      </c>
      <c r="H73" s="32">
        <v>2300000</v>
      </c>
      <c r="I73" s="32">
        <v>0</v>
      </c>
      <c r="J73" s="32">
        <v>0</v>
      </c>
      <c r="K73" s="32">
        <v>0</v>
      </c>
      <c r="L73" s="32">
        <v>0</v>
      </c>
      <c r="M73" s="32">
        <v>4331000</v>
      </c>
      <c r="N73" s="32">
        <v>71735000</v>
      </c>
      <c r="O73" s="33">
        <v>0</v>
      </c>
      <c r="P73" s="68">
        <f t="shared" si="3"/>
        <v>81885000</v>
      </c>
    </row>
    <row r="74" spans="2:16" ht="25.5" customHeight="1">
      <c r="B74" s="29" t="s">
        <v>157</v>
      </c>
      <c r="C74" s="28" t="s">
        <v>1</v>
      </c>
      <c r="E74" s="66" t="s">
        <v>158</v>
      </c>
      <c r="F74" s="31">
        <v>9431000</v>
      </c>
      <c r="G74" s="32">
        <v>4000</v>
      </c>
      <c r="H74" s="32">
        <v>2062000</v>
      </c>
      <c r="I74" s="32">
        <v>0</v>
      </c>
      <c r="J74" s="32">
        <v>0</v>
      </c>
      <c r="K74" s="32">
        <v>0</v>
      </c>
      <c r="L74" s="32">
        <v>0</v>
      </c>
      <c r="M74" s="32">
        <v>987000</v>
      </c>
      <c r="N74" s="32">
        <v>51315000</v>
      </c>
      <c r="O74" s="33">
        <v>0</v>
      </c>
      <c r="P74" s="68">
        <f t="shared" si="3"/>
        <v>63799000</v>
      </c>
    </row>
    <row r="75" spans="2:16" ht="25.5" customHeight="1">
      <c r="B75" s="29" t="s">
        <v>159</v>
      </c>
      <c r="C75" s="28" t="s">
        <v>1</v>
      </c>
      <c r="E75" s="66" t="s">
        <v>160</v>
      </c>
      <c r="F75" s="31">
        <v>6214000</v>
      </c>
      <c r="G75" s="32">
        <v>7000</v>
      </c>
      <c r="H75" s="32">
        <v>2658000</v>
      </c>
      <c r="I75" s="32">
        <v>0</v>
      </c>
      <c r="J75" s="32">
        <v>0</v>
      </c>
      <c r="K75" s="32">
        <v>0</v>
      </c>
      <c r="L75" s="32">
        <v>807000</v>
      </c>
      <c r="M75" s="32">
        <v>880000</v>
      </c>
      <c r="N75" s="32">
        <v>70874000</v>
      </c>
      <c r="O75" s="33">
        <v>0</v>
      </c>
      <c r="P75" s="68">
        <f t="shared" si="3"/>
        <v>81440000</v>
      </c>
    </row>
    <row r="76" spans="2:16" ht="25.5" customHeight="1">
      <c r="B76" s="29" t="s">
        <v>161</v>
      </c>
      <c r="C76" s="28" t="s">
        <v>1</v>
      </c>
      <c r="E76" s="66" t="s">
        <v>162</v>
      </c>
      <c r="F76" s="31">
        <v>6600500</v>
      </c>
      <c r="G76" s="32">
        <v>5000</v>
      </c>
      <c r="H76" s="32">
        <v>1900000</v>
      </c>
      <c r="I76" s="32">
        <v>0</v>
      </c>
      <c r="J76" s="32">
        <v>0</v>
      </c>
      <c r="K76" s="32">
        <v>0</v>
      </c>
      <c r="L76" s="32">
        <v>22134000</v>
      </c>
      <c r="M76" s="32">
        <v>2832000</v>
      </c>
      <c r="N76" s="32">
        <v>80974500</v>
      </c>
      <c r="O76" s="33">
        <v>0</v>
      </c>
      <c r="P76" s="68">
        <f t="shared" si="3"/>
        <v>114446000</v>
      </c>
    </row>
    <row r="77" spans="2:16" ht="25.5" customHeight="1">
      <c r="B77" s="29" t="s">
        <v>163</v>
      </c>
      <c r="C77" s="28" t="s">
        <v>1</v>
      </c>
      <c r="E77" s="66" t="s">
        <v>164</v>
      </c>
      <c r="F77" s="31">
        <v>10711000</v>
      </c>
      <c r="G77" s="32">
        <v>7000</v>
      </c>
      <c r="H77" s="32">
        <v>1500000</v>
      </c>
      <c r="I77" s="32">
        <v>0</v>
      </c>
      <c r="J77" s="32">
        <v>0</v>
      </c>
      <c r="K77" s="32">
        <v>0</v>
      </c>
      <c r="L77" s="32">
        <v>0</v>
      </c>
      <c r="M77" s="32">
        <v>253000</v>
      </c>
      <c r="N77" s="32">
        <v>67799000</v>
      </c>
      <c r="O77" s="33">
        <v>0</v>
      </c>
      <c r="P77" s="68">
        <f t="shared" si="3"/>
        <v>80270000</v>
      </c>
    </row>
    <row r="78" spans="2:16" ht="25.5" customHeight="1">
      <c r="B78" s="29" t="s">
        <v>165</v>
      </c>
      <c r="C78" s="28" t="s">
        <v>1</v>
      </c>
      <c r="E78" s="66" t="s">
        <v>166</v>
      </c>
      <c r="F78" s="31">
        <v>3848000</v>
      </c>
      <c r="G78" s="32">
        <v>4000</v>
      </c>
      <c r="H78" s="32">
        <v>1300000</v>
      </c>
      <c r="I78" s="32">
        <v>0</v>
      </c>
      <c r="J78" s="32">
        <v>0</v>
      </c>
      <c r="K78" s="32">
        <v>0</v>
      </c>
      <c r="L78" s="32">
        <v>0</v>
      </c>
      <c r="M78" s="32">
        <v>2665000</v>
      </c>
      <c r="N78" s="32">
        <v>58353000</v>
      </c>
      <c r="O78" s="33">
        <v>0</v>
      </c>
      <c r="P78" s="68">
        <f t="shared" si="3"/>
        <v>66170000</v>
      </c>
    </row>
    <row r="79" spans="2:16" ht="25.5" customHeight="1">
      <c r="B79" s="29" t="s">
        <v>167</v>
      </c>
      <c r="C79" s="28" t="s">
        <v>1</v>
      </c>
      <c r="E79" s="66" t="s">
        <v>168</v>
      </c>
      <c r="F79" s="31">
        <v>6645000</v>
      </c>
      <c r="G79" s="32">
        <v>0</v>
      </c>
      <c r="H79" s="32">
        <v>2200000</v>
      </c>
      <c r="I79" s="32">
        <v>0</v>
      </c>
      <c r="J79" s="32">
        <v>0</v>
      </c>
      <c r="K79" s="32">
        <v>0</v>
      </c>
      <c r="L79" s="32">
        <v>1677000</v>
      </c>
      <c r="M79" s="32">
        <v>506000</v>
      </c>
      <c r="N79" s="32">
        <v>68038000</v>
      </c>
      <c r="O79" s="33">
        <v>0</v>
      </c>
      <c r="P79" s="68">
        <f t="shared" si="3"/>
        <v>79066000</v>
      </c>
    </row>
    <row r="80" spans="2:16" ht="25.5" customHeight="1">
      <c r="B80" s="29" t="s">
        <v>169</v>
      </c>
      <c r="C80" s="28" t="s">
        <v>1</v>
      </c>
      <c r="E80" s="66" t="s">
        <v>170</v>
      </c>
      <c r="F80" s="31">
        <v>5172000</v>
      </c>
      <c r="G80" s="32">
        <v>33000</v>
      </c>
      <c r="H80" s="32">
        <v>1401000</v>
      </c>
      <c r="I80" s="32">
        <v>0</v>
      </c>
      <c r="J80" s="32">
        <v>0</v>
      </c>
      <c r="K80" s="32">
        <v>0</v>
      </c>
      <c r="L80" s="32">
        <v>0</v>
      </c>
      <c r="M80" s="32">
        <v>1484000</v>
      </c>
      <c r="N80" s="32">
        <v>50781000</v>
      </c>
      <c r="O80" s="33">
        <v>0</v>
      </c>
      <c r="P80" s="68">
        <f aca="true" t="shared" si="4" ref="P80:P119">O80+N80+M80+L80+K80+J80+I80+H80+G80+F80</f>
        <v>58871000</v>
      </c>
    </row>
    <row r="81" spans="2:16" ht="25.5" customHeight="1">
      <c r="B81" s="29" t="s">
        <v>171</v>
      </c>
      <c r="C81" s="28" t="s">
        <v>1</v>
      </c>
      <c r="E81" s="66" t="s">
        <v>172</v>
      </c>
      <c r="F81" s="31">
        <v>10330000</v>
      </c>
      <c r="G81" s="32">
        <v>18000</v>
      </c>
      <c r="H81" s="32">
        <v>1520000</v>
      </c>
      <c r="I81" s="32">
        <v>0</v>
      </c>
      <c r="J81" s="32">
        <v>0</v>
      </c>
      <c r="K81" s="32">
        <v>0</v>
      </c>
      <c r="L81" s="32">
        <v>7312000</v>
      </c>
      <c r="M81" s="32">
        <v>460000</v>
      </c>
      <c r="N81" s="32">
        <v>55464000</v>
      </c>
      <c r="O81" s="33">
        <v>0</v>
      </c>
      <c r="P81" s="68">
        <f t="shared" si="4"/>
        <v>75104000</v>
      </c>
    </row>
    <row r="82" spans="2:16" ht="25.5" customHeight="1">
      <c r="B82" s="29" t="s">
        <v>173</v>
      </c>
      <c r="C82" s="28" t="s">
        <v>1</v>
      </c>
      <c r="E82" s="66" t="s">
        <v>174</v>
      </c>
      <c r="F82" s="31">
        <v>9256000</v>
      </c>
      <c r="G82" s="32">
        <v>6000</v>
      </c>
      <c r="H82" s="32">
        <v>2200000</v>
      </c>
      <c r="I82" s="32">
        <v>0</v>
      </c>
      <c r="J82" s="32">
        <v>0</v>
      </c>
      <c r="K82" s="32">
        <v>0</v>
      </c>
      <c r="L82" s="32">
        <v>3875000</v>
      </c>
      <c r="M82" s="32">
        <v>4754000</v>
      </c>
      <c r="N82" s="32">
        <v>57825000</v>
      </c>
      <c r="O82" s="33">
        <v>0</v>
      </c>
      <c r="P82" s="68">
        <f t="shared" si="4"/>
        <v>77916000</v>
      </c>
    </row>
    <row r="83" spans="2:16" ht="25.5" customHeight="1">
      <c r="B83" s="29" t="s">
        <v>175</v>
      </c>
      <c r="C83" s="28" t="s">
        <v>1</v>
      </c>
      <c r="E83" s="66" t="s">
        <v>176</v>
      </c>
      <c r="F83" s="31">
        <v>5491000</v>
      </c>
      <c r="G83" s="32">
        <v>0</v>
      </c>
      <c r="H83" s="32">
        <v>2411000</v>
      </c>
      <c r="I83" s="32">
        <v>0</v>
      </c>
      <c r="J83" s="32">
        <v>0</v>
      </c>
      <c r="K83" s="32">
        <v>0</v>
      </c>
      <c r="L83" s="32">
        <v>920000</v>
      </c>
      <c r="M83" s="32">
        <v>506000</v>
      </c>
      <c r="N83" s="32">
        <v>52156000</v>
      </c>
      <c r="O83" s="33">
        <v>0</v>
      </c>
      <c r="P83" s="68">
        <f t="shared" si="4"/>
        <v>61484000</v>
      </c>
    </row>
    <row r="84" spans="2:16" ht="25.5" customHeight="1">
      <c r="B84" s="29" t="s">
        <v>177</v>
      </c>
      <c r="C84" s="28" t="s">
        <v>1</v>
      </c>
      <c r="E84" s="66" t="s">
        <v>178</v>
      </c>
      <c r="F84" s="31">
        <v>5069000</v>
      </c>
      <c r="G84" s="32">
        <v>2000</v>
      </c>
      <c r="H84" s="32">
        <v>2404000</v>
      </c>
      <c r="I84" s="32">
        <v>0</v>
      </c>
      <c r="J84" s="32">
        <v>0</v>
      </c>
      <c r="K84" s="32">
        <v>0</v>
      </c>
      <c r="L84" s="32">
        <v>0</v>
      </c>
      <c r="M84" s="32">
        <v>122000</v>
      </c>
      <c r="N84" s="32">
        <v>45311000</v>
      </c>
      <c r="O84" s="33">
        <v>0</v>
      </c>
      <c r="P84" s="68">
        <f t="shared" si="4"/>
        <v>52908000</v>
      </c>
    </row>
    <row r="85" spans="2:16" ht="25.5" customHeight="1">
      <c r="B85" s="29" t="s">
        <v>179</v>
      </c>
      <c r="C85" s="28" t="s">
        <v>1</v>
      </c>
      <c r="E85" s="66" t="s">
        <v>180</v>
      </c>
      <c r="F85" s="31">
        <v>4750000</v>
      </c>
      <c r="G85" s="32">
        <v>21000</v>
      </c>
      <c r="H85" s="32">
        <v>1291000</v>
      </c>
      <c r="I85" s="32">
        <v>0</v>
      </c>
      <c r="J85" s="32">
        <v>0</v>
      </c>
      <c r="K85" s="32">
        <v>0</v>
      </c>
      <c r="L85" s="32">
        <v>0</v>
      </c>
      <c r="M85" s="32">
        <v>2377000</v>
      </c>
      <c r="N85" s="32">
        <v>42495000</v>
      </c>
      <c r="O85" s="33">
        <v>0</v>
      </c>
      <c r="P85" s="68">
        <f t="shared" si="4"/>
        <v>50934000</v>
      </c>
    </row>
    <row r="86" spans="2:16" ht="25.5" customHeight="1">
      <c r="B86" s="29" t="s">
        <v>181</v>
      </c>
      <c r="C86" s="28" t="s">
        <v>1</v>
      </c>
      <c r="E86" s="66" t="s">
        <v>182</v>
      </c>
      <c r="F86" s="31">
        <v>5493000</v>
      </c>
      <c r="G86" s="32">
        <v>10000</v>
      </c>
      <c r="H86" s="32">
        <v>1800000</v>
      </c>
      <c r="I86" s="32">
        <v>0</v>
      </c>
      <c r="J86" s="32">
        <v>0</v>
      </c>
      <c r="K86" s="32">
        <v>0</v>
      </c>
      <c r="L86" s="32">
        <v>0</v>
      </c>
      <c r="M86" s="32">
        <v>328000</v>
      </c>
      <c r="N86" s="32">
        <v>44399000</v>
      </c>
      <c r="O86" s="33">
        <v>0</v>
      </c>
      <c r="P86" s="68">
        <f t="shared" si="4"/>
        <v>52030000</v>
      </c>
    </row>
    <row r="87" spans="2:16" ht="25.5" customHeight="1">
      <c r="B87" s="29" t="s">
        <v>183</v>
      </c>
      <c r="C87" s="28" t="s">
        <v>1</v>
      </c>
      <c r="E87" s="66" t="s">
        <v>184</v>
      </c>
      <c r="F87" s="31">
        <v>5050000</v>
      </c>
      <c r="G87" s="32">
        <v>0</v>
      </c>
      <c r="H87" s="32">
        <v>1350000</v>
      </c>
      <c r="I87" s="32">
        <v>0</v>
      </c>
      <c r="J87" s="32">
        <v>0</v>
      </c>
      <c r="K87" s="32">
        <v>0</v>
      </c>
      <c r="L87" s="32">
        <v>0</v>
      </c>
      <c r="M87" s="32">
        <v>2958000</v>
      </c>
      <c r="N87" s="32">
        <v>40426000</v>
      </c>
      <c r="O87" s="33">
        <v>0</v>
      </c>
      <c r="P87" s="68">
        <f t="shared" si="4"/>
        <v>49784000</v>
      </c>
    </row>
    <row r="88" spans="2:16" ht="25.5" customHeight="1">
      <c r="B88" s="29" t="s">
        <v>185</v>
      </c>
      <c r="C88" s="28" t="s">
        <v>1</v>
      </c>
      <c r="E88" s="66" t="s">
        <v>186</v>
      </c>
      <c r="F88" s="31">
        <v>5111000</v>
      </c>
      <c r="G88" s="32">
        <v>0</v>
      </c>
      <c r="H88" s="32">
        <v>1830000</v>
      </c>
      <c r="I88" s="32">
        <v>0</v>
      </c>
      <c r="J88" s="32">
        <v>0</v>
      </c>
      <c r="K88" s="32">
        <v>0</v>
      </c>
      <c r="L88" s="32">
        <v>0</v>
      </c>
      <c r="M88" s="32">
        <v>351000</v>
      </c>
      <c r="N88" s="32">
        <v>39671000</v>
      </c>
      <c r="O88" s="33">
        <v>0</v>
      </c>
      <c r="P88" s="68">
        <f t="shared" si="4"/>
        <v>46963000</v>
      </c>
    </row>
    <row r="89" spans="2:16" ht="25.5" customHeight="1">
      <c r="B89" s="29" t="s">
        <v>187</v>
      </c>
      <c r="C89" s="28" t="s">
        <v>1</v>
      </c>
      <c r="E89" s="66" t="s">
        <v>188</v>
      </c>
      <c r="F89" s="31">
        <v>8689000</v>
      </c>
      <c r="G89" s="32">
        <v>0</v>
      </c>
      <c r="H89" s="32">
        <v>1487000</v>
      </c>
      <c r="I89" s="32">
        <v>0</v>
      </c>
      <c r="J89" s="32">
        <v>0</v>
      </c>
      <c r="K89" s="32">
        <v>0</v>
      </c>
      <c r="L89" s="32">
        <v>0</v>
      </c>
      <c r="M89" s="32">
        <v>2637000</v>
      </c>
      <c r="N89" s="32">
        <v>46789000</v>
      </c>
      <c r="O89" s="33">
        <v>0</v>
      </c>
      <c r="P89" s="68">
        <f t="shared" si="4"/>
        <v>59602000</v>
      </c>
    </row>
    <row r="90" spans="2:16" ht="25.5" customHeight="1">
      <c r="B90" s="29" t="s">
        <v>189</v>
      </c>
      <c r="C90" s="28" t="s">
        <v>1</v>
      </c>
      <c r="E90" s="66" t="s">
        <v>190</v>
      </c>
      <c r="F90" s="31">
        <v>6961000</v>
      </c>
      <c r="G90" s="32">
        <v>16000</v>
      </c>
      <c r="H90" s="32">
        <v>2993000</v>
      </c>
      <c r="I90" s="32">
        <v>0</v>
      </c>
      <c r="J90" s="32">
        <v>0</v>
      </c>
      <c r="K90" s="32">
        <v>0</v>
      </c>
      <c r="L90" s="32">
        <v>0</v>
      </c>
      <c r="M90" s="32">
        <v>3917000</v>
      </c>
      <c r="N90" s="32">
        <v>77011000</v>
      </c>
      <c r="O90" s="33">
        <v>0</v>
      </c>
      <c r="P90" s="68">
        <f t="shared" si="4"/>
        <v>90898000</v>
      </c>
    </row>
    <row r="91" spans="2:16" ht="25.5" customHeight="1">
      <c r="B91" s="29" t="s">
        <v>191</v>
      </c>
      <c r="C91" s="28" t="s">
        <v>1</v>
      </c>
      <c r="E91" s="66" t="s">
        <v>192</v>
      </c>
      <c r="F91" s="31">
        <v>5693000</v>
      </c>
      <c r="G91" s="32">
        <v>23000</v>
      </c>
      <c r="H91" s="32">
        <v>1100000</v>
      </c>
      <c r="I91" s="32">
        <v>0</v>
      </c>
      <c r="J91" s="32">
        <v>0</v>
      </c>
      <c r="K91" s="32">
        <v>0</v>
      </c>
      <c r="L91" s="32">
        <v>0</v>
      </c>
      <c r="M91" s="32">
        <v>1550000</v>
      </c>
      <c r="N91" s="32">
        <v>38722000</v>
      </c>
      <c r="O91" s="33">
        <v>0</v>
      </c>
      <c r="P91" s="68">
        <f t="shared" si="4"/>
        <v>47088000</v>
      </c>
    </row>
    <row r="92" spans="2:16" ht="25.5" customHeight="1">
      <c r="B92" s="29" t="s">
        <v>193</v>
      </c>
      <c r="C92" s="28" t="s">
        <v>1</v>
      </c>
      <c r="E92" s="66" t="s">
        <v>194</v>
      </c>
      <c r="F92" s="31">
        <v>9914000</v>
      </c>
      <c r="G92" s="32">
        <v>20000</v>
      </c>
      <c r="H92" s="32">
        <v>2093000</v>
      </c>
      <c r="I92" s="32">
        <v>0</v>
      </c>
      <c r="J92" s="32">
        <v>0</v>
      </c>
      <c r="K92" s="32">
        <v>0</v>
      </c>
      <c r="L92" s="32">
        <v>0</v>
      </c>
      <c r="M92" s="32">
        <v>498000</v>
      </c>
      <c r="N92" s="32">
        <v>53251000</v>
      </c>
      <c r="O92" s="33">
        <v>0</v>
      </c>
      <c r="P92" s="68">
        <f t="shared" si="4"/>
        <v>65776000</v>
      </c>
    </row>
    <row r="93" spans="2:16" ht="25.5" customHeight="1">
      <c r="B93" s="29" t="s">
        <v>195</v>
      </c>
      <c r="C93" s="28" t="s">
        <v>1</v>
      </c>
      <c r="E93" s="66" t="s">
        <v>196</v>
      </c>
      <c r="F93" s="31">
        <v>5498000</v>
      </c>
      <c r="G93" s="32">
        <v>17000</v>
      </c>
      <c r="H93" s="32">
        <v>1600000</v>
      </c>
      <c r="I93" s="32">
        <v>0</v>
      </c>
      <c r="J93" s="32">
        <v>0</v>
      </c>
      <c r="K93" s="32">
        <v>0</v>
      </c>
      <c r="L93" s="32">
        <v>0</v>
      </c>
      <c r="M93" s="32">
        <v>396000</v>
      </c>
      <c r="N93" s="32">
        <v>41678000</v>
      </c>
      <c r="O93" s="33">
        <v>0</v>
      </c>
      <c r="P93" s="68">
        <f t="shared" si="4"/>
        <v>49189000</v>
      </c>
    </row>
    <row r="94" spans="2:16" ht="25.5" customHeight="1">
      <c r="B94" s="29" t="s">
        <v>197</v>
      </c>
      <c r="C94" s="28" t="s">
        <v>1</v>
      </c>
      <c r="E94" s="66" t="s">
        <v>198</v>
      </c>
      <c r="F94" s="31">
        <v>5341000</v>
      </c>
      <c r="G94" s="32">
        <v>16000</v>
      </c>
      <c r="H94" s="32">
        <v>2000000</v>
      </c>
      <c r="I94" s="32">
        <v>0</v>
      </c>
      <c r="J94" s="32">
        <v>0</v>
      </c>
      <c r="K94" s="32">
        <v>0</v>
      </c>
      <c r="L94" s="32">
        <v>0</v>
      </c>
      <c r="M94" s="32">
        <v>590000</v>
      </c>
      <c r="N94" s="32">
        <v>47544000</v>
      </c>
      <c r="O94" s="33">
        <v>0</v>
      </c>
      <c r="P94" s="68">
        <f t="shared" si="4"/>
        <v>55491000</v>
      </c>
    </row>
    <row r="95" spans="2:16" ht="25.5" customHeight="1">
      <c r="B95" s="29" t="s">
        <v>199</v>
      </c>
      <c r="C95" s="28" t="s">
        <v>1</v>
      </c>
      <c r="E95" s="66" t="s">
        <v>200</v>
      </c>
      <c r="F95" s="31">
        <v>5253000</v>
      </c>
      <c r="G95" s="32">
        <v>0</v>
      </c>
      <c r="H95" s="32">
        <v>2100000</v>
      </c>
      <c r="I95" s="32">
        <v>0</v>
      </c>
      <c r="J95" s="32">
        <v>0</v>
      </c>
      <c r="K95" s="32">
        <v>0</v>
      </c>
      <c r="L95" s="32">
        <v>0</v>
      </c>
      <c r="M95" s="32">
        <v>449000</v>
      </c>
      <c r="N95" s="32">
        <v>40772000</v>
      </c>
      <c r="O95" s="33">
        <v>0</v>
      </c>
      <c r="P95" s="68">
        <f t="shared" si="4"/>
        <v>48574000</v>
      </c>
    </row>
    <row r="96" spans="2:16" ht="25.5" customHeight="1">
      <c r="B96" s="29" t="s">
        <v>201</v>
      </c>
      <c r="C96" s="28" t="s">
        <v>1</v>
      </c>
      <c r="E96" s="66" t="s">
        <v>202</v>
      </c>
      <c r="F96" s="31">
        <v>5164000</v>
      </c>
      <c r="G96" s="32">
        <v>0</v>
      </c>
      <c r="H96" s="32">
        <v>1600000</v>
      </c>
      <c r="I96" s="32">
        <v>0</v>
      </c>
      <c r="J96" s="32">
        <v>0</v>
      </c>
      <c r="K96" s="32">
        <v>0</v>
      </c>
      <c r="L96" s="32">
        <v>0</v>
      </c>
      <c r="M96" s="32">
        <v>697000</v>
      </c>
      <c r="N96" s="32">
        <v>58402000</v>
      </c>
      <c r="O96" s="33">
        <v>0</v>
      </c>
      <c r="P96" s="68">
        <f t="shared" si="4"/>
        <v>65863000</v>
      </c>
    </row>
    <row r="97" spans="2:16" ht="25.5" customHeight="1">
      <c r="B97" s="29" t="s">
        <v>203</v>
      </c>
      <c r="C97" s="28" t="s">
        <v>1</v>
      </c>
      <c r="E97" s="66" t="s">
        <v>204</v>
      </c>
      <c r="F97" s="31">
        <v>6929000</v>
      </c>
      <c r="G97" s="32">
        <v>11000</v>
      </c>
      <c r="H97" s="32">
        <v>1550000</v>
      </c>
      <c r="I97" s="32">
        <v>0</v>
      </c>
      <c r="J97" s="32">
        <v>0</v>
      </c>
      <c r="K97" s="32">
        <v>0</v>
      </c>
      <c r="L97" s="32">
        <v>0</v>
      </c>
      <c r="M97" s="32">
        <v>1457000</v>
      </c>
      <c r="N97" s="32">
        <v>39914000</v>
      </c>
      <c r="O97" s="33">
        <v>0</v>
      </c>
      <c r="P97" s="68">
        <f t="shared" si="4"/>
        <v>49861000</v>
      </c>
    </row>
    <row r="98" spans="2:16" ht="25.5" customHeight="1">
      <c r="B98" s="29" t="s">
        <v>205</v>
      </c>
      <c r="C98" s="28" t="s">
        <v>1</v>
      </c>
      <c r="E98" s="66" t="s">
        <v>206</v>
      </c>
      <c r="F98" s="31">
        <v>6330000</v>
      </c>
      <c r="G98" s="32">
        <v>51000</v>
      </c>
      <c r="H98" s="32">
        <v>2108000</v>
      </c>
      <c r="I98" s="32">
        <v>0</v>
      </c>
      <c r="J98" s="32">
        <v>0</v>
      </c>
      <c r="K98" s="32">
        <v>0</v>
      </c>
      <c r="L98" s="32">
        <v>0</v>
      </c>
      <c r="M98" s="32">
        <v>380000</v>
      </c>
      <c r="N98" s="32">
        <v>49011000</v>
      </c>
      <c r="O98" s="33">
        <v>0</v>
      </c>
      <c r="P98" s="68">
        <f t="shared" si="4"/>
        <v>57880000</v>
      </c>
    </row>
    <row r="99" spans="2:16" ht="25.5" customHeight="1">
      <c r="B99" s="29" t="s">
        <v>207</v>
      </c>
      <c r="C99" s="28" t="s">
        <v>1</v>
      </c>
      <c r="E99" s="66" t="s">
        <v>208</v>
      </c>
      <c r="F99" s="31">
        <v>6641000</v>
      </c>
      <c r="G99" s="32">
        <v>58000</v>
      </c>
      <c r="H99" s="32">
        <v>2573000</v>
      </c>
      <c r="I99" s="32">
        <v>0</v>
      </c>
      <c r="J99" s="32">
        <v>0</v>
      </c>
      <c r="K99" s="32">
        <v>0</v>
      </c>
      <c r="L99" s="32">
        <v>0</v>
      </c>
      <c r="M99" s="32">
        <v>415000</v>
      </c>
      <c r="N99" s="32">
        <v>44251000</v>
      </c>
      <c r="O99" s="33">
        <v>0</v>
      </c>
      <c r="P99" s="68">
        <f t="shared" si="4"/>
        <v>53938000</v>
      </c>
    </row>
    <row r="100" spans="2:16" ht="25.5" customHeight="1">
      <c r="B100" s="29" t="s">
        <v>209</v>
      </c>
      <c r="C100" s="28" t="s">
        <v>1</v>
      </c>
      <c r="E100" s="66" t="s">
        <v>210</v>
      </c>
      <c r="F100" s="31">
        <v>6304000</v>
      </c>
      <c r="G100" s="32">
        <v>32000</v>
      </c>
      <c r="H100" s="32">
        <v>2100000</v>
      </c>
      <c r="I100" s="32">
        <v>0</v>
      </c>
      <c r="J100" s="32">
        <v>0</v>
      </c>
      <c r="K100" s="32">
        <v>0</v>
      </c>
      <c r="L100" s="32">
        <v>0</v>
      </c>
      <c r="M100" s="32">
        <v>581000</v>
      </c>
      <c r="N100" s="32">
        <v>46432000</v>
      </c>
      <c r="O100" s="33">
        <v>0</v>
      </c>
      <c r="P100" s="68">
        <f t="shared" si="4"/>
        <v>55449000</v>
      </c>
    </row>
    <row r="101" spans="2:16" ht="25.5" customHeight="1">
      <c r="B101" s="29" t="s">
        <v>211</v>
      </c>
      <c r="C101" s="28" t="s">
        <v>1</v>
      </c>
      <c r="E101" s="66" t="s">
        <v>212</v>
      </c>
      <c r="F101" s="31">
        <v>7568500</v>
      </c>
      <c r="G101" s="32">
        <v>134000</v>
      </c>
      <c r="H101" s="32">
        <v>2026000</v>
      </c>
      <c r="I101" s="32">
        <v>0</v>
      </c>
      <c r="J101" s="32">
        <v>0</v>
      </c>
      <c r="K101" s="32">
        <v>0</v>
      </c>
      <c r="L101" s="32">
        <v>0</v>
      </c>
      <c r="M101" s="32">
        <v>437500</v>
      </c>
      <c r="N101" s="32">
        <v>39904000</v>
      </c>
      <c r="O101" s="33">
        <v>0</v>
      </c>
      <c r="P101" s="68">
        <f t="shared" si="4"/>
        <v>50070000</v>
      </c>
    </row>
    <row r="102" spans="2:16" ht="25.5" customHeight="1">
      <c r="B102" s="29" t="s">
        <v>213</v>
      </c>
      <c r="C102" s="28" t="s">
        <v>1</v>
      </c>
      <c r="E102" s="66" t="s">
        <v>214</v>
      </c>
      <c r="F102" s="31">
        <v>3942000</v>
      </c>
      <c r="G102" s="32">
        <v>0</v>
      </c>
      <c r="H102" s="32">
        <v>1450000</v>
      </c>
      <c r="I102" s="32">
        <v>0</v>
      </c>
      <c r="J102" s="32">
        <v>0</v>
      </c>
      <c r="K102" s="32">
        <v>0</v>
      </c>
      <c r="L102" s="32">
        <v>0</v>
      </c>
      <c r="M102" s="32">
        <v>335000</v>
      </c>
      <c r="N102" s="32">
        <v>37458000</v>
      </c>
      <c r="O102" s="33">
        <v>0</v>
      </c>
      <c r="P102" s="68">
        <f t="shared" si="4"/>
        <v>43185000</v>
      </c>
    </row>
    <row r="103" spans="2:16" ht="25.5" customHeight="1">
      <c r="B103" s="29" t="s">
        <v>215</v>
      </c>
      <c r="C103" s="28" t="s">
        <v>1</v>
      </c>
      <c r="E103" s="66" t="s">
        <v>216</v>
      </c>
      <c r="F103" s="31">
        <v>5345000</v>
      </c>
      <c r="G103" s="32">
        <v>63000</v>
      </c>
      <c r="H103" s="32">
        <v>1055000</v>
      </c>
      <c r="I103" s="32">
        <v>0</v>
      </c>
      <c r="J103" s="32">
        <v>0</v>
      </c>
      <c r="K103" s="32">
        <v>0</v>
      </c>
      <c r="L103" s="32">
        <v>0</v>
      </c>
      <c r="M103" s="32">
        <v>2573000</v>
      </c>
      <c r="N103" s="32">
        <v>39616000</v>
      </c>
      <c r="O103" s="33">
        <v>0</v>
      </c>
      <c r="P103" s="68">
        <f t="shared" si="4"/>
        <v>48652000</v>
      </c>
    </row>
    <row r="104" spans="2:16" ht="25.5" customHeight="1">
      <c r="B104" s="29" t="s">
        <v>217</v>
      </c>
      <c r="C104" s="28" t="s">
        <v>1</v>
      </c>
      <c r="E104" s="66" t="s">
        <v>218</v>
      </c>
      <c r="F104" s="31">
        <v>4700000</v>
      </c>
      <c r="G104" s="32">
        <v>10000</v>
      </c>
      <c r="H104" s="32">
        <v>1267000</v>
      </c>
      <c r="I104" s="32">
        <v>0</v>
      </c>
      <c r="J104" s="32">
        <v>0</v>
      </c>
      <c r="K104" s="32">
        <v>0</v>
      </c>
      <c r="L104" s="32">
        <v>0</v>
      </c>
      <c r="M104" s="32">
        <v>343000</v>
      </c>
      <c r="N104" s="32">
        <v>32684000</v>
      </c>
      <c r="O104" s="33">
        <v>0</v>
      </c>
      <c r="P104" s="68">
        <f t="shared" si="4"/>
        <v>39004000</v>
      </c>
    </row>
    <row r="105" spans="2:16" ht="25.5" customHeight="1">
      <c r="B105" s="29" t="s">
        <v>219</v>
      </c>
      <c r="C105" s="28" t="s">
        <v>1</v>
      </c>
      <c r="E105" s="66" t="s">
        <v>220</v>
      </c>
      <c r="F105" s="31">
        <v>5074000</v>
      </c>
      <c r="G105" s="32">
        <v>18000</v>
      </c>
      <c r="H105" s="32">
        <v>2410000</v>
      </c>
      <c r="I105" s="32">
        <v>0</v>
      </c>
      <c r="J105" s="32">
        <v>0</v>
      </c>
      <c r="K105" s="32">
        <v>0</v>
      </c>
      <c r="L105" s="32">
        <v>0</v>
      </c>
      <c r="M105" s="32">
        <v>449000</v>
      </c>
      <c r="N105" s="32">
        <v>59600000</v>
      </c>
      <c r="O105" s="33">
        <v>0</v>
      </c>
      <c r="P105" s="68">
        <f t="shared" si="4"/>
        <v>67551000</v>
      </c>
    </row>
    <row r="106" spans="2:16" ht="25.5" customHeight="1">
      <c r="B106" s="29" t="s">
        <v>221</v>
      </c>
      <c r="C106" s="28" t="s">
        <v>1</v>
      </c>
      <c r="E106" s="66" t="s">
        <v>222</v>
      </c>
      <c r="F106" s="31">
        <v>7105000</v>
      </c>
      <c r="G106" s="32">
        <v>0</v>
      </c>
      <c r="H106" s="32">
        <v>1522000</v>
      </c>
      <c r="I106" s="32">
        <v>0</v>
      </c>
      <c r="J106" s="32">
        <v>0</v>
      </c>
      <c r="K106" s="32">
        <v>0</v>
      </c>
      <c r="L106" s="32">
        <v>0</v>
      </c>
      <c r="M106" s="32">
        <v>108000</v>
      </c>
      <c r="N106" s="32">
        <v>42983000</v>
      </c>
      <c r="O106" s="33">
        <v>0</v>
      </c>
      <c r="P106" s="68">
        <f t="shared" si="4"/>
        <v>51718000</v>
      </c>
    </row>
    <row r="107" spans="2:16" ht="25.5" customHeight="1">
      <c r="B107" s="29" t="s">
        <v>223</v>
      </c>
      <c r="C107" s="28" t="s">
        <v>1</v>
      </c>
      <c r="E107" s="66" t="s">
        <v>224</v>
      </c>
      <c r="F107" s="31">
        <v>4143000</v>
      </c>
      <c r="G107" s="32">
        <v>2000</v>
      </c>
      <c r="H107" s="32">
        <v>1200000</v>
      </c>
      <c r="I107" s="32">
        <v>0</v>
      </c>
      <c r="J107" s="32">
        <v>0</v>
      </c>
      <c r="K107" s="32">
        <v>0</v>
      </c>
      <c r="L107" s="32">
        <v>0</v>
      </c>
      <c r="M107" s="32">
        <v>517000</v>
      </c>
      <c r="N107" s="32">
        <v>51775000</v>
      </c>
      <c r="O107" s="33">
        <v>0</v>
      </c>
      <c r="P107" s="68">
        <f t="shared" si="4"/>
        <v>57637000</v>
      </c>
    </row>
    <row r="108" spans="2:16" ht="25.5" customHeight="1">
      <c r="B108" s="29" t="s">
        <v>225</v>
      </c>
      <c r="C108" s="28" t="s">
        <v>1</v>
      </c>
      <c r="E108" s="66" t="s">
        <v>226</v>
      </c>
      <c r="F108" s="31">
        <v>5799000</v>
      </c>
      <c r="G108" s="32">
        <v>0</v>
      </c>
      <c r="H108" s="32">
        <v>1004000</v>
      </c>
      <c r="I108" s="32">
        <v>0</v>
      </c>
      <c r="J108" s="32">
        <v>0</v>
      </c>
      <c r="K108" s="32">
        <v>0</v>
      </c>
      <c r="L108" s="32">
        <v>0</v>
      </c>
      <c r="M108" s="32">
        <v>258500</v>
      </c>
      <c r="N108" s="32">
        <v>38539500</v>
      </c>
      <c r="O108" s="33">
        <v>0</v>
      </c>
      <c r="P108" s="68">
        <f t="shared" si="4"/>
        <v>45601000</v>
      </c>
    </row>
    <row r="109" spans="2:16" ht="25.5" customHeight="1">
      <c r="B109" s="29" t="s">
        <v>227</v>
      </c>
      <c r="C109" s="28" t="s">
        <v>1</v>
      </c>
      <c r="E109" s="66" t="s">
        <v>228</v>
      </c>
      <c r="F109" s="31">
        <v>5711000</v>
      </c>
      <c r="G109" s="32">
        <v>93500</v>
      </c>
      <c r="H109" s="32">
        <v>2074000</v>
      </c>
      <c r="I109" s="32">
        <v>0</v>
      </c>
      <c r="J109" s="32">
        <v>0</v>
      </c>
      <c r="K109" s="32">
        <v>0</v>
      </c>
      <c r="L109" s="32">
        <v>0</v>
      </c>
      <c r="M109" s="32">
        <v>615000</v>
      </c>
      <c r="N109" s="32">
        <v>47814500</v>
      </c>
      <c r="O109" s="33">
        <v>0</v>
      </c>
      <c r="P109" s="68">
        <f t="shared" si="4"/>
        <v>56308000</v>
      </c>
    </row>
    <row r="110" spans="2:16" ht="25.5" customHeight="1">
      <c r="B110" s="29" t="s">
        <v>229</v>
      </c>
      <c r="C110" s="28" t="s">
        <v>1</v>
      </c>
      <c r="E110" s="66" t="s">
        <v>230</v>
      </c>
      <c r="F110" s="31">
        <v>3365000</v>
      </c>
      <c r="G110" s="32">
        <v>25000</v>
      </c>
      <c r="H110" s="32">
        <v>1113000</v>
      </c>
      <c r="I110" s="32">
        <v>0</v>
      </c>
      <c r="J110" s="32">
        <v>0</v>
      </c>
      <c r="K110" s="32">
        <v>0</v>
      </c>
      <c r="L110" s="32">
        <v>0</v>
      </c>
      <c r="M110" s="32">
        <v>582000</v>
      </c>
      <c r="N110" s="32">
        <v>45346000</v>
      </c>
      <c r="O110" s="33">
        <v>0</v>
      </c>
      <c r="P110" s="68">
        <f t="shared" si="4"/>
        <v>50431000</v>
      </c>
    </row>
    <row r="111" spans="2:16" ht="25.5" customHeight="1">
      <c r="B111" s="29" t="s">
        <v>231</v>
      </c>
      <c r="C111" s="28" t="s">
        <v>1</v>
      </c>
      <c r="E111" s="66" t="s">
        <v>232</v>
      </c>
      <c r="F111" s="31">
        <v>3849000</v>
      </c>
      <c r="G111" s="32">
        <v>30000</v>
      </c>
      <c r="H111" s="32">
        <v>600000</v>
      </c>
      <c r="I111" s="32">
        <v>0</v>
      </c>
      <c r="J111" s="32">
        <v>0</v>
      </c>
      <c r="K111" s="32">
        <v>0</v>
      </c>
      <c r="L111" s="32">
        <v>0</v>
      </c>
      <c r="M111" s="32">
        <v>625000</v>
      </c>
      <c r="N111" s="32">
        <v>18065000</v>
      </c>
      <c r="O111" s="33">
        <v>0</v>
      </c>
      <c r="P111" s="68">
        <f t="shared" si="4"/>
        <v>23169000</v>
      </c>
    </row>
    <row r="112" spans="2:16" ht="25.5" customHeight="1">
      <c r="B112" s="29" t="s">
        <v>233</v>
      </c>
      <c r="C112" s="28" t="s">
        <v>1</v>
      </c>
      <c r="E112" s="66" t="s">
        <v>234</v>
      </c>
      <c r="F112" s="31">
        <v>5651000</v>
      </c>
      <c r="G112" s="32">
        <v>28000</v>
      </c>
      <c r="H112" s="32">
        <v>950000</v>
      </c>
      <c r="I112" s="32">
        <v>0</v>
      </c>
      <c r="J112" s="32">
        <v>0</v>
      </c>
      <c r="K112" s="32">
        <v>0</v>
      </c>
      <c r="L112" s="32">
        <v>8000</v>
      </c>
      <c r="M112" s="32">
        <v>335500</v>
      </c>
      <c r="N112" s="32">
        <v>52548500</v>
      </c>
      <c r="O112" s="33">
        <v>0</v>
      </c>
      <c r="P112" s="68">
        <f t="shared" si="4"/>
        <v>59521000</v>
      </c>
    </row>
    <row r="113" spans="2:16" ht="25.5" customHeight="1">
      <c r="B113" s="29" t="s">
        <v>235</v>
      </c>
      <c r="C113" s="28" t="s">
        <v>1</v>
      </c>
      <c r="E113" s="66" t="s">
        <v>236</v>
      </c>
      <c r="F113" s="31">
        <v>3020000</v>
      </c>
      <c r="G113" s="32">
        <v>0</v>
      </c>
      <c r="H113" s="32">
        <v>700000</v>
      </c>
      <c r="I113" s="32">
        <v>0</v>
      </c>
      <c r="J113" s="32">
        <v>0</v>
      </c>
      <c r="K113" s="32">
        <v>0</v>
      </c>
      <c r="L113" s="32">
        <v>0</v>
      </c>
      <c r="M113" s="32">
        <v>983000</v>
      </c>
      <c r="N113" s="32">
        <v>21146000</v>
      </c>
      <c r="O113" s="33">
        <v>0</v>
      </c>
      <c r="P113" s="68">
        <f t="shared" si="4"/>
        <v>25849000</v>
      </c>
    </row>
    <row r="114" spans="2:16" ht="25.5" customHeight="1">
      <c r="B114" s="29" t="s">
        <v>237</v>
      </c>
      <c r="C114" s="28" t="s">
        <v>1</v>
      </c>
      <c r="E114" s="66" t="s">
        <v>238</v>
      </c>
      <c r="F114" s="31">
        <v>4239000</v>
      </c>
      <c r="G114" s="32">
        <v>0</v>
      </c>
      <c r="H114" s="32">
        <v>810000</v>
      </c>
      <c r="I114" s="32">
        <v>0</v>
      </c>
      <c r="J114" s="32">
        <v>0</v>
      </c>
      <c r="K114" s="32">
        <v>0</v>
      </c>
      <c r="L114" s="32">
        <v>0</v>
      </c>
      <c r="M114" s="32">
        <v>408000</v>
      </c>
      <c r="N114" s="32">
        <v>34714000</v>
      </c>
      <c r="O114" s="33">
        <v>0</v>
      </c>
      <c r="P114" s="68">
        <f t="shared" si="4"/>
        <v>40171000</v>
      </c>
    </row>
    <row r="115" spans="2:16" ht="25.5" customHeight="1">
      <c r="B115" s="29" t="s">
        <v>239</v>
      </c>
      <c r="C115" s="28" t="s">
        <v>1</v>
      </c>
      <c r="E115" s="66" t="s">
        <v>240</v>
      </c>
      <c r="F115" s="31">
        <v>5211000</v>
      </c>
      <c r="G115" s="32">
        <v>0</v>
      </c>
      <c r="H115" s="32">
        <v>500000</v>
      </c>
      <c r="I115" s="32">
        <v>0</v>
      </c>
      <c r="J115" s="32">
        <v>0</v>
      </c>
      <c r="K115" s="32">
        <v>0</v>
      </c>
      <c r="L115" s="32">
        <v>0</v>
      </c>
      <c r="M115" s="32">
        <v>224000</v>
      </c>
      <c r="N115" s="32">
        <v>49612000</v>
      </c>
      <c r="O115" s="33">
        <v>0</v>
      </c>
      <c r="P115" s="68">
        <f t="shared" si="4"/>
        <v>55547000</v>
      </c>
    </row>
    <row r="116" spans="2:16" ht="25.5" customHeight="1">
      <c r="B116" s="29" t="s">
        <v>241</v>
      </c>
      <c r="C116" s="28" t="s">
        <v>1</v>
      </c>
      <c r="E116" s="66" t="s">
        <v>242</v>
      </c>
      <c r="F116" s="31">
        <v>4650000</v>
      </c>
      <c r="G116" s="32">
        <v>0</v>
      </c>
      <c r="H116" s="32">
        <v>1031000</v>
      </c>
      <c r="I116" s="32">
        <v>0</v>
      </c>
      <c r="J116" s="32">
        <v>0</v>
      </c>
      <c r="K116" s="32">
        <v>0</v>
      </c>
      <c r="L116" s="32">
        <v>27211000</v>
      </c>
      <c r="M116" s="32">
        <v>351000</v>
      </c>
      <c r="N116" s="32">
        <v>112121000</v>
      </c>
      <c r="O116" s="33">
        <v>0</v>
      </c>
      <c r="P116" s="68">
        <f t="shared" si="4"/>
        <v>145364000</v>
      </c>
    </row>
    <row r="117" spans="2:16" ht="25.5" customHeight="1">
      <c r="B117" s="29" t="s">
        <v>243</v>
      </c>
      <c r="C117" s="28" t="s">
        <v>1</v>
      </c>
      <c r="E117" s="66" t="s">
        <v>244</v>
      </c>
      <c r="F117" s="31">
        <v>7247000</v>
      </c>
      <c r="G117" s="32">
        <v>27000</v>
      </c>
      <c r="H117" s="32">
        <v>650000</v>
      </c>
      <c r="I117" s="32">
        <v>0</v>
      </c>
      <c r="J117" s="32">
        <v>0</v>
      </c>
      <c r="K117" s="32">
        <v>0</v>
      </c>
      <c r="L117" s="32">
        <v>0</v>
      </c>
      <c r="M117" s="32">
        <v>503000</v>
      </c>
      <c r="N117" s="32">
        <v>39296000</v>
      </c>
      <c r="O117" s="33">
        <v>0</v>
      </c>
      <c r="P117" s="68">
        <f t="shared" si="4"/>
        <v>47723000</v>
      </c>
    </row>
    <row r="118" spans="2:16" ht="25.5" customHeight="1">
      <c r="B118" s="29" t="s">
        <v>245</v>
      </c>
      <c r="C118" s="28" t="s">
        <v>1</v>
      </c>
      <c r="E118" s="66" t="s">
        <v>246</v>
      </c>
      <c r="F118" s="31">
        <v>3183000</v>
      </c>
      <c r="G118" s="32">
        <v>16000</v>
      </c>
      <c r="H118" s="32">
        <v>800000</v>
      </c>
      <c r="I118" s="32">
        <v>0</v>
      </c>
      <c r="J118" s="32">
        <v>0</v>
      </c>
      <c r="K118" s="32">
        <v>0</v>
      </c>
      <c r="L118" s="32">
        <v>0</v>
      </c>
      <c r="M118" s="32">
        <v>238000</v>
      </c>
      <c r="N118" s="32">
        <v>24721000</v>
      </c>
      <c r="O118" s="33">
        <v>0</v>
      </c>
      <c r="P118" s="68">
        <f t="shared" si="4"/>
        <v>28958000</v>
      </c>
    </row>
    <row r="119" spans="2:16" ht="25.5" customHeight="1" thickBot="1">
      <c r="B119" s="29" t="s">
        <v>247</v>
      </c>
      <c r="C119" s="28" t="s">
        <v>1</v>
      </c>
      <c r="E119" s="67" t="s">
        <v>248</v>
      </c>
      <c r="F119" s="31">
        <v>3209000</v>
      </c>
      <c r="G119" s="32">
        <v>25000</v>
      </c>
      <c r="H119" s="32">
        <v>700000</v>
      </c>
      <c r="I119" s="32">
        <v>0</v>
      </c>
      <c r="J119" s="32">
        <v>0</v>
      </c>
      <c r="K119" s="32">
        <v>0</v>
      </c>
      <c r="L119" s="32">
        <v>0</v>
      </c>
      <c r="M119" s="32">
        <v>192000</v>
      </c>
      <c r="N119" s="32">
        <v>24263000</v>
      </c>
      <c r="O119" s="33">
        <v>0</v>
      </c>
      <c r="P119" s="34">
        <f t="shared" si="4"/>
        <v>28389000</v>
      </c>
    </row>
    <row r="120" spans="1:16" s="30" customFormat="1" ht="27.75" customHeight="1" hidden="1">
      <c r="A120" s="35" t="s">
        <v>34</v>
      </c>
      <c r="B120" s="36" t="s">
        <v>1</v>
      </c>
      <c r="C120" s="28" t="s">
        <v>1</v>
      </c>
      <c r="E120" s="37" t="s">
        <v>1</v>
      </c>
      <c r="F120" s="38" t="s">
        <v>1</v>
      </c>
      <c r="G120" s="39" t="s">
        <v>1</v>
      </c>
      <c r="H120" s="39" t="s">
        <v>1</v>
      </c>
      <c r="I120" s="39" t="s">
        <v>1</v>
      </c>
      <c r="J120" s="39" t="s">
        <v>1</v>
      </c>
      <c r="K120" s="39" t="s">
        <v>1</v>
      </c>
      <c r="L120" s="39" t="s">
        <v>1</v>
      </c>
      <c r="M120" s="39" t="s">
        <v>1</v>
      </c>
      <c r="N120" s="39" t="s">
        <v>1</v>
      </c>
      <c r="O120" s="40" t="s">
        <v>1</v>
      </c>
      <c r="P120" s="41" t="s">
        <v>1</v>
      </c>
    </row>
    <row r="121" spans="1:16" s="30" customFormat="1" ht="12" customHeight="1" thickBot="1">
      <c r="A121" s="42" t="s">
        <v>34</v>
      </c>
      <c r="B121" s="29" t="s">
        <v>1</v>
      </c>
      <c r="C121" s="43" t="s">
        <v>1</v>
      </c>
      <c r="E121" s="44" t="s">
        <v>1</v>
      </c>
      <c r="F121" s="44" t="s">
        <v>1</v>
      </c>
      <c r="G121" s="44" t="s">
        <v>1</v>
      </c>
      <c r="H121" s="44" t="s">
        <v>1</v>
      </c>
      <c r="I121" s="44" t="s">
        <v>1</v>
      </c>
      <c r="J121" s="44" t="s">
        <v>1</v>
      </c>
      <c r="K121" s="44" t="s">
        <v>1</v>
      </c>
      <c r="L121" s="44" t="s">
        <v>1</v>
      </c>
      <c r="M121" s="44" t="s">
        <v>1</v>
      </c>
      <c r="N121" s="44" t="s">
        <v>1</v>
      </c>
      <c r="O121" s="44" t="s">
        <v>1</v>
      </c>
      <c r="P121" s="44" t="s">
        <v>1</v>
      </c>
    </row>
    <row r="122" spans="1:16" s="30" customFormat="1" ht="30" customHeight="1" thickBot="1">
      <c r="A122" s="45" t="s">
        <v>1</v>
      </c>
      <c r="B122" s="46" t="s">
        <v>249</v>
      </c>
      <c r="C122" s="47" t="s">
        <v>1</v>
      </c>
      <c r="D122" s="47" t="s">
        <v>1</v>
      </c>
      <c r="E122" s="48" t="s">
        <v>250</v>
      </c>
      <c r="F122" s="49">
        <v>1552435000</v>
      </c>
      <c r="G122" s="49">
        <v>9893500</v>
      </c>
      <c r="H122" s="49">
        <v>314995000</v>
      </c>
      <c r="I122" s="49">
        <v>0</v>
      </c>
      <c r="J122" s="49">
        <v>0</v>
      </c>
      <c r="K122" s="49">
        <v>0</v>
      </c>
      <c r="L122" s="49">
        <v>1261403000</v>
      </c>
      <c r="M122" s="49">
        <v>177506500</v>
      </c>
      <c r="N122" s="50">
        <v>11911527500</v>
      </c>
      <c r="O122" s="49">
        <v>0</v>
      </c>
      <c r="P122" s="49">
        <f>SUM(F122:O122)</f>
        <v>15227760500</v>
      </c>
    </row>
    <row r="123" spans="1:16" s="30" customFormat="1" ht="30" customHeight="1" thickBot="1">
      <c r="A123" s="45" t="s">
        <v>1</v>
      </c>
      <c r="B123" s="46" t="s">
        <v>251</v>
      </c>
      <c r="C123" s="47" t="s">
        <v>1</v>
      </c>
      <c r="D123" s="47" t="s">
        <v>1</v>
      </c>
      <c r="E123" s="48" t="s">
        <v>252</v>
      </c>
      <c r="F123" s="49">
        <v>2376772751</v>
      </c>
      <c r="G123" s="49">
        <v>42808249</v>
      </c>
      <c r="H123" s="49">
        <v>935643800</v>
      </c>
      <c r="I123" s="49">
        <v>17963184849</v>
      </c>
      <c r="J123" s="49">
        <v>60281417</v>
      </c>
      <c r="K123" s="49">
        <v>950262371</v>
      </c>
      <c r="L123" s="49">
        <v>149402093</v>
      </c>
      <c r="M123" s="49">
        <v>1542204790</v>
      </c>
      <c r="N123" s="50">
        <v>5697060180</v>
      </c>
      <c r="O123" s="51">
        <v>56786100</v>
      </c>
      <c r="P123" s="49">
        <f>SUM(F123:O123)</f>
        <v>29774406600</v>
      </c>
    </row>
    <row r="124" spans="1:16" s="30" customFormat="1" ht="30" customHeight="1" thickBot="1">
      <c r="A124" s="45" t="s">
        <v>34</v>
      </c>
      <c r="B124" s="46" t="s">
        <v>1</v>
      </c>
      <c r="C124" s="47" t="s">
        <v>1</v>
      </c>
      <c r="D124" s="47" t="s">
        <v>1</v>
      </c>
      <c r="E124" s="48" t="s">
        <v>253</v>
      </c>
      <c r="F124" s="49">
        <f aca="true" t="shared" si="5" ref="F124:P124">F122+F123</f>
        <v>3929207751</v>
      </c>
      <c r="G124" s="49">
        <f t="shared" si="5"/>
        <v>52701749</v>
      </c>
      <c r="H124" s="49">
        <f t="shared" si="5"/>
        <v>1250638800</v>
      </c>
      <c r="I124" s="49">
        <f t="shared" si="5"/>
        <v>17963184849</v>
      </c>
      <c r="J124" s="49">
        <f t="shared" si="5"/>
        <v>60281417</v>
      </c>
      <c r="K124" s="49">
        <f t="shared" si="5"/>
        <v>950262371</v>
      </c>
      <c r="L124" s="49">
        <f t="shared" si="5"/>
        <v>1410805093</v>
      </c>
      <c r="M124" s="49">
        <f t="shared" si="5"/>
        <v>1719711290</v>
      </c>
      <c r="N124" s="49">
        <f t="shared" si="5"/>
        <v>17608587680</v>
      </c>
      <c r="O124" s="49">
        <f t="shared" si="5"/>
        <v>56786100</v>
      </c>
      <c r="P124" s="49">
        <f t="shared" si="5"/>
        <v>45002167100</v>
      </c>
    </row>
    <row r="125" spans="1:3" s="54" customFormat="1" ht="12" customHeight="1">
      <c r="A125" s="52" t="s">
        <v>1</v>
      </c>
      <c r="B125" s="53" t="s">
        <v>1</v>
      </c>
      <c r="C125" s="52" t="s">
        <v>1</v>
      </c>
    </row>
    <row r="126" spans="1:3" ht="30" customHeight="1" hidden="1">
      <c r="A126" s="3" t="s">
        <v>1</v>
      </c>
      <c r="B126" s="18" t="s">
        <v>1</v>
      </c>
      <c r="C126" s="3" t="s">
        <v>1</v>
      </c>
    </row>
    <row r="127" spans="1:3" ht="30" customHeight="1" hidden="1">
      <c r="A127" s="3" t="s">
        <v>1</v>
      </c>
      <c r="B127" s="18" t="s">
        <v>1</v>
      </c>
      <c r="C127" s="3" t="s">
        <v>1</v>
      </c>
    </row>
    <row r="128" ht="30" customHeight="1" hidden="1">
      <c r="B128" s="18" t="s">
        <v>1</v>
      </c>
    </row>
    <row r="129" ht="30" customHeight="1" hidden="1">
      <c r="B129" s="18" t="s">
        <v>1</v>
      </c>
    </row>
    <row r="130" ht="30" customHeight="1" hidden="1">
      <c r="B130" s="18" t="s">
        <v>1</v>
      </c>
    </row>
    <row r="131" ht="30" customHeight="1" hidden="1">
      <c r="B131" s="18" t="s">
        <v>1</v>
      </c>
    </row>
    <row r="132" ht="30" customHeight="1" hidden="1">
      <c r="B132" s="18" t="s">
        <v>1</v>
      </c>
    </row>
    <row r="133" ht="30" customHeight="1" hidden="1">
      <c r="B133" s="18" t="s">
        <v>1</v>
      </c>
    </row>
    <row r="134" ht="30" customHeight="1" hidden="1">
      <c r="B134" s="18" t="s">
        <v>1</v>
      </c>
    </row>
    <row r="135" ht="30" customHeight="1" hidden="1">
      <c r="B135" s="18" t="s">
        <v>1</v>
      </c>
    </row>
    <row r="136" ht="30" customHeight="1" hidden="1">
      <c r="B136" s="18" t="s">
        <v>1</v>
      </c>
    </row>
    <row r="137" ht="34.5" customHeight="1">
      <c r="B137" s="18" t="s">
        <v>1</v>
      </c>
    </row>
    <row r="138" ht="15">
      <c r="B138" s="18" t="s">
        <v>1</v>
      </c>
    </row>
    <row r="139" ht="15">
      <c r="B139" s="18" t="s">
        <v>1</v>
      </c>
    </row>
    <row r="140" ht="15">
      <c r="B140" s="18" t="s">
        <v>1</v>
      </c>
    </row>
    <row r="141" ht="15">
      <c r="B141" s="18" t="s">
        <v>1</v>
      </c>
    </row>
    <row r="142" ht="15">
      <c r="B142" s="18" t="s">
        <v>1</v>
      </c>
    </row>
    <row r="143" ht="15">
      <c r="B143" s="18" t="s">
        <v>1</v>
      </c>
    </row>
    <row r="144" ht="15">
      <c r="B144" s="18" t="s">
        <v>1</v>
      </c>
    </row>
    <row r="145" ht="15">
      <c r="B145" s="18" t="s">
        <v>1</v>
      </c>
    </row>
    <row r="146" ht="15">
      <c r="B146" s="18" t="s">
        <v>1</v>
      </c>
    </row>
    <row r="147" ht="30" customHeight="1">
      <c r="B147" s="18" t="s">
        <v>1</v>
      </c>
    </row>
    <row r="148" ht="30" customHeight="1">
      <c r="B148" s="18" t="s">
        <v>1</v>
      </c>
    </row>
    <row r="149" ht="30" customHeight="1">
      <c r="B149" s="18" t="s">
        <v>1</v>
      </c>
    </row>
    <row r="150" ht="30" customHeight="1">
      <c r="B150" s="18" t="s">
        <v>1</v>
      </c>
    </row>
    <row r="151" ht="30" customHeight="1">
      <c r="B151" s="18" t="s">
        <v>1</v>
      </c>
    </row>
    <row r="152" ht="30" customHeight="1">
      <c r="B152" s="18" t="s">
        <v>1</v>
      </c>
    </row>
    <row r="153" ht="30" customHeight="1">
      <c r="B153" s="19" t="s">
        <v>1</v>
      </c>
    </row>
    <row r="154" ht="30" customHeight="1">
      <c r="B154" s="18" t="s">
        <v>1</v>
      </c>
    </row>
    <row r="155" ht="30" customHeight="1">
      <c r="B155" s="19" t="s">
        <v>1</v>
      </c>
    </row>
    <row r="156" ht="30" customHeight="1">
      <c r="B156" s="19" t="s">
        <v>1</v>
      </c>
    </row>
    <row r="157" ht="30" customHeight="1">
      <c r="B157" s="19" t="s">
        <v>1</v>
      </c>
    </row>
    <row r="158" ht="34.5" customHeight="1">
      <c r="B158" s="18" t="s">
        <v>1</v>
      </c>
    </row>
    <row r="159" ht="15">
      <c r="B159" s="18" t="s">
        <v>1</v>
      </c>
    </row>
    <row r="160" ht="15">
      <c r="B160" s="18" t="s">
        <v>1</v>
      </c>
    </row>
    <row r="161" ht="15">
      <c r="B161" s="18" t="s">
        <v>1</v>
      </c>
    </row>
    <row r="162" ht="15">
      <c r="B162" s="18" t="s">
        <v>1</v>
      </c>
    </row>
    <row r="163" ht="15">
      <c r="B163" s="18" t="s">
        <v>1</v>
      </c>
    </row>
    <row r="164" ht="15">
      <c r="B164" s="18" t="s">
        <v>1</v>
      </c>
    </row>
    <row r="165" ht="15">
      <c r="B165" s="18" t="s">
        <v>1</v>
      </c>
    </row>
    <row r="166" ht="15">
      <c r="B166" s="18" t="s">
        <v>1</v>
      </c>
    </row>
    <row r="167" ht="15">
      <c r="B167" s="18" t="s">
        <v>1</v>
      </c>
    </row>
  </sheetData>
  <sheetProtection/>
  <mergeCells count="5">
    <mergeCell ref="E9:P9"/>
    <mergeCell ref="E10:P10"/>
    <mergeCell ref="E11:P11"/>
    <mergeCell ref="E13:E14"/>
    <mergeCell ref="P13:P14"/>
  </mergeCells>
  <printOptions horizontalCentered="1" verticalCentered="1"/>
  <pageMargins left="0.15748031496062992" right="0.15748031496062992" top="0.3937007874015748" bottom="0.4330708661417323" header="0.15748031496062992" footer="0.15748031496062992"/>
  <pageSetup firstPageNumber="1" useFirstPageNumber="1" fitToHeight="2" horizontalDpi="600" verticalDpi="600" orientation="portrait" paperSize="9" scale="30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Nalan SAKARYA</dc:creator>
  <cp:keywords/>
  <dc:description/>
  <cp:lastModifiedBy>Ali  RENÇBER</cp:lastModifiedBy>
  <cp:lastPrinted>2019-02-21T13:39:17Z</cp:lastPrinted>
  <dcterms:created xsi:type="dcterms:W3CDTF">2012-10-15T22:54:55Z</dcterms:created>
  <dcterms:modified xsi:type="dcterms:W3CDTF">2019-02-21T13:39:21Z</dcterms:modified>
  <cp:category/>
  <cp:version/>
  <cp:contentType/>
  <cp:contentStatus/>
</cp:coreProperties>
</file>