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ÖZEL " sheetId="1" r:id="rId1"/>
  </sheets>
  <definedNames>
    <definedName name="Asama" localSheetId="0">'ÖZEL '!$B$2</definedName>
    <definedName name="Asama">#REF!</definedName>
    <definedName name="AsamaAd" localSheetId="0">'ÖZEL '!$C$2</definedName>
    <definedName name="AsamaAd">#REF!</definedName>
    <definedName name="ButceYil" localSheetId="0">'ÖZEL '!$B$1</definedName>
    <definedName name="ButceYil">#REF!</definedName>
    <definedName name="SatirBaslik" localSheetId="0">'ÖZEL '!$A$15:$B$21</definedName>
    <definedName name="SatirBaslik">#REF!</definedName>
    <definedName name="SutunBaslik" localSheetId="0">'ÖZEL '!$D$1:$O$5</definedName>
    <definedName name="SutunBaslik">#REF!</definedName>
    <definedName name="TeklifYil" localSheetId="0">'ÖZEL '!$B$5</definedName>
    <definedName name="TeklifYil">#REF!</definedName>
    <definedName name="_xlnm.Print_Area" localSheetId="0">'ÖZEL '!$A$2:$P$125</definedName>
    <definedName name="_xlnm.Print_Titles" localSheetId="0">'ÖZEL '!$13:$14</definedName>
  </definedNames>
  <calcPr fullCalcOnLoad="1"/>
</workbook>
</file>

<file path=xl/sharedStrings.xml><?xml version="1.0" encoding="utf-8"?>
<sst xmlns="http://schemas.openxmlformats.org/spreadsheetml/2006/main" count="575" uniqueCount="256">
  <si>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</si>
  <si>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</si>
  <si>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</si>
  <si>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</si>
  <si>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</si>
  <si>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</si>
  <si>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</si>
  <si>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</si>
  <si>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</si>
  <si>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</si>
  <si>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</si>
  <si>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</si>
  <si>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</si>
  <si>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</si>
  <si>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</si>
  <si>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</si>
  <si>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</si>
  <si>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</si>
  <si>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</si>
  <si>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</si>
  <si>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</si>
  <si>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</si>
  <si>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</si>
  <si>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</si>
  <si>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</si>
  <si>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</si>
  <si>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</si>
  <si>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</si>
  <si>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</si>
  <si>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</si>
  <si>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</si>
  <si>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DİNLENME, KÜLTÜR VE DİN  HİZMETLERİ</t>
  </si>
  <si>
    <t>SOSYAL GÜVENLİK VE SOSYAL YARDIM HİZMETLERİ</t>
  </si>
  <si>
    <t>KURKOD</t>
  </si>
  <si>
    <t>X</t>
  </si>
  <si>
    <t>2014</t>
  </si>
  <si>
    <t>Tasarı</t>
  </si>
  <si>
    <t>3</t>
  </si>
  <si>
    <t>(II) SAYILI CETVEL - YÜKSEKÖĞRETİM KURUMLARI</t>
  </si>
  <si>
    <t>SAĞLIK   HİZMETLERİ</t>
  </si>
  <si>
    <t>EĞİTİM   HİZMETLERİ</t>
  </si>
  <si>
    <t>38.01</t>
  </si>
  <si>
    <t>YÜKSEKÖĞRETİM KURULU</t>
  </si>
  <si>
    <t>38.02</t>
  </si>
  <si>
    <t xml:space="preserve">ANKARA ÜNİVERSİTESİ </t>
  </si>
  <si>
    <t>38.03</t>
  </si>
  <si>
    <t xml:space="preserve">ORTA DOĞU TEKNİK ÜNİVERSİTESİ </t>
  </si>
  <si>
    <t>38.04</t>
  </si>
  <si>
    <t>HACETTEPE ÜNİVERSİTESİ</t>
  </si>
  <si>
    <t>38.05</t>
  </si>
  <si>
    <t xml:space="preserve">GAZİ ÜNİVERSİTESİ </t>
  </si>
  <si>
    <t>38.06</t>
  </si>
  <si>
    <t>İSTANBUL ÜNİVERSİTESİ</t>
  </si>
  <si>
    <t>38.07</t>
  </si>
  <si>
    <t>İSTANBUL TEKNİK ÜNİVERSİTESİ</t>
  </si>
  <si>
    <t>38.08</t>
  </si>
  <si>
    <t xml:space="preserve">BOĞAZİÇİ ÜNİVERSİTESİ </t>
  </si>
  <si>
    <t>38.09</t>
  </si>
  <si>
    <t xml:space="preserve">MARMARA ÜNİVERSİTESİ </t>
  </si>
  <si>
    <t>38.10</t>
  </si>
  <si>
    <t xml:space="preserve">YILDIZ TEKNİK ÜNİVERSİTESİ </t>
  </si>
  <si>
    <t>38.11</t>
  </si>
  <si>
    <t>MİMAR SİNAN GÜZEL SANATLAR ÜNİVERSİTESİ</t>
  </si>
  <si>
    <t>38.12</t>
  </si>
  <si>
    <t xml:space="preserve">EGE ÜNİVERSİTESİ </t>
  </si>
  <si>
    <t>38.13</t>
  </si>
  <si>
    <t xml:space="preserve">DOKUZ EYLÜL ÜNİVERSİTESİ </t>
  </si>
  <si>
    <t>38.14</t>
  </si>
  <si>
    <t xml:space="preserve">TRAKYA ÜNİVERSİTESİ </t>
  </si>
  <si>
    <t>38.15</t>
  </si>
  <si>
    <t xml:space="preserve">ULUDAĞ ÜNİVERSİTESİ </t>
  </si>
  <si>
    <t>38.16</t>
  </si>
  <si>
    <t>ANADOLU ÜNİVERSİTESİ</t>
  </si>
  <si>
    <t>38.17</t>
  </si>
  <si>
    <t xml:space="preserve">SELÇUK ÜNİVERSİTESİ </t>
  </si>
  <si>
    <t>38.18</t>
  </si>
  <si>
    <t xml:space="preserve">AKDENİZ ÜNİVERSİTESİ </t>
  </si>
  <si>
    <t>38.19</t>
  </si>
  <si>
    <t>ERCİYES ÜNİVERSİTESİ</t>
  </si>
  <si>
    <t>38.20</t>
  </si>
  <si>
    <t xml:space="preserve">CUMHURİYET ÜNİVERSİTESİ </t>
  </si>
  <si>
    <t>38.21</t>
  </si>
  <si>
    <t xml:space="preserve">ÇUKUROVA ÜNİVERSİTESİ </t>
  </si>
  <si>
    <t>38.22</t>
  </si>
  <si>
    <t xml:space="preserve">ONDOKUZ MAYIS ÜNİVERSİTESİ </t>
  </si>
  <si>
    <t>38.23</t>
  </si>
  <si>
    <t xml:space="preserve">KARADENİZ TEKNİK ÜNİVERSİTESİ </t>
  </si>
  <si>
    <t>38.24</t>
  </si>
  <si>
    <t xml:space="preserve">ATATÜRK ÜNİVERSİTESİ </t>
  </si>
  <si>
    <t>38.25</t>
  </si>
  <si>
    <t xml:space="preserve">İNÖNÜ ÜNİVERSİTESİ </t>
  </si>
  <si>
    <t>38.26</t>
  </si>
  <si>
    <t xml:space="preserve">FIRAT ÜNİVERSİTESİ </t>
  </si>
  <si>
    <t>38.27</t>
  </si>
  <si>
    <t xml:space="preserve">DİCLE ÜNİVERSİTESİ </t>
  </si>
  <si>
    <t>38.28</t>
  </si>
  <si>
    <t>YÜZÜNCÜ YIL ÜNİVERSİTESİ</t>
  </si>
  <si>
    <t>38.29</t>
  </si>
  <si>
    <t xml:space="preserve">GAZİANTEP ÜNİVERSİTESİ </t>
  </si>
  <si>
    <t>38.30</t>
  </si>
  <si>
    <t>İZMİR YÜKSEK TEKNOLOJİ ENSTİTÜSÜ</t>
  </si>
  <si>
    <t>38.31</t>
  </si>
  <si>
    <t xml:space="preserve">GEBZE YÜKSEK TEKNOLOJİ ENSTİTÜSÜ </t>
  </si>
  <si>
    <t>38.32</t>
  </si>
  <si>
    <t xml:space="preserve">HARRAN ÜNİVERSİTESİ </t>
  </si>
  <si>
    <t>38.33</t>
  </si>
  <si>
    <t xml:space="preserve">SÜLEYMAN DEMİREL ÜNİVERSİTESİ </t>
  </si>
  <si>
    <t>38.34</t>
  </si>
  <si>
    <t xml:space="preserve">ADNAN MENDERES ÜNİVERSİTESİ </t>
  </si>
  <si>
    <t>38.35</t>
  </si>
  <si>
    <t xml:space="preserve">BÜLENT ECEVİT ÜNİVERSİTESİ </t>
  </si>
  <si>
    <t>38.36</t>
  </si>
  <si>
    <t xml:space="preserve">MERSİN ÜNİVERSİTESİ </t>
  </si>
  <si>
    <t>38.37</t>
  </si>
  <si>
    <t xml:space="preserve">PAMUKKALE ÜNİVERSİTESİ </t>
  </si>
  <si>
    <t>38.38</t>
  </si>
  <si>
    <t>BALIKESİR ÜNİVERSİTESİ</t>
  </si>
  <si>
    <t>38.39</t>
  </si>
  <si>
    <t>KOCAELİ ÜNİVERSİTESİ</t>
  </si>
  <si>
    <t>38.40</t>
  </si>
  <si>
    <t xml:space="preserve">SAKARYA ÜNİVERSİTESİ </t>
  </si>
  <si>
    <t>38.41</t>
  </si>
  <si>
    <t xml:space="preserve">CELAL BAYAR ÜNİVERSİTESİ </t>
  </si>
  <si>
    <t>38.42</t>
  </si>
  <si>
    <t xml:space="preserve">ABANT İZZET BAYSAL ÜNİVERSİTESİ </t>
  </si>
  <si>
    <t>38.43</t>
  </si>
  <si>
    <t xml:space="preserve">MUSTAFA KEMAL ÜNİVERSİTESİ </t>
  </si>
  <si>
    <t>38.44</t>
  </si>
  <si>
    <t xml:space="preserve">AFYON KOCATEPE ÜNİVERSİTESİ </t>
  </si>
  <si>
    <t>38.45</t>
  </si>
  <si>
    <t xml:space="preserve">KAFKAS ÜNİVERSİTESİ </t>
  </si>
  <si>
    <t>38.46</t>
  </si>
  <si>
    <t>ÇANAKKALE ONSEKİZ MART ÜNİVERSİTESİ</t>
  </si>
  <si>
    <t>38.47</t>
  </si>
  <si>
    <t>NİĞDE ÜNİVERSİTESİ</t>
  </si>
  <si>
    <t>38.48</t>
  </si>
  <si>
    <t xml:space="preserve">DUMLUPINAR ÜNİVERSİTESİ </t>
  </si>
  <si>
    <t>38.49</t>
  </si>
  <si>
    <t>GAZİOSMANPAŞA ÜNİVERSİTESİ</t>
  </si>
  <si>
    <t>38.50</t>
  </si>
  <si>
    <t>MUĞLA SITKI KOÇMAN ÜNİVERSİTESİ</t>
  </si>
  <si>
    <t>38.51</t>
  </si>
  <si>
    <t xml:space="preserve">KAHRAMANMARAŞ SÜTÇÜ İMAM ÜNİVERSİTESİ </t>
  </si>
  <si>
    <t>38.52</t>
  </si>
  <si>
    <t xml:space="preserve">KIRIKKALE ÜNİVERSİTESİ </t>
  </si>
  <si>
    <t>38.53</t>
  </si>
  <si>
    <t xml:space="preserve">ESKİŞEHİR OSMANGAZİ ÜNİVERSİTESİ </t>
  </si>
  <si>
    <t>38.54</t>
  </si>
  <si>
    <t xml:space="preserve">GALATASARAY ÜNİVERSİTESİ </t>
  </si>
  <si>
    <t>38.55</t>
  </si>
  <si>
    <t>AHİ EVRAN ÜNİVERSİTESİ</t>
  </si>
  <si>
    <t>38.56</t>
  </si>
  <si>
    <t>KASTAMONU ÜNİVERSİTESİ</t>
  </si>
  <si>
    <t>38.57</t>
  </si>
  <si>
    <t>DÜZCE ÜNİVERSİTESİ</t>
  </si>
  <si>
    <t>38.58</t>
  </si>
  <si>
    <t>MEHMET AKİF ERSOY ÜNİVERSİTESİ</t>
  </si>
  <si>
    <t>38.59</t>
  </si>
  <si>
    <t>UŞAK ÜNİVERSİTESİ</t>
  </si>
  <si>
    <t>38.60</t>
  </si>
  <si>
    <t>RECEP TAYYİP ERDOĞAN ÜNİVERSİTESİ</t>
  </si>
  <si>
    <t>38.61</t>
  </si>
  <si>
    <t>NAMIK KEMAL ÜNİVERSİTESİ</t>
  </si>
  <si>
    <t>38.62</t>
  </si>
  <si>
    <t>ERZİNCAN ÜNİVERSİTESİ</t>
  </si>
  <si>
    <t>38.63</t>
  </si>
  <si>
    <t>AKSARAY ÜNİVERSİTESİ</t>
  </si>
  <si>
    <t>38.64</t>
  </si>
  <si>
    <t>GİRESUN ÜNİVERSİTESİ</t>
  </si>
  <si>
    <t>38.65</t>
  </si>
  <si>
    <t>HİTİT ÜNİVERSİTESİ</t>
  </si>
  <si>
    <t>38.66</t>
  </si>
  <si>
    <t>BOZOK ÜNİVERSİTESİ</t>
  </si>
  <si>
    <t>38.67</t>
  </si>
  <si>
    <t>ADIYAMAN ÜNİVERSİTESİ</t>
  </si>
  <si>
    <t>38.68</t>
  </si>
  <si>
    <t>ORDU ÜNİVERSİTESİ</t>
  </si>
  <si>
    <t>38.69</t>
  </si>
  <si>
    <t>AMASYA ÜNİVERSİTESİ</t>
  </si>
  <si>
    <t>38.70</t>
  </si>
  <si>
    <t>KARAMANOĞLU MEHMETBEY ÜNİVERSİTESİ</t>
  </si>
  <si>
    <t>38.71</t>
  </si>
  <si>
    <t>AĞRI İBRAHİM ÇEÇEN ÜNİVERSİTESİ</t>
  </si>
  <si>
    <t>38.72</t>
  </si>
  <si>
    <t>SİNOP ÜNİVERSİTESİ</t>
  </si>
  <si>
    <t>38.73</t>
  </si>
  <si>
    <t>SİİRT ÜNİVERSİTESİ</t>
  </si>
  <si>
    <t>38.74</t>
  </si>
  <si>
    <t>NEVŞEHİR ÜNİVERSİTESİ</t>
  </si>
  <si>
    <t>38.75</t>
  </si>
  <si>
    <t>KARABÜK ÜNİVERSİTESİ</t>
  </si>
  <si>
    <t>38.76</t>
  </si>
  <si>
    <t>KİLİS 7 ARALIK ÜNİVERSİTESİ</t>
  </si>
  <si>
    <t>38.77</t>
  </si>
  <si>
    <t>ÇANKIRI KARATEKİN ÜNİVERSİTESİ</t>
  </si>
  <si>
    <t>38.78</t>
  </si>
  <si>
    <t>ARTVİN ÇORUH ÜNİVERSİTESİ</t>
  </si>
  <si>
    <t>38.79</t>
  </si>
  <si>
    <t>BİLECİK ŞEYH EDEBALİ ÜNİVERSİTESİ</t>
  </si>
  <si>
    <t>38.80</t>
  </si>
  <si>
    <t>BİTLİS EREN ÜNİVERSİTESİ</t>
  </si>
  <si>
    <t>38.81</t>
  </si>
  <si>
    <t>KIRKLARELİ ÜNİVERSİTESİ</t>
  </si>
  <si>
    <t>38.82</t>
  </si>
  <si>
    <t>OSMANİYE KORKUT ATA ÜNİVERSİTESİ</t>
  </si>
  <si>
    <t>38.83</t>
  </si>
  <si>
    <t>BİNGÖL ÜNİVERSİTESİ</t>
  </si>
  <si>
    <t>38.84</t>
  </si>
  <si>
    <t>MUŞ ALPARSLAN ÜNİVERSİTESİ</t>
  </si>
  <si>
    <t>38.85</t>
  </si>
  <si>
    <t>MARDİN ARTUKLU ÜNİVERSİTESİ</t>
  </si>
  <si>
    <t>38.86</t>
  </si>
  <si>
    <t>BATMAN ÜNİVERSİTESİ</t>
  </si>
  <si>
    <t>38.87</t>
  </si>
  <si>
    <t>ARDAHAN ÜNİVERSİTESİ</t>
  </si>
  <si>
    <t>38.88</t>
  </si>
  <si>
    <t>BARTIN ÜNİVERSİTESİ</t>
  </si>
  <si>
    <t>38.89</t>
  </si>
  <si>
    <t>BAYBURT ÜNİVERSİTESİ</t>
  </si>
  <si>
    <t>38.90</t>
  </si>
  <si>
    <t>GÜMÜŞHANE ÜNİVERSİTESİ</t>
  </si>
  <si>
    <t>38.91</t>
  </si>
  <si>
    <t>HAKKARİ ÜNİVERSİTESİ</t>
  </si>
  <si>
    <t>38.92</t>
  </si>
  <si>
    <t>IĞDIR ÜNİVERSİTESİ</t>
  </si>
  <si>
    <t>38.93</t>
  </si>
  <si>
    <t>ŞIRNAK ÜNİVERSİTESİ</t>
  </si>
  <si>
    <t>38.94</t>
  </si>
  <si>
    <t>TUNCELİ ÜNİVERSİTESİ</t>
  </si>
  <si>
    <t>38.95</t>
  </si>
  <si>
    <t>YALOVA ÜNİVERSİTESİ</t>
  </si>
  <si>
    <t>38.96</t>
  </si>
  <si>
    <t>TÜRK ALMAN ÜNİVERSİTESİ</t>
  </si>
  <si>
    <t>38.97</t>
  </si>
  <si>
    <t>YILDIRIM BEYAZIT ÜNİVERSİTESİ</t>
  </si>
  <si>
    <t>38.98</t>
  </si>
  <si>
    <t>BURSA TEKNİK ÜNİVERSİTESİ</t>
  </si>
  <si>
    <t>38.99</t>
  </si>
  <si>
    <t>İSTANBUL MEDENİYET ÜNİVERSİTESİ</t>
  </si>
  <si>
    <t>39.01</t>
  </si>
  <si>
    <t>İZMİR KATİP ÇELEBİ ÜNİVERSİTESİ</t>
  </si>
  <si>
    <t>39.02</t>
  </si>
  <si>
    <t>NECMETTİN ERBAKAN ÜNİVERSİTESİ</t>
  </si>
  <si>
    <t>39.03</t>
  </si>
  <si>
    <t>ABDULLAH GÜL ÜNİVERSİTESİ</t>
  </si>
  <si>
    <t>39.04</t>
  </si>
  <si>
    <t>ERZURUM TEKNİK ÜNİVERSİTESİ</t>
  </si>
  <si>
    <t>39.05</t>
  </si>
  <si>
    <t>ADANA BİLİM VE TEKNOLOJİ ÜNİVERSİTESİ</t>
  </si>
  <si>
    <t>39.06</t>
  </si>
  <si>
    <t>ANKARA SOSYAL BİLİMLER ÜNİVERSİTESİ</t>
  </si>
  <si>
    <t>38/40</t>
  </si>
  <si>
    <t>YÜKSEKÖĞRETİM KURUMLARI</t>
  </si>
  <si>
    <t>40/42</t>
  </si>
  <si>
    <t>ÖZEL BÜTÇELİ DİĞER KURUMLAR</t>
  </si>
  <si>
    <t>ÖZEL BÜTÇELİ KURUMLAR TOPLAMI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</si>
</sst>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6">
    <font>
      <sz val="10"/>
      <name val="Arial Tu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b/>
      <sz val="15"/>
      <color indexed="8"/>
      <name val="Tahoma"/>
      <family val="2"/>
    </font>
    <font>
      <sz val="15"/>
      <name val="Tahoma"/>
      <family val="2"/>
    </font>
    <font>
      <sz val="15"/>
      <color indexed="8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21" borderId="6" applyNumberFormat="0" applyAlignment="0" applyProtection="0"/>
    <xf numFmtId="0" fontId="40" fillId="23" borderId="7" applyNumberFormat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8" applyNumberFormat="0" applyFont="0" applyAlignment="0" applyProtection="0"/>
    <xf numFmtId="0" fontId="43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2" fillId="38" borderId="0" xfId="0" applyNumberFormat="1" applyFont="1" applyFill="1" applyAlignment="1">
      <alignment horizontal="left" vertical="center"/>
    </xf>
    <xf numFmtId="0" fontId="2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center" vertical="center"/>
    </xf>
    <xf numFmtId="49" fontId="2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3" fillId="38" borderId="14" xfId="0" applyNumberFormat="1" applyFont="1" applyFill="1" applyBorder="1" applyAlignment="1">
      <alignment horizontal="center" vertical="center"/>
    </xf>
    <xf numFmtId="3" fontId="2" fillId="38" borderId="15" xfId="0" applyNumberFormat="1" applyFont="1" applyFill="1" applyBorder="1" applyAlignment="1">
      <alignment vertical="center" wrapText="1"/>
    </xf>
    <xf numFmtId="3" fontId="2" fillId="38" borderId="16" xfId="0" applyNumberFormat="1" applyFont="1" applyFill="1" applyBorder="1" applyAlignment="1">
      <alignment vertical="center" wrapText="1"/>
    </xf>
    <xf numFmtId="49" fontId="4" fillId="38" borderId="0" xfId="0" applyNumberFormat="1" applyFont="1" applyFill="1" applyAlignment="1">
      <alignment vertical="center"/>
    </xf>
    <xf numFmtId="49" fontId="4" fillId="38" borderId="0" xfId="0" applyNumberFormat="1" applyFont="1" applyFill="1" applyAlignment="1">
      <alignment horizontal="left" vertical="center"/>
    </xf>
    <xf numFmtId="49" fontId="3" fillId="38" borderId="17" xfId="0" applyNumberFormat="1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 wrapText="1"/>
    </xf>
    <xf numFmtId="3" fontId="2" fillId="38" borderId="19" xfId="0" applyNumberFormat="1" applyFont="1" applyFill="1" applyBorder="1" applyAlignment="1">
      <alignment vertical="center" wrapText="1"/>
    </xf>
    <xf numFmtId="3" fontId="1" fillId="38" borderId="20" xfId="0" applyNumberFormat="1" applyFont="1" applyFill="1" applyBorder="1" applyAlignment="1">
      <alignment vertical="center" wrapText="1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49" fontId="3" fillId="38" borderId="21" xfId="0" applyNumberFormat="1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left"/>
    </xf>
    <xf numFmtId="0" fontId="8" fillId="38" borderId="0" xfId="0" applyFont="1" applyFill="1" applyAlignment="1">
      <alignment horizontal="center" vertical="center"/>
    </xf>
    <xf numFmtId="49" fontId="9" fillId="38" borderId="0" xfId="0" applyNumberFormat="1" applyFont="1" applyFill="1" applyAlignment="1">
      <alignment vertical="center"/>
    </xf>
    <xf numFmtId="0" fontId="10" fillId="38" borderId="0" xfId="0" applyFont="1" applyFill="1" applyAlignment="1">
      <alignment/>
    </xf>
    <xf numFmtId="0" fontId="10" fillId="38" borderId="20" xfId="0" applyFont="1" applyFill="1" applyBorder="1" applyAlignment="1">
      <alignment horizontal="left"/>
    </xf>
    <xf numFmtId="3" fontId="10" fillId="38" borderId="23" xfId="0" applyNumberFormat="1" applyFont="1" applyFill="1" applyBorder="1" applyAlignment="1">
      <alignment vertical="center" wrapText="1"/>
    </xf>
    <xf numFmtId="3" fontId="10" fillId="38" borderId="24" xfId="0" applyNumberFormat="1" applyFont="1" applyFill="1" applyBorder="1" applyAlignment="1">
      <alignment vertical="center" wrapText="1"/>
    </xf>
    <xf numFmtId="3" fontId="10" fillId="38" borderId="25" xfId="0" applyNumberFormat="1" applyFont="1" applyFill="1" applyBorder="1" applyAlignment="1">
      <alignment vertical="center" wrapText="1"/>
    </xf>
    <xf numFmtId="3" fontId="8" fillId="38" borderId="26" xfId="0" applyNumberFormat="1" applyFont="1" applyFill="1" applyBorder="1" applyAlignment="1">
      <alignment vertical="center" wrapText="1"/>
    </xf>
    <xf numFmtId="0" fontId="10" fillId="38" borderId="26" xfId="0" applyFont="1" applyFill="1" applyBorder="1" applyAlignment="1">
      <alignment horizontal="left"/>
    </xf>
    <xf numFmtId="0" fontId="10" fillId="38" borderId="27" xfId="0" applyFont="1" applyFill="1" applyBorder="1" applyAlignment="1">
      <alignment horizontal="left"/>
    </xf>
    <xf numFmtId="3" fontId="8" fillId="38" borderId="27" xfId="0" applyNumberFormat="1" applyFont="1" applyFill="1" applyBorder="1" applyAlignment="1">
      <alignment vertical="center" wrapText="1"/>
    </xf>
    <xf numFmtId="0" fontId="8" fillId="38" borderId="0" xfId="0" applyFont="1" applyFill="1" applyAlignment="1">
      <alignment vertical="center"/>
    </xf>
    <xf numFmtId="0" fontId="9" fillId="0" borderId="0" xfId="0" applyFont="1" applyAlignment="1">
      <alignment/>
    </xf>
    <xf numFmtId="0" fontId="10" fillId="38" borderId="28" xfId="0" applyFont="1" applyFill="1" applyBorder="1" applyAlignment="1">
      <alignment horizontal="left"/>
    </xf>
    <xf numFmtId="3" fontId="10" fillId="38" borderId="29" xfId="0" applyNumberFormat="1" applyFont="1" applyFill="1" applyBorder="1" applyAlignment="1">
      <alignment vertical="center" wrapText="1"/>
    </xf>
    <xf numFmtId="3" fontId="10" fillId="38" borderId="30" xfId="0" applyNumberFormat="1" applyFont="1" applyFill="1" applyBorder="1" applyAlignment="1">
      <alignment vertical="center" wrapText="1"/>
    </xf>
    <xf numFmtId="3" fontId="10" fillId="38" borderId="31" xfId="0" applyNumberFormat="1" applyFont="1" applyFill="1" applyBorder="1" applyAlignment="1">
      <alignment vertical="center" wrapText="1"/>
    </xf>
    <xf numFmtId="3" fontId="8" fillId="38" borderId="32" xfId="0" applyNumberFormat="1" applyFont="1" applyFill="1" applyBorder="1" applyAlignment="1">
      <alignment vertical="center" wrapText="1"/>
    </xf>
    <xf numFmtId="49" fontId="10" fillId="38" borderId="0" xfId="0" applyNumberFormat="1" applyFont="1" applyFill="1" applyAlignment="1">
      <alignment vertical="center"/>
    </xf>
    <xf numFmtId="49" fontId="10" fillId="38" borderId="0" xfId="0" applyNumberFormat="1" applyFont="1" applyFill="1" applyAlignment="1">
      <alignment horizontal="center" vertical="center"/>
    </xf>
    <xf numFmtId="0" fontId="8" fillId="38" borderId="33" xfId="0" applyFont="1" applyFill="1" applyBorder="1" applyAlignment="1">
      <alignment vertical="center"/>
    </xf>
    <xf numFmtId="0" fontId="9" fillId="38" borderId="0" xfId="0" applyFont="1" applyFill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0" fontId="9" fillId="38" borderId="0" xfId="0" applyFont="1" applyFill="1" applyAlignment="1">
      <alignment vertical="center"/>
    </xf>
    <xf numFmtId="0" fontId="11" fillId="0" borderId="34" xfId="0" applyFont="1" applyBorder="1" applyAlignment="1">
      <alignment horizontal="left" vertical="center"/>
    </xf>
    <xf numFmtId="3" fontId="11" fillId="0" borderId="13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5" fillId="38" borderId="0" xfId="0" applyFont="1" applyFill="1" applyAlignment="1">
      <alignment vertical="center"/>
    </xf>
    <xf numFmtId="49" fontId="12" fillId="38" borderId="0" xfId="0" applyNumberFormat="1" applyFont="1" applyFill="1" applyAlignment="1">
      <alignment vertical="center"/>
    </xf>
    <xf numFmtId="0" fontId="5" fillId="38" borderId="0" xfId="0" applyFont="1" applyFill="1" applyAlignment="1">
      <alignment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/>
    </xf>
    <xf numFmtId="0" fontId="1" fillId="38" borderId="35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="75" zoomScaleNormal="75" zoomScalePageLayoutView="0" workbookViewId="0" topLeftCell="E9">
      <selection activeCell="H19" sqref="H19"/>
    </sheetView>
  </sheetViews>
  <sheetFormatPr defaultColWidth="9.00390625" defaultRowHeight="15" customHeight="1"/>
  <cols>
    <col min="1" max="1" width="9.375" style="6" hidden="1" customWidth="1"/>
    <col min="2" max="3" width="9.125" style="6" hidden="1" customWidth="1"/>
    <col min="4" max="4" width="15.625" style="6" hidden="1" customWidth="1"/>
    <col min="5" max="5" width="55.375" style="6" bestFit="1" customWidth="1"/>
    <col min="6" max="6" width="24.75390625" style="6" customWidth="1"/>
    <col min="7" max="7" width="20.75390625" style="6" bestFit="1" customWidth="1"/>
    <col min="8" max="8" width="23.875" style="6" customWidth="1"/>
    <col min="9" max="9" width="25.625" style="6" customWidth="1"/>
    <col min="10" max="10" width="20.75390625" style="6" bestFit="1" customWidth="1"/>
    <col min="11" max="11" width="23.25390625" style="6" customWidth="1"/>
    <col min="12" max="12" width="23.125" style="6" customWidth="1"/>
    <col min="13" max="13" width="24.25390625" style="6" customWidth="1"/>
    <col min="14" max="14" width="25.625" style="6" customWidth="1"/>
    <col min="15" max="15" width="20.75390625" style="6" bestFit="1" customWidth="1"/>
    <col min="16" max="16" width="26.25390625" style="6" customWidth="1"/>
    <col min="17" max="16384" width="9.125" style="6" customWidth="1"/>
  </cols>
  <sheetData>
    <row r="1" spans="1:15" ht="15" hidden="1">
      <c r="A1" s="1" t="s">
        <v>0</v>
      </c>
      <c r="B1" s="2" t="s">
        <v>35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37</v>
      </c>
      <c r="C2" s="3" t="s">
        <v>36</v>
      </c>
      <c r="D2" s="4" t="s">
        <v>6</v>
      </c>
      <c r="E2" s="6" t="str">
        <f aca="true" t="shared" si="0" ref="E2:O2">ButceYil</f>
        <v>2014</v>
      </c>
      <c r="F2" s="6" t="str">
        <f t="shared" si="0"/>
        <v>2014</v>
      </c>
      <c r="G2" s="6" t="str">
        <f t="shared" si="0"/>
        <v>2014</v>
      </c>
      <c r="H2" s="6" t="str">
        <f t="shared" si="0"/>
        <v>2014</v>
      </c>
      <c r="I2" s="6" t="str">
        <f t="shared" si="0"/>
        <v>2014</v>
      </c>
      <c r="J2" s="6" t="str">
        <f t="shared" si="0"/>
        <v>2014</v>
      </c>
      <c r="K2" s="6" t="str">
        <f t="shared" si="0"/>
        <v>2014</v>
      </c>
      <c r="L2" s="6" t="str">
        <f t="shared" si="0"/>
        <v>2014</v>
      </c>
      <c r="M2" s="6" t="str">
        <f t="shared" si="0"/>
        <v>2014</v>
      </c>
      <c r="N2" s="6" t="str">
        <f t="shared" si="0"/>
        <v>2014</v>
      </c>
      <c r="O2" s="6" t="str">
        <f t="shared" si="0"/>
        <v>2014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2014</v>
      </c>
      <c r="G3" s="6" t="str">
        <f t="shared" si="1"/>
        <v>2014</v>
      </c>
      <c r="H3" s="6" t="str">
        <f t="shared" si="1"/>
        <v>2014</v>
      </c>
      <c r="I3" s="6" t="str">
        <f t="shared" si="1"/>
        <v>2014</v>
      </c>
      <c r="J3" s="6" t="str">
        <f t="shared" si="1"/>
        <v>2014</v>
      </c>
      <c r="K3" s="6" t="str">
        <f t="shared" si="1"/>
        <v>2014</v>
      </c>
      <c r="L3" s="6" t="str">
        <f t="shared" si="1"/>
        <v>2014</v>
      </c>
      <c r="M3" s="6" t="str">
        <f t="shared" si="1"/>
        <v>2014</v>
      </c>
      <c r="N3" s="6" t="str">
        <f t="shared" si="1"/>
        <v>2014</v>
      </c>
      <c r="O3" s="6" t="str">
        <f t="shared" si="1"/>
        <v>2014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.75" hidden="1" thickBot="1">
      <c r="A5" s="1" t="s">
        <v>9</v>
      </c>
      <c r="B5" s="3" t="s">
        <v>35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1</v>
      </c>
      <c r="B7" s="3" t="s">
        <v>1</v>
      </c>
      <c r="C7" s="3" t="s">
        <v>1</v>
      </c>
    </row>
    <row r="8" spans="1:16" ht="15" hidden="1">
      <c r="A8" s="3" t="s">
        <v>21</v>
      </c>
      <c r="B8" s="3" t="s">
        <v>1</v>
      </c>
      <c r="C8" s="3" t="s">
        <v>1</v>
      </c>
      <c r="E8" s="23" t="s">
        <v>1</v>
      </c>
      <c r="F8" s="23" t="s">
        <v>1</v>
      </c>
      <c r="G8" s="23" t="s">
        <v>1</v>
      </c>
      <c r="H8" s="23" t="s">
        <v>1</v>
      </c>
      <c r="I8" s="23" t="s">
        <v>1</v>
      </c>
      <c r="J8" s="23" t="s">
        <v>1</v>
      </c>
      <c r="K8" s="23" t="s">
        <v>1</v>
      </c>
      <c r="L8" s="24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6" ht="19.5" customHeight="1">
      <c r="A9" s="3" t="s">
        <v>1</v>
      </c>
      <c r="B9" s="3" t="s">
        <v>1</v>
      </c>
      <c r="C9" s="3" t="s">
        <v>1</v>
      </c>
      <c r="E9" s="60" t="str">
        <f>TeklifYil&amp;"  "&amp;A8</f>
        <v>2014  YILI MERKEZİ YÖNETİM BÜTÇE KANUNU İCMALİ</v>
      </c>
      <c r="F9" s="60" t="s">
        <v>1</v>
      </c>
      <c r="G9" s="60" t="s">
        <v>1</v>
      </c>
      <c r="H9" s="60" t="s">
        <v>1</v>
      </c>
      <c r="I9" s="60" t="s">
        <v>1</v>
      </c>
      <c r="J9" s="60" t="s">
        <v>1</v>
      </c>
      <c r="K9" s="60" t="s">
        <v>1</v>
      </c>
      <c r="L9" s="60" t="s">
        <v>1</v>
      </c>
      <c r="M9" s="60" t="s">
        <v>1</v>
      </c>
      <c r="N9" s="60" t="s">
        <v>1</v>
      </c>
      <c r="O9" s="60" t="s">
        <v>1</v>
      </c>
      <c r="P9" s="60" t="s">
        <v>1</v>
      </c>
    </row>
    <row r="10" spans="1:16" ht="19.5" customHeight="1">
      <c r="A10" s="3" t="s">
        <v>1</v>
      </c>
      <c r="B10" s="3" t="s">
        <v>1</v>
      </c>
      <c r="C10" s="3" t="s">
        <v>1</v>
      </c>
      <c r="E10" s="60" t="s">
        <v>38</v>
      </c>
      <c r="F10" s="60" t="s">
        <v>1</v>
      </c>
      <c r="G10" s="60" t="s">
        <v>1</v>
      </c>
      <c r="H10" s="60" t="s">
        <v>1</v>
      </c>
      <c r="I10" s="60" t="s">
        <v>1</v>
      </c>
      <c r="J10" s="60" t="s">
        <v>1</v>
      </c>
      <c r="K10" s="60" t="s">
        <v>1</v>
      </c>
      <c r="L10" s="60" t="s">
        <v>1</v>
      </c>
      <c r="M10" s="60" t="s">
        <v>1</v>
      </c>
      <c r="N10" s="60" t="s">
        <v>1</v>
      </c>
      <c r="O10" s="60" t="s">
        <v>1</v>
      </c>
      <c r="P10" s="60" t="s">
        <v>1</v>
      </c>
    </row>
    <row r="11" spans="1:16" ht="19.5" customHeight="1">
      <c r="A11" s="3" t="s">
        <v>1</v>
      </c>
      <c r="B11" s="3" t="s">
        <v>1</v>
      </c>
      <c r="C11" s="3" t="s">
        <v>1</v>
      </c>
      <c r="E11" s="61" t="s">
        <v>22</v>
      </c>
      <c r="F11" s="61" t="s">
        <v>1</v>
      </c>
      <c r="G11" s="61" t="s">
        <v>1</v>
      </c>
      <c r="H11" s="61" t="s">
        <v>1</v>
      </c>
      <c r="I11" s="61" t="s">
        <v>1</v>
      </c>
      <c r="J11" s="61" t="s">
        <v>1</v>
      </c>
      <c r="K11" s="61" t="s">
        <v>1</v>
      </c>
      <c r="L11" s="61" t="s">
        <v>1</v>
      </c>
      <c r="M11" s="61" t="s">
        <v>1</v>
      </c>
      <c r="N11" s="61" t="s">
        <v>1</v>
      </c>
      <c r="O11" s="61" t="s">
        <v>1</v>
      </c>
      <c r="P11" s="61" t="s">
        <v>1</v>
      </c>
    </row>
    <row r="12" spans="1:16" ht="18" customHeight="1" thickBot="1">
      <c r="A12" s="3" t="s">
        <v>1</v>
      </c>
      <c r="B12" s="3" t="s">
        <v>1</v>
      </c>
      <c r="C12" s="3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25" t="s">
        <v>1</v>
      </c>
      <c r="M12" s="1" t="s">
        <v>1</v>
      </c>
      <c r="N12" s="25" t="s">
        <v>1</v>
      </c>
      <c r="O12" s="25" t="s">
        <v>1</v>
      </c>
      <c r="P12" s="4" t="str">
        <f>IF(ButceYil&gt;2008,"TL","YTL")</f>
        <v>TL</v>
      </c>
    </row>
    <row r="13" spans="1:16" ht="15">
      <c r="A13" s="3" t="s">
        <v>1</v>
      </c>
      <c r="B13" s="3" t="s">
        <v>1</v>
      </c>
      <c r="C13" s="3" t="s">
        <v>1</v>
      </c>
      <c r="E13" s="62" t="s">
        <v>23</v>
      </c>
      <c r="F13" s="26"/>
      <c r="G13" s="14"/>
      <c r="H13" s="14"/>
      <c r="I13" s="14"/>
      <c r="J13" s="14"/>
      <c r="K13" s="14"/>
      <c r="L13" s="14"/>
      <c r="M13" s="14"/>
      <c r="N13" s="19"/>
      <c r="O13" s="19"/>
      <c r="P13" s="64" t="s">
        <v>24</v>
      </c>
    </row>
    <row r="14" spans="3:16" ht="79.5" customHeight="1" thickBot="1">
      <c r="C14" s="4" t="s">
        <v>1</v>
      </c>
      <c r="E14" s="63" t="s">
        <v>1</v>
      </c>
      <c r="F14" s="27" t="s">
        <v>25</v>
      </c>
      <c r="G14" s="20" t="s">
        <v>26</v>
      </c>
      <c r="H14" s="20" t="s">
        <v>27</v>
      </c>
      <c r="I14" s="20" t="s">
        <v>28</v>
      </c>
      <c r="J14" s="20" t="s">
        <v>29</v>
      </c>
      <c r="K14" s="20" t="s">
        <v>30</v>
      </c>
      <c r="L14" s="20" t="s">
        <v>39</v>
      </c>
      <c r="M14" s="20" t="s">
        <v>31</v>
      </c>
      <c r="N14" s="20" t="s">
        <v>40</v>
      </c>
      <c r="O14" s="20" t="s">
        <v>32</v>
      </c>
      <c r="P14" s="65" t="s">
        <v>1</v>
      </c>
    </row>
    <row r="15" spans="1:16" ht="21.75" customHeight="1" hidden="1">
      <c r="A15" s="4" t="s">
        <v>2</v>
      </c>
      <c r="B15" s="4" t="s">
        <v>33</v>
      </c>
      <c r="C15" s="4" t="s">
        <v>1</v>
      </c>
      <c r="E15" s="28" t="s">
        <v>1</v>
      </c>
      <c r="F15" s="15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21" t="s">
        <v>1</v>
      </c>
      <c r="P15" s="22" t="s">
        <v>1</v>
      </c>
    </row>
    <row r="16" spans="1:16" s="31" customFormat="1" ht="25.5" customHeight="1">
      <c r="A16" s="29" t="s">
        <v>1</v>
      </c>
      <c r="B16" s="30" t="s">
        <v>41</v>
      </c>
      <c r="C16" s="29" t="s">
        <v>1</v>
      </c>
      <c r="E16" s="32" t="s">
        <v>42</v>
      </c>
      <c r="F16" s="33">
        <v>26715000</v>
      </c>
      <c r="G16" s="34">
        <v>5000</v>
      </c>
      <c r="H16" s="34">
        <v>0</v>
      </c>
      <c r="I16" s="34">
        <v>0</v>
      </c>
      <c r="J16" s="34">
        <v>0</v>
      </c>
      <c r="K16" s="34">
        <v>0</v>
      </c>
      <c r="L16" s="34">
        <v>1000</v>
      </c>
      <c r="M16" s="34">
        <v>0</v>
      </c>
      <c r="N16" s="34">
        <v>12162000</v>
      </c>
      <c r="O16" s="35">
        <v>0</v>
      </c>
      <c r="P16" s="36">
        <f aca="true" t="shared" si="3" ref="P16:P79">O16+N16+M16+L16+K16+J16+I16+H16+G16+F16</f>
        <v>38883000</v>
      </c>
    </row>
    <row r="17" spans="2:16" ht="25.5" customHeight="1">
      <c r="B17" s="30" t="s">
        <v>43</v>
      </c>
      <c r="C17" s="29" t="s">
        <v>1</v>
      </c>
      <c r="E17" s="37" t="s">
        <v>44</v>
      </c>
      <c r="F17" s="33">
        <v>39156000</v>
      </c>
      <c r="G17" s="34">
        <v>0</v>
      </c>
      <c r="H17" s="34">
        <v>3000000</v>
      </c>
      <c r="I17" s="34">
        <v>0</v>
      </c>
      <c r="J17" s="34">
        <v>0</v>
      </c>
      <c r="K17" s="34">
        <v>0</v>
      </c>
      <c r="L17" s="34">
        <v>77598000</v>
      </c>
      <c r="M17" s="34">
        <v>6089000</v>
      </c>
      <c r="N17" s="34">
        <v>416139000</v>
      </c>
      <c r="O17" s="35">
        <v>0</v>
      </c>
      <c r="P17" s="36">
        <f t="shared" si="3"/>
        <v>541982000</v>
      </c>
    </row>
    <row r="18" spans="2:16" ht="25.5" customHeight="1">
      <c r="B18" s="30" t="s">
        <v>45</v>
      </c>
      <c r="C18" s="29" t="s">
        <v>1</v>
      </c>
      <c r="E18" s="37" t="s">
        <v>46</v>
      </c>
      <c r="F18" s="33">
        <v>50461000</v>
      </c>
      <c r="G18" s="34">
        <v>68000</v>
      </c>
      <c r="H18" s="34">
        <v>3250000</v>
      </c>
      <c r="I18" s="34">
        <v>300000</v>
      </c>
      <c r="J18" s="34">
        <v>0</v>
      </c>
      <c r="K18" s="34">
        <v>0</v>
      </c>
      <c r="L18" s="34">
        <v>2996000</v>
      </c>
      <c r="M18" s="34">
        <v>5592000</v>
      </c>
      <c r="N18" s="34">
        <v>274143000</v>
      </c>
      <c r="O18" s="35">
        <v>0</v>
      </c>
      <c r="P18" s="36">
        <f t="shared" si="3"/>
        <v>336810000</v>
      </c>
    </row>
    <row r="19" spans="2:16" ht="25.5" customHeight="1">
      <c r="B19" s="30" t="s">
        <v>47</v>
      </c>
      <c r="C19" s="29" t="s">
        <v>1</v>
      </c>
      <c r="E19" s="37" t="s">
        <v>48</v>
      </c>
      <c r="F19" s="33">
        <v>64110000</v>
      </c>
      <c r="G19" s="34">
        <v>64000</v>
      </c>
      <c r="H19" s="34">
        <v>10092000</v>
      </c>
      <c r="I19" s="34">
        <v>0</v>
      </c>
      <c r="J19" s="34">
        <v>0</v>
      </c>
      <c r="K19" s="34">
        <v>0</v>
      </c>
      <c r="L19" s="34">
        <v>90653000</v>
      </c>
      <c r="M19" s="34">
        <v>10203000</v>
      </c>
      <c r="N19" s="34">
        <v>376160000</v>
      </c>
      <c r="O19" s="35">
        <v>0</v>
      </c>
      <c r="P19" s="36">
        <f t="shared" si="3"/>
        <v>551282000</v>
      </c>
    </row>
    <row r="20" spans="2:16" ht="25.5" customHeight="1">
      <c r="B20" s="30" t="s">
        <v>49</v>
      </c>
      <c r="C20" s="29" t="s">
        <v>1</v>
      </c>
      <c r="E20" s="37" t="s">
        <v>50</v>
      </c>
      <c r="F20" s="33">
        <v>48223000</v>
      </c>
      <c r="G20" s="34">
        <v>0</v>
      </c>
      <c r="H20" s="34">
        <v>10375000</v>
      </c>
      <c r="I20" s="34">
        <v>0</v>
      </c>
      <c r="J20" s="34">
        <v>0</v>
      </c>
      <c r="K20" s="34">
        <v>0</v>
      </c>
      <c r="L20" s="34">
        <v>67908000</v>
      </c>
      <c r="M20" s="34">
        <v>5383000</v>
      </c>
      <c r="N20" s="34">
        <v>405620000</v>
      </c>
      <c r="O20" s="35">
        <v>0</v>
      </c>
      <c r="P20" s="36">
        <f t="shared" si="3"/>
        <v>537509000</v>
      </c>
    </row>
    <row r="21" spans="2:16" ht="25.5" customHeight="1">
      <c r="B21" s="30" t="s">
        <v>51</v>
      </c>
      <c r="C21" s="29" t="s">
        <v>1</v>
      </c>
      <c r="E21" s="37" t="s">
        <v>52</v>
      </c>
      <c r="F21" s="33">
        <v>83113000</v>
      </c>
      <c r="G21" s="34">
        <v>10000</v>
      </c>
      <c r="H21" s="34">
        <v>17870000</v>
      </c>
      <c r="I21" s="34">
        <v>0</v>
      </c>
      <c r="J21" s="34">
        <v>0</v>
      </c>
      <c r="K21" s="34">
        <v>0</v>
      </c>
      <c r="L21" s="34">
        <v>99905000</v>
      </c>
      <c r="M21" s="34">
        <v>3283000</v>
      </c>
      <c r="N21" s="34">
        <v>582329000</v>
      </c>
      <c r="O21" s="35">
        <v>0</v>
      </c>
      <c r="P21" s="36">
        <f t="shared" si="3"/>
        <v>786510000</v>
      </c>
    </row>
    <row r="22" spans="2:16" ht="25.5" customHeight="1">
      <c r="B22" s="30" t="s">
        <v>53</v>
      </c>
      <c r="C22" s="29" t="s">
        <v>1</v>
      </c>
      <c r="E22" s="37" t="s">
        <v>54</v>
      </c>
      <c r="F22" s="33">
        <v>47524000</v>
      </c>
      <c r="G22" s="34">
        <v>8000</v>
      </c>
      <c r="H22" s="34">
        <v>7507000</v>
      </c>
      <c r="I22" s="34">
        <v>0</v>
      </c>
      <c r="J22" s="34">
        <v>0</v>
      </c>
      <c r="K22" s="34">
        <v>0</v>
      </c>
      <c r="L22" s="34">
        <v>0</v>
      </c>
      <c r="M22" s="34">
        <v>5850000</v>
      </c>
      <c r="N22" s="34">
        <v>248906000</v>
      </c>
      <c r="O22" s="35">
        <v>0</v>
      </c>
      <c r="P22" s="36">
        <f t="shared" si="3"/>
        <v>309795000</v>
      </c>
    </row>
    <row r="23" spans="2:16" ht="25.5" customHeight="1">
      <c r="B23" s="30" t="s">
        <v>55</v>
      </c>
      <c r="C23" s="29" t="s">
        <v>1</v>
      </c>
      <c r="E23" s="37" t="s">
        <v>56</v>
      </c>
      <c r="F23" s="33">
        <v>43005000</v>
      </c>
      <c r="G23" s="34">
        <v>0</v>
      </c>
      <c r="H23" s="34">
        <v>1650000</v>
      </c>
      <c r="I23" s="34">
        <v>0</v>
      </c>
      <c r="J23" s="34">
        <v>0</v>
      </c>
      <c r="K23" s="34">
        <v>0</v>
      </c>
      <c r="L23" s="34">
        <v>0</v>
      </c>
      <c r="M23" s="34">
        <v>11216000</v>
      </c>
      <c r="N23" s="34">
        <v>118326000</v>
      </c>
      <c r="O23" s="35">
        <v>0</v>
      </c>
      <c r="P23" s="36">
        <f t="shared" si="3"/>
        <v>174197000</v>
      </c>
    </row>
    <row r="24" spans="2:16" ht="25.5" customHeight="1">
      <c r="B24" s="30" t="s">
        <v>57</v>
      </c>
      <c r="C24" s="29" t="s">
        <v>1</v>
      </c>
      <c r="E24" s="37" t="s">
        <v>58</v>
      </c>
      <c r="F24" s="33">
        <v>26253000</v>
      </c>
      <c r="G24" s="34">
        <v>56000</v>
      </c>
      <c r="H24" s="34">
        <v>11761000</v>
      </c>
      <c r="I24" s="34">
        <v>0</v>
      </c>
      <c r="J24" s="34">
        <v>0</v>
      </c>
      <c r="K24" s="34">
        <v>0</v>
      </c>
      <c r="L24" s="34">
        <v>38088000</v>
      </c>
      <c r="M24" s="34">
        <v>2719000</v>
      </c>
      <c r="N24" s="34">
        <v>294652000</v>
      </c>
      <c r="O24" s="35">
        <v>0</v>
      </c>
      <c r="P24" s="36">
        <f t="shared" si="3"/>
        <v>373529000</v>
      </c>
    </row>
    <row r="25" spans="2:16" ht="25.5" customHeight="1">
      <c r="B25" s="30" t="s">
        <v>59</v>
      </c>
      <c r="C25" s="29" t="s">
        <v>1</v>
      </c>
      <c r="E25" s="37" t="s">
        <v>60</v>
      </c>
      <c r="F25" s="33">
        <v>19972000</v>
      </c>
      <c r="G25" s="34">
        <v>1000</v>
      </c>
      <c r="H25" s="34">
        <v>5531000</v>
      </c>
      <c r="I25" s="34">
        <v>0</v>
      </c>
      <c r="J25" s="34">
        <v>0</v>
      </c>
      <c r="K25" s="34">
        <v>0</v>
      </c>
      <c r="L25" s="34">
        <v>0</v>
      </c>
      <c r="M25" s="34">
        <v>3909000</v>
      </c>
      <c r="N25" s="34">
        <v>165538000</v>
      </c>
      <c r="O25" s="35">
        <v>0</v>
      </c>
      <c r="P25" s="36">
        <f t="shared" si="3"/>
        <v>194951000</v>
      </c>
    </row>
    <row r="26" spans="2:16" ht="25.5" customHeight="1">
      <c r="B26" s="30" t="s">
        <v>61</v>
      </c>
      <c r="C26" s="29" t="s">
        <v>1</v>
      </c>
      <c r="E26" s="37" t="s">
        <v>62</v>
      </c>
      <c r="F26" s="33">
        <v>13492000</v>
      </c>
      <c r="G26" s="34">
        <v>0</v>
      </c>
      <c r="H26" s="34">
        <v>3084000</v>
      </c>
      <c r="I26" s="34">
        <v>0</v>
      </c>
      <c r="J26" s="34">
        <v>0</v>
      </c>
      <c r="K26" s="34">
        <v>0</v>
      </c>
      <c r="L26" s="34">
        <v>0</v>
      </c>
      <c r="M26" s="34">
        <v>1333000</v>
      </c>
      <c r="N26" s="34">
        <v>86165000</v>
      </c>
      <c r="O26" s="35">
        <v>0</v>
      </c>
      <c r="P26" s="36">
        <f t="shared" si="3"/>
        <v>104074000</v>
      </c>
    </row>
    <row r="27" spans="2:16" ht="25.5" customHeight="1">
      <c r="B27" s="30" t="s">
        <v>63</v>
      </c>
      <c r="C27" s="29" t="s">
        <v>1</v>
      </c>
      <c r="E27" s="37" t="s">
        <v>64</v>
      </c>
      <c r="F27" s="33">
        <v>45760000</v>
      </c>
      <c r="G27" s="34">
        <v>95000</v>
      </c>
      <c r="H27" s="34">
        <v>3610000</v>
      </c>
      <c r="I27" s="34">
        <v>0</v>
      </c>
      <c r="J27" s="34">
        <v>0</v>
      </c>
      <c r="K27" s="34">
        <v>0</v>
      </c>
      <c r="L27" s="34">
        <v>83895000</v>
      </c>
      <c r="M27" s="34">
        <v>3214000</v>
      </c>
      <c r="N27" s="34">
        <v>342558000</v>
      </c>
      <c r="O27" s="35">
        <v>0</v>
      </c>
      <c r="P27" s="36">
        <f t="shared" si="3"/>
        <v>479132000</v>
      </c>
    </row>
    <row r="28" spans="2:16" ht="25.5" customHeight="1">
      <c r="B28" s="30" t="s">
        <v>65</v>
      </c>
      <c r="C28" s="29" t="s">
        <v>1</v>
      </c>
      <c r="E28" s="37" t="s">
        <v>66</v>
      </c>
      <c r="F28" s="33">
        <v>28899000</v>
      </c>
      <c r="G28" s="34">
        <v>67000</v>
      </c>
      <c r="H28" s="34">
        <v>9984000</v>
      </c>
      <c r="I28" s="34">
        <v>0</v>
      </c>
      <c r="J28" s="34">
        <v>0</v>
      </c>
      <c r="K28" s="34">
        <v>0</v>
      </c>
      <c r="L28" s="34">
        <v>43350000</v>
      </c>
      <c r="M28" s="34">
        <v>3133000</v>
      </c>
      <c r="N28" s="34">
        <v>335689000</v>
      </c>
      <c r="O28" s="35">
        <v>0</v>
      </c>
      <c r="P28" s="36">
        <f t="shared" si="3"/>
        <v>421122000</v>
      </c>
    </row>
    <row r="29" spans="2:16" ht="25.5" customHeight="1">
      <c r="B29" s="30" t="s">
        <v>67</v>
      </c>
      <c r="C29" s="29" t="s">
        <v>1</v>
      </c>
      <c r="E29" s="37" t="s">
        <v>68</v>
      </c>
      <c r="F29" s="33">
        <v>18698000</v>
      </c>
      <c r="G29" s="34">
        <v>0</v>
      </c>
      <c r="H29" s="34">
        <v>4899000</v>
      </c>
      <c r="I29" s="34">
        <v>0</v>
      </c>
      <c r="J29" s="34">
        <v>0</v>
      </c>
      <c r="K29" s="34">
        <v>0</v>
      </c>
      <c r="L29" s="34">
        <v>38591000</v>
      </c>
      <c r="M29" s="34">
        <v>3892000</v>
      </c>
      <c r="N29" s="34">
        <v>144496000</v>
      </c>
      <c r="O29" s="35">
        <v>0</v>
      </c>
      <c r="P29" s="36">
        <f t="shared" si="3"/>
        <v>210576000</v>
      </c>
    </row>
    <row r="30" spans="2:16" ht="25.5" customHeight="1">
      <c r="B30" s="30" t="s">
        <v>69</v>
      </c>
      <c r="C30" s="29" t="s">
        <v>1</v>
      </c>
      <c r="E30" s="37" t="s">
        <v>70</v>
      </c>
      <c r="F30" s="33">
        <v>24042000</v>
      </c>
      <c r="G30" s="34">
        <v>81000</v>
      </c>
      <c r="H30" s="34">
        <v>6753000</v>
      </c>
      <c r="I30" s="34">
        <v>0</v>
      </c>
      <c r="J30" s="34">
        <v>0</v>
      </c>
      <c r="K30" s="34">
        <v>0</v>
      </c>
      <c r="L30" s="34">
        <v>33764000</v>
      </c>
      <c r="M30" s="34">
        <v>4909000</v>
      </c>
      <c r="N30" s="34">
        <v>240952000</v>
      </c>
      <c r="O30" s="35">
        <v>0</v>
      </c>
      <c r="P30" s="36">
        <f t="shared" si="3"/>
        <v>310501000</v>
      </c>
    </row>
    <row r="31" spans="2:16" ht="25.5" customHeight="1">
      <c r="B31" s="30" t="s">
        <v>71</v>
      </c>
      <c r="C31" s="29" t="s">
        <v>1</v>
      </c>
      <c r="E31" s="37" t="s">
        <v>72</v>
      </c>
      <c r="F31" s="33">
        <v>44168000</v>
      </c>
      <c r="G31" s="34">
        <v>46000</v>
      </c>
      <c r="H31" s="34">
        <v>2500000</v>
      </c>
      <c r="I31" s="34">
        <v>0</v>
      </c>
      <c r="J31" s="34">
        <v>0</v>
      </c>
      <c r="K31" s="34">
        <v>0</v>
      </c>
      <c r="L31" s="34">
        <v>0</v>
      </c>
      <c r="M31" s="34">
        <v>2133000</v>
      </c>
      <c r="N31" s="34">
        <v>329986000</v>
      </c>
      <c r="O31" s="35">
        <v>0</v>
      </c>
      <c r="P31" s="36">
        <f t="shared" si="3"/>
        <v>378833000</v>
      </c>
    </row>
    <row r="32" spans="2:16" ht="25.5" customHeight="1">
      <c r="B32" s="30" t="s">
        <v>73</v>
      </c>
      <c r="C32" s="29" t="s">
        <v>1</v>
      </c>
      <c r="E32" s="37" t="s">
        <v>74</v>
      </c>
      <c r="F32" s="33">
        <v>59976000</v>
      </c>
      <c r="G32" s="34">
        <v>552000</v>
      </c>
      <c r="H32" s="34">
        <v>3900000</v>
      </c>
      <c r="I32" s="34">
        <v>0</v>
      </c>
      <c r="J32" s="34">
        <v>0</v>
      </c>
      <c r="K32" s="34">
        <v>0</v>
      </c>
      <c r="L32" s="34">
        <v>19361000</v>
      </c>
      <c r="M32" s="34">
        <v>1001000</v>
      </c>
      <c r="N32" s="34">
        <v>258015000</v>
      </c>
      <c r="O32" s="35">
        <v>0</v>
      </c>
      <c r="P32" s="36">
        <f t="shared" si="3"/>
        <v>342805000</v>
      </c>
    </row>
    <row r="33" spans="2:16" ht="25.5" customHeight="1">
      <c r="B33" s="30" t="s">
        <v>75</v>
      </c>
      <c r="C33" s="29" t="s">
        <v>1</v>
      </c>
      <c r="E33" s="37" t="s">
        <v>76</v>
      </c>
      <c r="F33" s="33">
        <v>14083000</v>
      </c>
      <c r="G33" s="34">
        <v>5000</v>
      </c>
      <c r="H33" s="34">
        <v>7316000</v>
      </c>
      <c r="I33" s="34">
        <v>0</v>
      </c>
      <c r="J33" s="34">
        <v>0</v>
      </c>
      <c r="K33" s="34">
        <v>0</v>
      </c>
      <c r="L33" s="34">
        <v>44502000</v>
      </c>
      <c r="M33" s="34">
        <v>2019000</v>
      </c>
      <c r="N33" s="34">
        <v>230174000</v>
      </c>
      <c r="O33" s="35">
        <v>0</v>
      </c>
      <c r="P33" s="36">
        <f t="shared" si="3"/>
        <v>298099000</v>
      </c>
    </row>
    <row r="34" spans="2:16" ht="25.5" customHeight="1">
      <c r="B34" s="30" t="s">
        <v>77</v>
      </c>
      <c r="C34" s="29" t="s">
        <v>1</v>
      </c>
      <c r="E34" s="37" t="s">
        <v>78</v>
      </c>
      <c r="F34" s="33">
        <v>22129000</v>
      </c>
      <c r="G34" s="34">
        <v>0</v>
      </c>
      <c r="H34" s="34">
        <v>4614000</v>
      </c>
      <c r="I34" s="34">
        <v>0</v>
      </c>
      <c r="J34" s="34">
        <v>0</v>
      </c>
      <c r="K34" s="34">
        <v>0</v>
      </c>
      <c r="L34" s="34">
        <v>39745000</v>
      </c>
      <c r="M34" s="34">
        <v>1483000</v>
      </c>
      <c r="N34" s="34">
        <v>217642000</v>
      </c>
      <c r="O34" s="35">
        <v>0</v>
      </c>
      <c r="P34" s="36">
        <f t="shared" si="3"/>
        <v>285613000</v>
      </c>
    </row>
    <row r="35" spans="2:16" ht="25.5" customHeight="1">
      <c r="B35" s="30" t="s">
        <v>79</v>
      </c>
      <c r="C35" s="29" t="s">
        <v>1</v>
      </c>
      <c r="E35" s="37" t="s">
        <v>80</v>
      </c>
      <c r="F35" s="33">
        <v>22156000</v>
      </c>
      <c r="G35" s="34">
        <v>0</v>
      </c>
      <c r="H35" s="34">
        <v>2100000</v>
      </c>
      <c r="I35" s="34">
        <v>0</v>
      </c>
      <c r="J35" s="34">
        <v>0</v>
      </c>
      <c r="K35" s="34">
        <v>0</v>
      </c>
      <c r="L35" s="34">
        <v>18553000</v>
      </c>
      <c r="M35" s="34">
        <v>2639000</v>
      </c>
      <c r="N35" s="34">
        <v>171633000</v>
      </c>
      <c r="O35" s="35">
        <v>0</v>
      </c>
      <c r="P35" s="36">
        <f t="shared" si="3"/>
        <v>217081000</v>
      </c>
    </row>
    <row r="36" spans="2:16" ht="25.5" customHeight="1">
      <c r="B36" s="30" t="s">
        <v>81</v>
      </c>
      <c r="C36" s="29" t="s">
        <v>1</v>
      </c>
      <c r="E36" s="37" t="s">
        <v>82</v>
      </c>
      <c r="F36" s="33">
        <v>52039000</v>
      </c>
      <c r="G36" s="34">
        <v>32000</v>
      </c>
      <c r="H36" s="34">
        <v>2200000</v>
      </c>
      <c r="I36" s="34">
        <v>0</v>
      </c>
      <c r="J36" s="34">
        <v>0</v>
      </c>
      <c r="K36" s="34">
        <v>0</v>
      </c>
      <c r="L36" s="34">
        <v>53122000</v>
      </c>
      <c r="M36" s="34">
        <v>1991000</v>
      </c>
      <c r="N36" s="34">
        <v>225708000</v>
      </c>
      <c r="O36" s="35">
        <v>0</v>
      </c>
      <c r="P36" s="36">
        <f t="shared" si="3"/>
        <v>335092000</v>
      </c>
    </row>
    <row r="37" spans="2:16" ht="25.5" customHeight="1">
      <c r="B37" s="30" t="s">
        <v>83</v>
      </c>
      <c r="C37" s="29" t="s">
        <v>1</v>
      </c>
      <c r="E37" s="37" t="s">
        <v>84</v>
      </c>
      <c r="F37" s="33">
        <v>21574000</v>
      </c>
      <c r="G37" s="34">
        <v>0</v>
      </c>
      <c r="H37" s="34">
        <v>6464000</v>
      </c>
      <c r="I37" s="34">
        <v>0</v>
      </c>
      <c r="J37" s="34">
        <v>0</v>
      </c>
      <c r="K37" s="34">
        <v>0</v>
      </c>
      <c r="L37" s="34">
        <v>35897000</v>
      </c>
      <c r="M37" s="34">
        <v>2669000</v>
      </c>
      <c r="N37" s="34">
        <v>205608000</v>
      </c>
      <c r="O37" s="35">
        <v>0</v>
      </c>
      <c r="P37" s="36">
        <f t="shared" si="3"/>
        <v>272212000</v>
      </c>
    </row>
    <row r="38" spans="2:16" ht="25.5" customHeight="1">
      <c r="B38" s="30" t="s">
        <v>85</v>
      </c>
      <c r="C38" s="29" t="s">
        <v>1</v>
      </c>
      <c r="E38" s="37" t="s">
        <v>86</v>
      </c>
      <c r="F38" s="33">
        <v>26614000</v>
      </c>
      <c r="G38" s="34">
        <v>47000</v>
      </c>
      <c r="H38" s="34">
        <v>5701000</v>
      </c>
      <c r="I38" s="34">
        <v>0</v>
      </c>
      <c r="J38" s="34">
        <v>0</v>
      </c>
      <c r="K38" s="34">
        <v>0</v>
      </c>
      <c r="L38" s="34">
        <v>30794000</v>
      </c>
      <c r="M38" s="34">
        <v>1541000</v>
      </c>
      <c r="N38" s="34">
        <v>211810000</v>
      </c>
      <c r="O38" s="35">
        <v>0</v>
      </c>
      <c r="P38" s="36">
        <f t="shared" si="3"/>
        <v>276507000</v>
      </c>
    </row>
    <row r="39" spans="2:16" ht="25.5" customHeight="1">
      <c r="B39" s="30" t="s">
        <v>87</v>
      </c>
      <c r="C39" s="29" t="s">
        <v>1</v>
      </c>
      <c r="E39" s="37" t="s">
        <v>88</v>
      </c>
      <c r="F39" s="33">
        <v>39228000</v>
      </c>
      <c r="G39" s="34">
        <v>13000</v>
      </c>
      <c r="H39" s="34">
        <v>3788000</v>
      </c>
      <c r="I39" s="34">
        <v>0</v>
      </c>
      <c r="J39" s="34">
        <v>0</v>
      </c>
      <c r="K39" s="34">
        <v>0</v>
      </c>
      <c r="L39" s="34">
        <v>29927000</v>
      </c>
      <c r="M39" s="34">
        <v>3037000</v>
      </c>
      <c r="N39" s="34">
        <v>306007000</v>
      </c>
      <c r="O39" s="35">
        <v>0</v>
      </c>
      <c r="P39" s="36">
        <f t="shared" si="3"/>
        <v>382000000</v>
      </c>
    </row>
    <row r="40" spans="2:16" ht="25.5" customHeight="1">
      <c r="B40" s="30" t="s">
        <v>89</v>
      </c>
      <c r="C40" s="29" t="s">
        <v>1</v>
      </c>
      <c r="E40" s="37" t="s">
        <v>90</v>
      </c>
      <c r="F40" s="33">
        <v>30472000</v>
      </c>
      <c r="G40" s="34">
        <v>88000</v>
      </c>
      <c r="H40" s="34">
        <v>4381000</v>
      </c>
      <c r="I40" s="34">
        <v>0</v>
      </c>
      <c r="J40" s="34">
        <v>0</v>
      </c>
      <c r="K40" s="34">
        <v>0</v>
      </c>
      <c r="L40" s="34">
        <v>78921000</v>
      </c>
      <c r="M40" s="34">
        <v>2975000</v>
      </c>
      <c r="N40" s="34">
        <v>158462000</v>
      </c>
      <c r="O40" s="35">
        <v>0</v>
      </c>
      <c r="P40" s="36">
        <f t="shared" si="3"/>
        <v>275299000</v>
      </c>
    </row>
    <row r="41" spans="2:16" ht="25.5" customHeight="1">
      <c r="B41" s="30" t="s">
        <v>91</v>
      </c>
      <c r="C41" s="29" t="s">
        <v>1</v>
      </c>
      <c r="E41" s="37" t="s">
        <v>92</v>
      </c>
      <c r="F41" s="33">
        <v>32030000</v>
      </c>
      <c r="G41" s="34">
        <v>59000</v>
      </c>
      <c r="H41" s="34">
        <v>7196000</v>
      </c>
      <c r="I41" s="34">
        <v>0</v>
      </c>
      <c r="J41" s="34">
        <v>0</v>
      </c>
      <c r="K41" s="34">
        <v>0</v>
      </c>
      <c r="L41" s="34">
        <v>21274000</v>
      </c>
      <c r="M41" s="34">
        <v>955000</v>
      </c>
      <c r="N41" s="34">
        <v>176162000</v>
      </c>
      <c r="O41" s="35">
        <v>0</v>
      </c>
      <c r="P41" s="36">
        <f t="shared" si="3"/>
        <v>237676000</v>
      </c>
    </row>
    <row r="42" spans="2:16" ht="25.5" customHeight="1">
      <c r="B42" s="30" t="s">
        <v>93</v>
      </c>
      <c r="C42" s="29" t="s">
        <v>1</v>
      </c>
      <c r="E42" s="37" t="s">
        <v>94</v>
      </c>
      <c r="F42" s="33">
        <v>30087000</v>
      </c>
      <c r="G42" s="34">
        <v>0</v>
      </c>
      <c r="H42" s="34">
        <v>7244000</v>
      </c>
      <c r="I42" s="34">
        <v>0</v>
      </c>
      <c r="J42" s="34">
        <v>0</v>
      </c>
      <c r="K42" s="34">
        <v>0</v>
      </c>
      <c r="L42" s="34">
        <v>29784000</v>
      </c>
      <c r="M42" s="34">
        <v>1381000</v>
      </c>
      <c r="N42" s="34">
        <v>184607000</v>
      </c>
      <c r="O42" s="35">
        <v>0</v>
      </c>
      <c r="P42" s="36">
        <f t="shared" si="3"/>
        <v>253103000</v>
      </c>
    </row>
    <row r="43" spans="2:16" ht="25.5" customHeight="1">
      <c r="B43" s="30" t="s">
        <v>95</v>
      </c>
      <c r="C43" s="29" t="s">
        <v>1</v>
      </c>
      <c r="E43" s="37" t="s">
        <v>96</v>
      </c>
      <c r="F43" s="33">
        <v>21497000</v>
      </c>
      <c r="G43" s="34">
        <v>19000</v>
      </c>
      <c r="H43" s="34">
        <v>5169000</v>
      </c>
      <c r="I43" s="34">
        <v>0</v>
      </c>
      <c r="J43" s="34">
        <v>0</v>
      </c>
      <c r="K43" s="34">
        <v>0</v>
      </c>
      <c r="L43" s="34">
        <v>12794000</v>
      </c>
      <c r="M43" s="34">
        <v>5610000</v>
      </c>
      <c r="N43" s="34">
        <v>179920000</v>
      </c>
      <c r="O43" s="35">
        <v>0</v>
      </c>
      <c r="P43" s="36">
        <f t="shared" si="3"/>
        <v>225009000</v>
      </c>
    </row>
    <row r="44" spans="2:16" ht="25.5" customHeight="1">
      <c r="B44" s="30" t="s">
        <v>97</v>
      </c>
      <c r="C44" s="29" t="s">
        <v>1</v>
      </c>
      <c r="E44" s="37" t="s">
        <v>98</v>
      </c>
      <c r="F44" s="33">
        <v>12070000</v>
      </c>
      <c r="G44" s="34">
        <v>20000</v>
      </c>
      <c r="H44" s="34">
        <v>3601000</v>
      </c>
      <c r="I44" s="34">
        <v>0</v>
      </c>
      <c r="J44" s="34">
        <v>0</v>
      </c>
      <c r="K44" s="34">
        <v>0</v>
      </c>
      <c r="L44" s="34">
        <v>30208000</v>
      </c>
      <c r="M44" s="34">
        <v>1320000</v>
      </c>
      <c r="N44" s="34">
        <v>175452000</v>
      </c>
      <c r="O44" s="35">
        <v>0</v>
      </c>
      <c r="P44" s="36">
        <f t="shared" si="3"/>
        <v>222671000</v>
      </c>
    </row>
    <row r="45" spans="2:16" ht="25.5" customHeight="1">
      <c r="B45" s="30" t="s">
        <v>99</v>
      </c>
      <c r="C45" s="29" t="s">
        <v>1</v>
      </c>
      <c r="E45" s="37" t="s">
        <v>100</v>
      </c>
      <c r="F45" s="33">
        <v>21255000</v>
      </c>
      <c r="G45" s="34">
        <v>0</v>
      </c>
      <c r="H45" s="34">
        <v>1130000</v>
      </c>
      <c r="I45" s="34">
        <v>0</v>
      </c>
      <c r="J45" s="34">
        <v>0</v>
      </c>
      <c r="K45" s="34">
        <v>0</v>
      </c>
      <c r="L45" s="34">
        <v>0</v>
      </c>
      <c r="M45" s="34">
        <v>1432000</v>
      </c>
      <c r="N45" s="34">
        <v>54041000</v>
      </c>
      <c r="O45" s="35">
        <v>0</v>
      </c>
      <c r="P45" s="36">
        <f t="shared" si="3"/>
        <v>77858000</v>
      </c>
    </row>
    <row r="46" spans="2:16" ht="25.5" customHeight="1">
      <c r="B46" s="30" t="s">
        <v>101</v>
      </c>
      <c r="C46" s="29" t="s">
        <v>1</v>
      </c>
      <c r="E46" s="37" t="s">
        <v>102</v>
      </c>
      <c r="F46" s="33">
        <v>10186000</v>
      </c>
      <c r="G46" s="34">
        <v>0</v>
      </c>
      <c r="H46" s="34">
        <v>2583000</v>
      </c>
      <c r="I46" s="34">
        <v>0</v>
      </c>
      <c r="J46" s="34">
        <v>0</v>
      </c>
      <c r="K46" s="34">
        <v>0</v>
      </c>
      <c r="L46" s="34">
        <v>0</v>
      </c>
      <c r="M46" s="34">
        <v>451000</v>
      </c>
      <c r="N46" s="34">
        <v>59099000</v>
      </c>
      <c r="O46" s="35">
        <v>0</v>
      </c>
      <c r="P46" s="36">
        <f t="shared" si="3"/>
        <v>72319000</v>
      </c>
    </row>
    <row r="47" spans="2:16" ht="25.5" customHeight="1">
      <c r="B47" s="30" t="s">
        <v>103</v>
      </c>
      <c r="C47" s="29" t="s">
        <v>1</v>
      </c>
      <c r="E47" s="37" t="s">
        <v>104</v>
      </c>
      <c r="F47" s="33">
        <v>14933000</v>
      </c>
      <c r="G47" s="34">
        <v>5000</v>
      </c>
      <c r="H47" s="34">
        <v>2403000</v>
      </c>
      <c r="I47" s="34">
        <v>0</v>
      </c>
      <c r="J47" s="34">
        <v>0</v>
      </c>
      <c r="K47" s="34">
        <v>0</v>
      </c>
      <c r="L47" s="34">
        <v>7357000</v>
      </c>
      <c r="M47" s="34">
        <v>976000</v>
      </c>
      <c r="N47" s="34">
        <v>162871000</v>
      </c>
      <c r="O47" s="35">
        <v>0</v>
      </c>
      <c r="P47" s="36">
        <f t="shared" si="3"/>
        <v>188545000</v>
      </c>
    </row>
    <row r="48" spans="2:16" ht="25.5" customHeight="1">
      <c r="B48" s="30" t="s">
        <v>105</v>
      </c>
      <c r="C48" s="29" t="s">
        <v>1</v>
      </c>
      <c r="E48" s="37" t="s">
        <v>106</v>
      </c>
      <c r="F48" s="33">
        <v>15001000</v>
      </c>
      <c r="G48" s="34">
        <v>0</v>
      </c>
      <c r="H48" s="34">
        <v>5153000</v>
      </c>
      <c r="I48" s="34">
        <v>0</v>
      </c>
      <c r="J48" s="34">
        <v>0</v>
      </c>
      <c r="K48" s="34">
        <v>0</v>
      </c>
      <c r="L48" s="34">
        <v>14269000</v>
      </c>
      <c r="M48" s="34">
        <v>1503000</v>
      </c>
      <c r="N48" s="34">
        <v>211105000</v>
      </c>
      <c r="O48" s="35">
        <v>0</v>
      </c>
      <c r="P48" s="36">
        <f t="shared" si="3"/>
        <v>247031000</v>
      </c>
    </row>
    <row r="49" spans="2:16" ht="25.5" customHeight="1">
      <c r="B49" s="30" t="s">
        <v>107</v>
      </c>
      <c r="C49" s="29" t="s">
        <v>1</v>
      </c>
      <c r="E49" s="37" t="s">
        <v>108</v>
      </c>
      <c r="F49" s="33">
        <v>13482000</v>
      </c>
      <c r="G49" s="34">
        <v>8000</v>
      </c>
      <c r="H49" s="34">
        <v>2513000</v>
      </c>
      <c r="I49" s="34">
        <v>0</v>
      </c>
      <c r="J49" s="34">
        <v>0</v>
      </c>
      <c r="K49" s="34">
        <v>0</v>
      </c>
      <c r="L49" s="34">
        <v>13950000</v>
      </c>
      <c r="M49" s="34">
        <v>4525000</v>
      </c>
      <c r="N49" s="34">
        <v>139281000</v>
      </c>
      <c r="O49" s="35">
        <v>0</v>
      </c>
      <c r="P49" s="36">
        <f t="shared" si="3"/>
        <v>173759000</v>
      </c>
    </row>
    <row r="50" spans="2:16" ht="25.5" customHeight="1">
      <c r="B50" s="30" t="s">
        <v>109</v>
      </c>
      <c r="C50" s="29" t="s">
        <v>1</v>
      </c>
      <c r="E50" s="37" t="s">
        <v>110</v>
      </c>
      <c r="F50" s="33">
        <v>12103000</v>
      </c>
      <c r="G50" s="34">
        <v>5000</v>
      </c>
      <c r="H50" s="34">
        <v>4906000</v>
      </c>
      <c r="I50" s="34">
        <v>0</v>
      </c>
      <c r="J50" s="34">
        <v>0</v>
      </c>
      <c r="K50" s="34">
        <v>0</v>
      </c>
      <c r="L50" s="34">
        <v>21268000</v>
      </c>
      <c r="M50" s="34">
        <v>4296000</v>
      </c>
      <c r="N50" s="34">
        <v>117490000</v>
      </c>
      <c r="O50" s="35">
        <v>0</v>
      </c>
      <c r="P50" s="36">
        <f t="shared" si="3"/>
        <v>160068000</v>
      </c>
    </row>
    <row r="51" spans="2:16" ht="25.5" customHeight="1">
      <c r="B51" s="30" t="s">
        <v>111</v>
      </c>
      <c r="C51" s="29" t="s">
        <v>1</v>
      </c>
      <c r="E51" s="37" t="s">
        <v>112</v>
      </c>
      <c r="F51" s="33">
        <v>12465000</v>
      </c>
      <c r="G51" s="34">
        <v>77000</v>
      </c>
      <c r="H51" s="34">
        <v>4256000</v>
      </c>
      <c r="I51" s="34">
        <v>0</v>
      </c>
      <c r="J51" s="34">
        <v>0</v>
      </c>
      <c r="K51" s="34">
        <v>0</v>
      </c>
      <c r="L51" s="34">
        <v>40905000</v>
      </c>
      <c r="M51" s="34">
        <v>1770000</v>
      </c>
      <c r="N51" s="34">
        <v>146247000</v>
      </c>
      <c r="O51" s="35">
        <v>0</v>
      </c>
      <c r="P51" s="36">
        <f t="shared" si="3"/>
        <v>205720000</v>
      </c>
    </row>
    <row r="52" spans="2:16" ht="25.5" customHeight="1">
      <c r="B52" s="30" t="s">
        <v>113</v>
      </c>
      <c r="C52" s="29" t="s">
        <v>1</v>
      </c>
      <c r="E52" s="37" t="s">
        <v>114</v>
      </c>
      <c r="F52" s="33">
        <v>14197000</v>
      </c>
      <c r="G52" s="34">
        <v>3634000</v>
      </c>
      <c r="H52" s="34">
        <v>1200000</v>
      </c>
      <c r="I52" s="34">
        <v>0</v>
      </c>
      <c r="J52" s="34">
        <v>0</v>
      </c>
      <c r="K52" s="34">
        <v>0</v>
      </c>
      <c r="L52" s="34">
        <v>23242000</v>
      </c>
      <c r="M52" s="34">
        <v>885000</v>
      </c>
      <c r="N52" s="34">
        <v>168102000</v>
      </c>
      <c r="O52" s="35">
        <v>0</v>
      </c>
      <c r="P52" s="36">
        <f t="shared" si="3"/>
        <v>211260000</v>
      </c>
    </row>
    <row r="53" spans="2:16" ht="25.5" customHeight="1">
      <c r="B53" s="30" t="s">
        <v>115</v>
      </c>
      <c r="C53" s="29" t="s">
        <v>1</v>
      </c>
      <c r="E53" s="37" t="s">
        <v>116</v>
      </c>
      <c r="F53" s="33">
        <v>10704000</v>
      </c>
      <c r="G53" s="34">
        <v>18000</v>
      </c>
      <c r="H53" s="34">
        <v>4311000</v>
      </c>
      <c r="I53" s="34">
        <v>0</v>
      </c>
      <c r="J53" s="34">
        <v>0</v>
      </c>
      <c r="K53" s="34">
        <v>0</v>
      </c>
      <c r="L53" s="34">
        <v>7632000</v>
      </c>
      <c r="M53" s="34">
        <v>961000</v>
      </c>
      <c r="N53" s="34">
        <v>116660000</v>
      </c>
      <c r="O53" s="35">
        <v>0</v>
      </c>
      <c r="P53" s="36">
        <f t="shared" si="3"/>
        <v>140286000</v>
      </c>
    </row>
    <row r="54" spans="2:16" ht="25.5" customHeight="1">
      <c r="B54" s="30" t="s">
        <v>117</v>
      </c>
      <c r="C54" s="29" t="s">
        <v>1</v>
      </c>
      <c r="E54" s="37" t="s">
        <v>118</v>
      </c>
      <c r="F54" s="33">
        <v>19196000</v>
      </c>
      <c r="G54" s="34">
        <v>1000</v>
      </c>
      <c r="H54" s="34">
        <v>5459000</v>
      </c>
      <c r="I54" s="34">
        <v>0</v>
      </c>
      <c r="J54" s="34">
        <v>0</v>
      </c>
      <c r="K54" s="34">
        <v>0</v>
      </c>
      <c r="L54" s="34">
        <v>14182000</v>
      </c>
      <c r="M54" s="34">
        <v>2571000</v>
      </c>
      <c r="N54" s="34">
        <v>193627000</v>
      </c>
      <c r="O54" s="35">
        <v>0</v>
      </c>
      <c r="P54" s="36">
        <f t="shared" si="3"/>
        <v>235036000</v>
      </c>
    </row>
    <row r="55" spans="2:16" ht="25.5" customHeight="1">
      <c r="B55" s="30" t="s">
        <v>119</v>
      </c>
      <c r="C55" s="29" t="s">
        <v>1</v>
      </c>
      <c r="E55" s="37" t="s">
        <v>120</v>
      </c>
      <c r="F55" s="33">
        <v>17108000</v>
      </c>
      <c r="G55" s="34">
        <v>72000</v>
      </c>
      <c r="H55" s="34">
        <v>3900000</v>
      </c>
      <c r="I55" s="34">
        <v>0</v>
      </c>
      <c r="J55" s="34">
        <v>0</v>
      </c>
      <c r="K55" s="34">
        <v>0</v>
      </c>
      <c r="L55" s="34">
        <v>0</v>
      </c>
      <c r="M55" s="34">
        <v>2127000</v>
      </c>
      <c r="N55" s="34">
        <v>195616000</v>
      </c>
      <c r="O55" s="35">
        <v>0</v>
      </c>
      <c r="P55" s="36">
        <f t="shared" si="3"/>
        <v>218823000</v>
      </c>
    </row>
    <row r="56" spans="2:16" ht="25.5" customHeight="1">
      <c r="B56" s="30" t="s">
        <v>121</v>
      </c>
      <c r="C56" s="29" t="s">
        <v>1</v>
      </c>
      <c r="E56" s="37" t="s">
        <v>122</v>
      </c>
      <c r="F56" s="33">
        <v>12263000</v>
      </c>
      <c r="G56" s="34">
        <v>8000</v>
      </c>
      <c r="H56" s="34">
        <v>3086000</v>
      </c>
      <c r="I56" s="34">
        <v>0</v>
      </c>
      <c r="J56" s="34">
        <v>0</v>
      </c>
      <c r="K56" s="34">
        <v>0</v>
      </c>
      <c r="L56" s="34">
        <v>9879000</v>
      </c>
      <c r="M56" s="34">
        <v>799000</v>
      </c>
      <c r="N56" s="34">
        <v>166390000</v>
      </c>
      <c r="O56" s="35">
        <v>0</v>
      </c>
      <c r="P56" s="36">
        <f t="shared" si="3"/>
        <v>192425000</v>
      </c>
    </row>
    <row r="57" spans="2:16" ht="25.5" customHeight="1">
      <c r="B57" s="30" t="s">
        <v>123</v>
      </c>
      <c r="C57" s="29" t="s">
        <v>1</v>
      </c>
      <c r="E57" s="37" t="s">
        <v>124</v>
      </c>
      <c r="F57" s="33">
        <v>10360000</v>
      </c>
      <c r="G57" s="34">
        <v>0</v>
      </c>
      <c r="H57" s="34">
        <v>2998000</v>
      </c>
      <c r="I57" s="34">
        <v>0</v>
      </c>
      <c r="J57" s="34">
        <v>0</v>
      </c>
      <c r="K57" s="34">
        <v>0</v>
      </c>
      <c r="L57" s="34">
        <v>9904000</v>
      </c>
      <c r="M57" s="34">
        <v>1379000</v>
      </c>
      <c r="N57" s="34">
        <v>113710000</v>
      </c>
      <c r="O57" s="35">
        <v>0</v>
      </c>
      <c r="P57" s="36">
        <f t="shared" si="3"/>
        <v>138351000</v>
      </c>
    </row>
    <row r="58" spans="2:16" ht="25.5" customHeight="1">
      <c r="B58" s="30" t="s">
        <v>125</v>
      </c>
      <c r="C58" s="29" t="s">
        <v>1</v>
      </c>
      <c r="E58" s="37" t="s">
        <v>126</v>
      </c>
      <c r="F58" s="33">
        <v>11860000</v>
      </c>
      <c r="G58" s="34">
        <v>104000</v>
      </c>
      <c r="H58" s="34">
        <v>4539000</v>
      </c>
      <c r="I58" s="34">
        <v>0</v>
      </c>
      <c r="J58" s="34">
        <v>0</v>
      </c>
      <c r="K58" s="34">
        <v>0</v>
      </c>
      <c r="L58" s="34">
        <v>15464000</v>
      </c>
      <c r="M58" s="34">
        <v>752000</v>
      </c>
      <c r="N58" s="34">
        <v>131323000</v>
      </c>
      <c r="O58" s="35">
        <v>0</v>
      </c>
      <c r="P58" s="36">
        <f t="shared" si="3"/>
        <v>164042000</v>
      </c>
    </row>
    <row r="59" spans="2:16" ht="25.5" customHeight="1">
      <c r="B59" s="30" t="s">
        <v>127</v>
      </c>
      <c r="C59" s="29" t="s">
        <v>1</v>
      </c>
      <c r="E59" s="37" t="s">
        <v>128</v>
      </c>
      <c r="F59" s="33">
        <v>11368000</v>
      </c>
      <c r="G59" s="34">
        <v>0</v>
      </c>
      <c r="H59" s="34">
        <v>3600000</v>
      </c>
      <c r="I59" s="34">
        <v>0</v>
      </c>
      <c r="J59" s="34">
        <v>0</v>
      </c>
      <c r="K59" s="34">
        <v>0</v>
      </c>
      <c r="L59" s="34">
        <v>24453000</v>
      </c>
      <c r="M59" s="34">
        <v>890000</v>
      </c>
      <c r="N59" s="34">
        <v>136209000</v>
      </c>
      <c r="O59" s="35">
        <v>0</v>
      </c>
      <c r="P59" s="36">
        <f t="shared" si="3"/>
        <v>176520000</v>
      </c>
    </row>
    <row r="60" spans="2:16" ht="25.5" customHeight="1">
      <c r="B60" s="30" t="s">
        <v>129</v>
      </c>
      <c r="C60" s="29" t="s">
        <v>1</v>
      </c>
      <c r="E60" s="37" t="s">
        <v>130</v>
      </c>
      <c r="F60" s="33">
        <v>9580000</v>
      </c>
      <c r="G60" s="34">
        <v>4000</v>
      </c>
      <c r="H60" s="34">
        <v>2527000</v>
      </c>
      <c r="I60" s="34">
        <v>0</v>
      </c>
      <c r="J60" s="34">
        <v>0</v>
      </c>
      <c r="K60" s="34">
        <v>0</v>
      </c>
      <c r="L60" s="34">
        <v>11353000</v>
      </c>
      <c r="M60" s="34">
        <v>507000</v>
      </c>
      <c r="N60" s="34">
        <v>100101000</v>
      </c>
      <c r="O60" s="35">
        <v>0</v>
      </c>
      <c r="P60" s="36">
        <f t="shared" si="3"/>
        <v>124072000</v>
      </c>
    </row>
    <row r="61" spans="2:16" ht="25.5" customHeight="1">
      <c r="B61" s="30" t="s">
        <v>131</v>
      </c>
      <c r="C61" s="29" t="s">
        <v>1</v>
      </c>
      <c r="E61" s="37" t="s">
        <v>132</v>
      </c>
      <c r="F61" s="33">
        <v>39484000</v>
      </c>
      <c r="G61" s="34">
        <v>0</v>
      </c>
      <c r="H61" s="34">
        <v>4567000</v>
      </c>
      <c r="I61" s="34">
        <v>0</v>
      </c>
      <c r="J61" s="34">
        <v>0</v>
      </c>
      <c r="K61" s="34">
        <v>0</v>
      </c>
      <c r="L61" s="34">
        <v>18707000</v>
      </c>
      <c r="M61" s="34">
        <v>1264000</v>
      </c>
      <c r="N61" s="34">
        <v>123562000</v>
      </c>
      <c r="O61" s="35">
        <v>0</v>
      </c>
      <c r="P61" s="36">
        <f t="shared" si="3"/>
        <v>187584000</v>
      </c>
    </row>
    <row r="62" spans="2:16" ht="25.5" customHeight="1">
      <c r="B62" s="30" t="s">
        <v>133</v>
      </c>
      <c r="C62" s="29" t="s">
        <v>1</v>
      </c>
      <c r="E62" s="37" t="s">
        <v>134</v>
      </c>
      <c r="F62" s="33">
        <v>9087000</v>
      </c>
      <c r="G62" s="34">
        <v>0</v>
      </c>
      <c r="H62" s="34">
        <v>3502000</v>
      </c>
      <c r="I62" s="34">
        <v>0</v>
      </c>
      <c r="J62" s="34">
        <v>0</v>
      </c>
      <c r="K62" s="34">
        <v>0</v>
      </c>
      <c r="L62" s="34">
        <v>0</v>
      </c>
      <c r="M62" s="34">
        <v>1264000</v>
      </c>
      <c r="N62" s="34">
        <v>83844000</v>
      </c>
      <c r="O62" s="35">
        <v>0</v>
      </c>
      <c r="P62" s="36">
        <f t="shared" si="3"/>
        <v>97697000</v>
      </c>
    </row>
    <row r="63" spans="2:16" ht="25.5" customHeight="1">
      <c r="B63" s="30" t="s">
        <v>135</v>
      </c>
      <c r="C63" s="29" t="s">
        <v>1</v>
      </c>
      <c r="E63" s="37" t="s">
        <v>136</v>
      </c>
      <c r="F63" s="33">
        <v>13304500</v>
      </c>
      <c r="G63" s="34">
        <v>66000</v>
      </c>
      <c r="H63" s="34">
        <v>5113000</v>
      </c>
      <c r="I63" s="34">
        <v>0</v>
      </c>
      <c r="J63" s="34">
        <v>0</v>
      </c>
      <c r="K63" s="34">
        <v>0</v>
      </c>
      <c r="L63" s="34">
        <v>3239000</v>
      </c>
      <c r="M63" s="34">
        <v>1081000</v>
      </c>
      <c r="N63" s="34">
        <v>118875500</v>
      </c>
      <c r="O63" s="35">
        <v>0</v>
      </c>
      <c r="P63" s="36">
        <f t="shared" si="3"/>
        <v>141679000</v>
      </c>
    </row>
    <row r="64" spans="2:16" ht="25.5" customHeight="1">
      <c r="B64" s="30" t="s">
        <v>137</v>
      </c>
      <c r="C64" s="29" t="s">
        <v>1</v>
      </c>
      <c r="E64" s="37" t="s">
        <v>138</v>
      </c>
      <c r="F64" s="33">
        <v>12627000</v>
      </c>
      <c r="G64" s="34">
        <v>16000</v>
      </c>
      <c r="H64" s="34">
        <v>4755000</v>
      </c>
      <c r="I64" s="34">
        <v>0</v>
      </c>
      <c r="J64" s="34">
        <v>0</v>
      </c>
      <c r="K64" s="34">
        <v>0</v>
      </c>
      <c r="L64" s="34">
        <v>26953000</v>
      </c>
      <c r="M64" s="34">
        <v>3007000</v>
      </c>
      <c r="N64" s="34">
        <v>109970000</v>
      </c>
      <c r="O64" s="35">
        <v>0</v>
      </c>
      <c r="P64" s="36">
        <f t="shared" si="3"/>
        <v>157328000</v>
      </c>
    </row>
    <row r="65" spans="2:16" ht="25.5" customHeight="1">
      <c r="B65" s="30" t="s">
        <v>139</v>
      </c>
      <c r="C65" s="29" t="s">
        <v>1</v>
      </c>
      <c r="E65" s="37" t="s">
        <v>140</v>
      </c>
      <c r="F65" s="33">
        <v>23865000</v>
      </c>
      <c r="G65" s="34">
        <v>0</v>
      </c>
      <c r="H65" s="34">
        <v>2870000</v>
      </c>
      <c r="I65" s="34">
        <v>0</v>
      </c>
      <c r="J65" s="34">
        <v>0</v>
      </c>
      <c r="K65" s="34">
        <v>0</v>
      </c>
      <c r="L65" s="34">
        <v>951000</v>
      </c>
      <c r="M65" s="34">
        <v>2237000</v>
      </c>
      <c r="N65" s="34">
        <v>120174000</v>
      </c>
      <c r="O65" s="35">
        <v>0</v>
      </c>
      <c r="P65" s="36">
        <f t="shared" si="3"/>
        <v>150097000</v>
      </c>
    </row>
    <row r="66" spans="2:16" ht="25.5" customHeight="1">
      <c r="B66" s="30" t="s">
        <v>141</v>
      </c>
      <c r="C66" s="29" t="s">
        <v>1</v>
      </c>
      <c r="E66" s="37" t="s">
        <v>142</v>
      </c>
      <c r="F66" s="33">
        <v>14527000</v>
      </c>
      <c r="G66" s="34">
        <v>0</v>
      </c>
      <c r="H66" s="34">
        <v>2800000</v>
      </c>
      <c r="I66" s="34">
        <v>0</v>
      </c>
      <c r="J66" s="34">
        <v>0</v>
      </c>
      <c r="K66" s="34">
        <v>0</v>
      </c>
      <c r="L66" s="34">
        <v>35253000</v>
      </c>
      <c r="M66" s="34">
        <v>854000</v>
      </c>
      <c r="N66" s="34">
        <v>112232000</v>
      </c>
      <c r="O66" s="35">
        <v>0</v>
      </c>
      <c r="P66" s="36">
        <f t="shared" si="3"/>
        <v>165666000</v>
      </c>
    </row>
    <row r="67" spans="2:16" ht="25.5" customHeight="1">
      <c r="B67" s="30" t="s">
        <v>143</v>
      </c>
      <c r="C67" s="29" t="s">
        <v>1</v>
      </c>
      <c r="E67" s="37" t="s">
        <v>144</v>
      </c>
      <c r="F67" s="33">
        <v>10870000</v>
      </c>
      <c r="G67" s="34">
        <v>2000</v>
      </c>
      <c r="H67" s="34">
        <v>3373000</v>
      </c>
      <c r="I67" s="34">
        <v>0</v>
      </c>
      <c r="J67" s="34">
        <v>0</v>
      </c>
      <c r="K67" s="34">
        <v>0</v>
      </c>
      <c r="L67" s="34">
        <v>7073000</v>
      </c>
      <c r="M67" s="34">
        <v>1884000</v>
      </c>
      <c r="N67" s="34">
        <v>119778000</v>
      </c>
      <c r="O67" s="35">
        <v>0</v>
      </c>
      <c r="P67" s="36">
        <f t="shared" si="3"/>
        <v>142980000</v>
      </c>
    </row>
    <row r="68" spans="2:16" ht="25.5" customHeight="1">
      <c r="B68" s="30" t="s">
        <v>145</v>
      </c>
      <c r="C68" s="29" t="s">
        <v>1</v>
      </c>
      <c r="E68" s="37" t="s">
        <v>146</v>
      </c>
      <c r="F68" s="33">
        <v>19403000</v>
      </c>
      <c r="G68" s="34">
        <v>0</v>
      </c>
      <c r="H68" s="34">
        <v>3110000</v>
      </c>
      <c r="I68" s="34">
        <v>0</v>
      </c>
      <c r="J68" s="34">
        <v>0</v>
      </c>
      <c r="K68" s="34">
        <v>0</v>
      </c>
      <c r="L68" s="34">
        <v>35390000</v>
      </c>
      <c r="M68" s="34">
        <v>961000</v>
      </c>
      <c r="N68" s="34">
        <v>151187000</v>
      </c>
      <c r="O68" s="35">
        <v>0</v>
      </c>
      <c r="P68" s="36">
        <f t="shared" si="3"/>
        <v>210051000</v>
      </c>
    </row>
    <row r="69" spans="2:16" ht="25.5" customHeight="1">
      <c r="B69" s="30" t="s">
        <v>147</v>
      </c>
      <c r="C69" s="29" t="s">
        <v>1</v>
      </c>
      <c r="E69" s="37" t="s">
        <v>148</v>
      </c>
      <c r="F69" s="33">
        <v>8032000</v>
      </c>
      <c r="G69" s="34">
        <v>0</v>
      </c>
      <c r="H69" s="34">
        <v>1551000</v>
      </c>
      <c r="I69" s="34">
        <v>0</v>
      </c>
      <c r="J69" s="34">
        <v>0</v>
      </c>
      <c r="K69" s="34">
        <v>0</v>
      </c>
      <c r="L69" s="34">
        <v>0</v>
      </c>
      <c r="M69" s="34">
        <v>1234000</v>
      </c>
      <c r="N69" s="34">
        <v>47125000</v>
      </c>
      <c r="O69" s="35">
        <v>0</v>
      </c>
      <c r="P69" s="36">
        <f t="shared" si="3"/>
        <v>57942000</v>
      </c>
    </row>
    <row r="70" spans="2:16" ht="25.5" customHeight="1">
      <c r="B70" s="30" t="s">
        <v>149</v>
      </c>
      <c r="C70" s="29" t="s">
        <v>1</v>
      </c>
      <c r="E70" s="37" t="s">
        <v>150</v>
      </c>
      <c r="F70" s="33">
        <v>8584000</v>
      </c>
      <c r="G70" s="34">
        <v>21000</v>
      </c>
      <c r="H70" s="34">
        <v>2100000</v>
      </c>
      <c r="I70" s="34">
        <v>0</v>
      </c>
      <c r="J70" s="34">
        <v>0</v>
      </c>
      <c r="K70" s="34">
        <v>0</v>
      </c>
      <c r="L70" s="34">
        <v>5000000</v>
      </c>
      <c r="M70" s="34">
        <v>3955000</v>
      </c>
      <c r="N70" s="34">
        <v>64642000</v>
      </c>
      <c r="O70" s="35">
        <v>0</v>
      </c>
      <c r="P70" s="36">
        <f t="shared" si="3"/>
        <v>84302000</v>
      </c>
    </row>
    <row r="71" spans="2:16" ht="25.5" customHeight="1">
      <c r="B71" s="30" t="s">
        <v>151</v>
      </c>
      <c r="C71" s="29" t="s">
        <v>1</v>
      </c>
      <c r="E71" s="37" t="s">
        <v>152</v>
      </c>
      <c r="F71" s="33">
        <v>11779000</v>
      </c>
      <c r="G71" s="34">
        <v>43000</v>
      </c>
      <c r="H71" s="34">
        <v>1950000</v>
      </c>
      <c r="I71" s="34">
        <v>0</v>
      </c>
      <c r="J71" s="34">
        <v>0</v>
      </c>
      <c r="K71" s="34">
        <v>0</v>
      </c>
      <c r="L71" s="34">
        <v>0</v>
      </c>
      <c r="M71" s="34">
        <v>626000</v>
      </c>
      <c r="N71" s="34">
        <v>65483000</v>
      </c>
      <c r="O71" s="35">
        <v>0</v>
      </c>
      <c r="P71" s="36">
        <f t="shared" si="3"/>
        <v>79881000</v>
      </c>
    </row>
    <row r="72" spans="2:16" ht="25.5" customHeight="1">
      <c r="B72" s="30" t="s">
        <v>153</v>
      </c>
      <c r="C72" s="29" t="s">
        <v>1</v>
      </c>
      <c r="E72" s="37" t="s">
        <v>154</v>
      </c>
      <c r="F72" s="33">
        <v>8360000</v>
      </c>
      <c r="G72" s="34">
        <v>17000</v>
      </c>
      <c r="H72" s="34">
        <v>2311000</v>
      </c>
      <c r="I72" s="34">
        <v>0</v>
      </c>
      <c r="J72" s="34">
        <v>0</v>
      </c>
      <c r="K72" s="34">
        <v>0</v>
      </c>
      <c r="L72" s="34">
        <v>13129000</v>
      </c>
      <c r="M72" s="34">
        <v>2174000</v>
      </c>
      <c r="N72" s="34">
        <v>77627000</v>
      </c>
      <c r="O72" s="35">
        <v>0</v>
      </c>
      <c r="P72" s="36">
        <f t="shared" si="3"/>
        <v>103618000</v>
      </c>
    </row>
    <row r="73" spans="2:16" ht="25.5" customHeight="1">
      <c r="B73" s="30" t="s">
        <v>155</v>
      </c>
      <c r="C73" s="29" t="s">
        <v>1</v>
      </c>
      <c r="E73" s="37" t="s">
        <v>156</v>
      </c>
      <c r="F73" s="33">
        <v>4368000</v>
      </c>
      <c r="G73" s="34">
        <v>0</v>
      </c>
      <c r="H73" s="34">
        <v>2400000</v>
      </c>
      <c r="I73" s="34">
        <v>0</v>
      </c>
      <c r="J73" s="34">
        <v>0</v>
      </c>
      <c r="K73" s="34">
        <v>0</v>
      </c>
      <c r="L73" s="34">
        <v>0</v>
      </c>
      <c r="M73" s="34">
        <v>3862000</v>
      </c>
      <c r="N73" s="34">
        <v>78144000</v>
      </c>
      <c r="O73" s="35">
        <v>0</v>
      </c>
      <c r="P73" s="36">
        <f t="shared" si="3"/>
        <v>88774000</v>
      </c>
    </row>
    <row r="74" spans="2:16" ht="25.5" customHeight="1">
      <c r="B74" s="30" t="s">
        <v>157</v>
      </c>
      <c r="C74" s="29" t="s">
        <v>1</v>
      </c>
      <c r="E74" s="37" t="s">
        <v>158</v>
      </c>
      <c r="F74" s="33">
        <v>10362000</v>
      </c>
      <c r="G74" s="34">
        <v>4000</v>
      </c>
      <c r="H74" s="34">
        <v>2150000</v>
      </c>
      <c r="I74" s="34">
        <v>0</v>
      </c>
      <c r="J74" s="34">
        <v>0</v>
      </c>
      <c r="K74" s="34">
        <v>0</v>
      </c>
      <c r="L74" s="34">
        <v>0</v>
      </c>
      <c r="M74" s="34">
        <v>1114000</v>
      </c>
      <c r="N74" s="34">
        <v>65867000</v>
      </c>
      <c r="O74" s="35">
        <v>0</v>
      </c>
      <c r="P74" s="36">
        <f t="shared" si="3"/>
        <v>79497000</v>
      </c>
    </row>
    <row r="75" spans="2:16" ht="25.5" customHeight="1">
      <c r="B75" s="30" t="s">
        <v>159</v>
      </c>
      <c r="C75" s="29" t="s">
        <v>1</v>
      </c>
      <c r="E75" s="37" t="s">
        <v>160</v>
      </c>
      <c r="F75" s="33">
        <v>6814000</v>
      </c>
      <c r="G75" s="34">
        <v>10000</v>
      </c>
      <c r="H75" s="34">
        <v>2920000</v>
      </c>
      <c r="I75" s="34">
        <v>0</v>
      </c>
      <c r="J75" s="34">
        <v>0</v>
      </c>
      <c r="K75" s="34">
        <v>0</v>
      </c>
      <c r="L75" s="34">
        <v>1286000</v>
      </c>
      <c r="M75" s="34">
        <v>987000</v>
      </c>
      <c r="N75" s="34">
        <v>86314000</v>
      </c>
      <c r="O75" s="35">
        <v>0</v>
      </c>
      <c r="P75" s="36">
        <f t="shared" si="3"/>
        <v>98331000</v>
      </c>
    </row>
    <row r="76" spans="2:16" ht="25.5" customHeight="1">
      <c r="B76" s="30" t="s">
        <v>161</v>
      </c>
      <c r="C76" s="29" t="s">
        <v>1</v>
      </c>
      <c r="E76" s="37" t="s">
        <v>162</v>
      </c>
      <c r="F76" s="33">
        <v>7639000</v>
      </c>
      <c r="G76" s="34">
        <v>3000</v>
      </c>
      <c r="H76" s="34">
        <v>2071000</v>
      </c>
      <c r="I76" s="34">
        <v>0</v>
      </c>
      <c r="J76" s="34">
        <v>0</v>
      </c>
      <c r="K76" s="34">
        <v>0</v>
      </c>
      <c r="L76" s="34">
        <v>37710000</v>
      </c>
      <c r="M76" s="34">
        <v>4323000</v>
      </c>
      <c r="N76" s="34">
        <v>92093000</v>
      </c>
      <c r="O76" s="35">
        <v>0</v>
      </c>
      <c r="P76" s="36">
        <f t="shared" si="3"/>
        <v>143839000</v>
      </c>
    </row>
    <row r="77" spans="2:16" ht="25.5" customHeight="1">
      <c r="B77" s="30" t="s">
        <v>163</v>
      </c>
      <c r="C77" s="29" t="s">
        <v>1</v>
      </c>
      <c r="E77" s="37" t="s">
        <v>164</v>
      </c>
      <c r="F77" s="33">
        <v>11112000</v>
      </c>
      <c r="G77" s="34">
        <v>2000</v>
      </c>
      <c r="H77" s="34">
        <v>1500000</v>
      </c>
      <c r="I77" s="34">
        <v>0</v>
      </c>
      <c r="J77" s="34">
        <v>0</v>
      </c>
      <c r="K77" s="34">
        <v>0</v>
      </c>
      <c r="L77" s="34">
        <v>0</v>
      </c>
      <c r="M77" s="34">
        <v>380000</v>
      </c>
      <c r="N77" s="34">
        <v>77474000</v>
      </c>
      <c r="O77" s="35">
        <v>0</v>
      </c>
      <c r="P77" s="36">
        <f t="shared" si="3"/>
        <v>90468000</v>
      </c>
    </row>
    <row r="78" spans="2:16" ht="25.5" customHeight="1">
      <c r="B78" s="30" t="s">
        <v>165</v>
      </c>
      <c r="C78" s="29" t="s">
        <v>1</v>
      </c>
      <c r="E78" s="37" t="s">
        <v>166</v>
      </c>
      <c r="F78" s="33">
        <v>4499000</v>
      </c>
      <c r="G78" s="34">
        <v>4000</v>
      </c>
      <c r="H78" s="34">
        <v>1450000</v>
      </c>
      <c r="I78" s="34">
        <v>0</v>
      </c>
      <c r="J78" s="34">
        <v>0</v>
      </c>
      <c r="K78" s="34">
        <v>0</v>
      </c>
      <c r="L78" s="34">
        <v>0</v>
      </c>
      <c r="M78" s="34">
        <v>3731000</v>
      </c>
      <c r="N78" s="34">
        <v>67309000</v>
      </c>
      <c r="O78" s="35">
        <v>0</v>
      </c>
      <c r="P78" s="36">
        <f t="shared" si="3"/>
        <v>76993000</v>
      </c>
    </row>
    <row r="79" spans="2:16" ht="25.5" customHeight="1">
      <c r="B79" s="30" t="s">
        <v>167</v>
      </c>
      <c r="C79" s="29" t="s">
        <v>1</v>
      </c>
      <c r="E79" s="37" t="s">
        <v>168</v>
      </c>
      <c r="F79" s="33">
        <v>7950000</v>
      </c>
      <c r="G79" s="34">
        <v>0</v>
      </c>
      <c r="H79" s="34">
        <v>2200000</v>
      </c>
      <c r="I79" s="34">
        <v>0</v>
      </c>
      <c r="J79" s="34">
        <v>0</v>
      </c>
      <c r="K79" s="34">
        <v>0</v>
      </c>
      <c r="L79" s="34">
        <v>5199000</v>
      </c>
      <c r="M79" s="34">
        <v>761000</v>
      </c>
      <c r="N79" s="34">
        <v>75513000</v>
      </c>
      <c r="O79" s="35">
        <v>0</v>
      </c>
      <c r="P79" s="36">
        <f t="shared" si="3"/>
        <v>91623000</v>
      </c>
    </row>
    <row r="80" spans="2:16" ht="25.5" customHeight="1">
      <c r="B80" s="30" t="s">
        <v>169</v>
      </c>
      <c r="C80" s="29" t="s">
        <v>1</v>
      </c>
      <c r="E80" s="37" t="s">
        <v>170</v>
      </c>
      <c r="F80" s="33">
        <v>6476000</v>
      </c>
      <c r="G80" s="34">
        <v>36000</v>
      </c>
      <c r="H80" s="34">
        <v>1633000</v>
      </c>
      <c r="I80" s="34">
        <v>0</v>
      </c>
      <c r="J80" s="34">
        <v>0</v>
      </c>
      <c r="K80" s="34">
        <v>0</v>
      </c>
      <c r="L80" s="34">
        <v>0</v>
      </c>
      <c r="M80" s="34">
        <v>1493000</v>
      </c>
      <c r="N80" s="34">
        <v>74654000</v>
      </c>
      <c r="O80" s="35">
        <v>0</v>
      </c>
      <c r="P80" s="36">
        <f aca="true" t="shared" si="4" ref="P80:P120">O80+N80+M80+L80+K80+J80+I80+H80+G80+F80</f>
        <v>84292000</v>
      </c>
    </row>
    <row r="81" spans="2:16" ht="25.5" customHeight="1">
      <c r="B81" s="30" t="s">
        <v>171</v>
      </c>
      <c r="C81" s="29" t="s">
        <v>1</v>
      </c>
      <c r="E81" s="37" t="s">
        <v>172</v>
      </c>
      <c r="F81" s="33">
        <v>12547000</v>
      </c>
      <c r="G81" s="34">
        <v>12000</v>
      </c>
      <c r="H81" s="34">
        <v>1676000</v>
      </c>
      <c r="I81" s="34">
        <v>0</v>
      </c>
      <c r="J81" s="34">
        <v>0</v>
      </c>
      <c r="K81" s="34">
        <v>0</v>
      </c>
      <c r="L81" s="34">
        <v>21467000</v>
      </c>
      <c r="M81" s="34">
        <v>595000</v>
      </c>
      <c r="N81" s="34">
        <v>65169000</v>
      </c>
      <c r="O81" s="35">
        <v>0</v>
      </c>
      <c r="P81" s="36">
        <f t="shared" si="4"/>
        <v>101466000</v>
      </c>
    </row>
    <row r="82" spans="2:16" ht="25.5" customHeight="1">
      <c r="B82" s="30" t="s">
        <v>173</v>
      </c>
      <c r="C82" s="29" t="s">
        <v>1</v>
      </c>
      <c r="E82" s="37" t="s">
        <v>174</v>
      </c>
      <c r="F82" s="33">
        <v>9931000</v>
      </c>
      <c r="G82" s="34">
        <v>6000</v>
      </c>
      <c r="H82" s="34">
        <v>2200000</v>
      </c>
      <c r="I82" s="34">
        <v>0</v>
      </c>
      <c r="J82" s="34">
        <v>0</v>
      </c>
      <c r="K82" s="34">
        <v>0</v>
      </c>
      <c r="L82" s="34">
        <v>3974000</v>
      </c>
      <c r="M82" s="34">
        <v>2853000</v>
      </c>
      <c r="N82" s="34">
        <v>69955000</v>
      </c>
      <c r="O82" s="35">
        <v>0</v>
      </c>
      <c r="P82" s="36">
        <f t="shared" si="4"/>
        <v>88919000</v>
      </c>
    </row>
    <row r="83" spans="2:16" ht="25.5" customHeight="1">
      <c r="B83" s="30" t="s">
        <v>175</v>
      </c>
      <c r="C83" s="29" t="s">
        <v>1</v>
      </c>
      <c r="E83" s="37" t="s">
        <v>176</v>
      </c>
      <c r="F83" s="33">
        <v>6534000</v>
      </c>
      <c r="G83" s="34">
        <v>0</v>
      </c>
      <c r="H83" s="34">
        <v>2544000</v>
      </c>
      <c r="I83" s="34">
        <v>0</v>
      </c>
      <c r="J83" s="34">
        <v>0</v>
      </c>
      <c r="K83" s="34">
        <v>0</v>
      </c>
      <c r="L83" s="34">
        <v>1159000</v>
      </c>
      <c r="M83" s="34">
        <v>413000</v>
      </c>
      <c r="N83" s="34">
        <v>64604000</v>
      </c>
      <c r="O83" s="35">
        <v>0</v>
      </c>
      <c r="P83" s="36">
        <f t="shared" si="4"/>
        <v>75254000</v>
      </c>
    </row>
    <row r="84" spans="2:16" ht="25.5" customHeight="1">
      <c r="B84" s="30" t="s">
        <v>177</v>
      </c>
      <c r="C84" s="29" t="s">
        <v>1</v>
      </c>
      <c r="E84" s="37" t="s">
        <v>178</v>
      </c>
      <c r="F84" s="33">
        <v>6250000</v>
      </c>
      <c r="G84" s="34">
        <v>2000</v>
      </c>
      <c r="H84" s="34">
        <v>2206000</v>
      </c>
      <c r="I84" s="34">
        <v>0</v>
      </c>
      <c r="J84" s="34">
        <v>0</v>
      </c>
      <c r="K84" s="34">
        <v>0</v>
      </c>
      <c r="L84" s="34">
        <v>0</v>
      </c>
      <c r="M84" s="34">
        <v>231000</v>
      </c>
      <c r="N84" s="34">
        <v>50604000</v>
      </c>
      <c r="O84" s="35">
        <v>0</v>
      </c>
      <c r="P84" s="36">
        <f t="shared" si="4"/>
        <v>59293000</v>
      </c>
    </row>
    <row r="85" spans="2:16" ht="25.5" customHeight="1">
      <c r="B85" s="30" t="s">
        <v>179</v>
      </c>
      <c r="C85" s="29" t="s">
        <v>1</v>
      </c>
      <c r="E85" s="37" t="s">
        <v>180</v>
      </c>
      <c r="F85" s="33">
        <v>5682000</v>
      </c>
      <c r="G85" s="34">
        <v>21000</v>
      </c>
      <c r="H85" s="34">
        <v>1376000</v>
      </c>
      <c r="I85" s="34">
        <v>0</v>
      </c>
      <c r="J85" s="34">
        <v>0</v>
      </c>
      <c r="K85" s="34">
        <v>0</v>
      </c>
      <c r="L85" s="34">
        <v>0</v>
      </c>
      <c r="M85" s="34">
        <v>2045000</v>
      </c>
      <c r="N85" s="34">
        <v>48960000</v>
      </c>
      <c r="O85" s="35">
        <v>0</v>
      </c>
      <c r="P85" s="36">
        <f t="shared" si="4"/>
        <v>58084000</v>
      </c>
    </row>
    <row r="86" spans="2:16" ht="25.5" customHeight="1">
      <c r="B86" s="30" t="s">
        <v>181</v>
      </c>
      <c r="C86" s="29" t="s">
        <v>1</v>
      </c>
      <c r="E86" s="37" t="s">
        <v>182</v>
      </c>
      <c r="F86" s="33">
        <v>6579000</v>
      </c>
      <c r="G86" s="34">
        <v>5000</v>
      </c>
      <c r="H86" s="34">
        <v>1723000</v>
      </c>
      <c r="I86" s="34">
        <v>0</v>
      </c>
      <c r="J86" s="34">
        <v>0</v>
      </c>
      <c r="K86" s="34">
        <v>0</v>
      </c>
      <c r="L86" s="34">
        <v>0</v>
      </c>
      <c r="M86" s="34">
        <v>406000</v>
      </c>
      <c r="N86" s="34">
        <v>49085000</v>
      </c>
      <c r="O86" s="35">
        <v>0</v>
      </c>
      <c r="P86" s="36">
        <f t="shared" si="4"/>
        <v>57798000</v>
      </c>
    </row>
    <row r="87" spans="2:16" ht="25.5" customHeight="1">
      <c r="B87" s="30" t="s">
        <v>183</v>
      </c>
      <c r="C87" s="29" t="s">
        <v>1</v>
      </c>
      <c r="E87" s="37" t="s">
        <v>184</v>
      </c>
      <c r="F87" s="33">
        <v>6555000</v>
      </c>
      <c r="G87" s="34">
        <v>0</v>
      </c>
      <c r="H87" s="34">
        <v>1446000</v>
      </c>
      <c r="I87" s="34">
        <v>0</v>
      </c>
      <c r="J87" s="34">
        <v>0</v>
      </c>
      <c r="K87" s="34">
        <v>0</v>
      </c>
      <c r="L87" s="34">
        <v>0</v>
      </c>
      <c r="M87" s="34">
        <v>2288000</v>
      </c>
      <c r="N87" s="34">
        <v>45304000</v>
      </c>
      <c r="O87" s="35">
        <v>0</v>
      </c>
      <c r="P87" s="36">
        <f t="shared" si="4"/>
        <v>55593000</v>
      </c>
    </row>
    <row r="88" spans="2:16" ht="25.5" customHeight="1">
      <c r="B88" s="30" t="s">
        <v>185</v>
      </c>
      <c r="C88" s="29" t="s">
        <v>1</v>
      </c>
      <c r="E88" s="37" t="s">
        <v>186</v>
      </c>
      <c r="F88" s="33">
        <v>6057000</v>
      </c>
      <c r="G88" s="34">
        <v>0</v>
      </c>
      <c r="H88" s="34">
        <v>1930000</v>
      </c>
      <c r="I88" s="34">
        <v>0</v>
      </c>
      <c r="J88" s="34">
        <v>0</v>
      </c>
      <c r="K88" s="34">
        <v>0</v>
      </c>
      <c r="L88" s="34">
        <v>0</v>
      </c>
      <c r="M88" s="34">
        <v>464000</v>
      </c>
      <c r="N88" s="34">
        <v>44972000</v>
      </c>
      <c r="O88" s="35">
        <v>0</v>
      </c>
      <c r="P88" s="36">
        <f t="shared" si="4"/>
        <v>53423000</v>
      </c>
    </row>
    <row r="89" spans="2:16" ht="25.5" customHeight="1">
      <c r="B89" s="30" t="s">
        <v>187</v>
      </c>
      <c r="C89" s="29" t="s">
        <v>1</v>
      </c>
      <c r="E89" s="37" t="s">
        <v>188</v>
      </c>
      <c r="F89" s="33">
        <v>10442000</v>
      </c>
      <c r="G89" s="34">
        <v>0</v>
      </c>
      <c r="H89" s="34">
        <v>1564000</v>
      </c>
      <c r="I89" s="34">
        <v>0</v>
      </c>
      <c r="J89" s="34">
        <v>0</v>
      </c>
      <c r="K89" s="34">
        <v>0</v>
      </c>
      <c r="L89" s="34">
        <v>0</v>
      </c>
      <c r="M89" s="34">
        <v>6495000</v>
      </c>
      <c r="N89" s="34">
        <v>49067000</v>
      </c>
      <c r="O89" s="35">
        <v>0</v>
      </c>
      <c r="P89" s="36">
        <f t="shared" si="4"/>
        <v>67568000</v>
      </c>
    </row>
    <row r="90" spans="2:16" ht="25.5" customHeight="1">
      <c r="B90" s="30" t="s">
        <v>189</v>
      </c>
      <c r="C90" s="29" t="s">
        <v>1</v>
      </c>
      <c r="E90" s="37" t="s">
        <v>190</v>
      </c>
      <c r="F90" s="33">
        <v>8040000</v>
      </c>
      <c r="G90" s="34">
        <v>11000</v>
      </c>
      <c r="H90" s="34">
        <v>3302000</v>
      </c>
      <c r="I90" s="34">
        <v>0</v>
      </c>
      <c r="J90" s="34">
        <v>0</v>
      </c>
      <c r="K90" s="34">
        <v>0</v>
      </c>
      <c r="L90" s="34">
        <v>0</v>
      </c>
      <c r="M90" s="34">
        <v>534000</v>
      </c>
      <c r="N90" s="34">
        <v>89674000</v>
      </c>
      <c r="O90" s="35">
        <v>0</v>
      </c>
      <c r="P90" s="36">
        <f t="shared" si="4"/>
        <v>101561000</v>
      </c>
    </row>
    <row r="91" spans="2:16" ht="25.5" customHeight="1">
      <c r="B91" s="30" t="s">
        <v>191</v>
      </c>
      <c r="C91" s="29" t="s">
        <v>1</v>
      </c>
      <c r="E91" s="37" t="s">
        <v>192</v>
      </c>
      <c r="F91" s="33">
        <v>6514000</v>
      </c>
      <c r="G91" s="34">
        <v>25000</v>
      </c>
      <c r="H91" s="34">
        <v>1200000</v>
      </c>
      <c r="I91" s="34">
        <v>0</v>
      </c>
      <c r="J91" s="34">
        <v>0</v>
      </c>
      <c r="K91" s="34">
        <v>0</v>
      </c>
      <c r="L91" s="34">
        <v>0</v>
      </c>
      <c r="M91" s="34">
        <v>1633500</v>
      </c>
      <c r="N91" s="34">
        <v>42540500</v>
      </c>
      <c r="O91" s="35">
        <v>0</v>
      </c>
      <c r="P91" s="36">
        <f t="shared" si="4"/>
        <v>51913000</v>
      </c>
    </row>
    <row r="92" spans="2:16" ht="25.5" customHeight="1">
      <c r="B92" s="30" t="s">
        <v>193</v>
      </c>
      <c r="C92" s="29" t="s">
        <v>1</v>
      </c>
      <c r="E92" s="37" t="s">
        <v>194</v>
      </c>
      <c r="F92" s="33">
        <v>11227000</v>
      </c>
      <c r="G92" s="34">
        <v>14000</v>
      </c>
      <c r="H92" s="34">
        <v>2168000</v>
      </c>
      <c r="I92" s="34">
        <v>0</v>
      </c>
      <c r="J92" s="34">
        <v>0</v>
      </c>
      <c r="K92" s="34">
        <v>0</v>
      </c>
      <c r="L92" s="34">
        <v>0</v>
      </c>
      <c r="M92" s="34">
        <v>565000</v>
      </c>
      <c r="N92" s="34">
        <v>55368000</v>
      </c>
      <c r="O92" s="35">
        <v>0</v>
      </c>
      <c r="P92" s="36">
        <f t="shared" si="4"/>
        <v>69342000</v>
      </c>
    </row>
    <row r="93" spans="2:16" ht="25.5" customHeight="1">
      <c r="B93" s="30" t="s">
        <v>195</v>
      </c>
      <c r="C93" s="29" t="s">
        <v>1</v>
      </c>
      <c r="E93" s="37" t="s">
        <v>196</v>
      </c>
      <c r="F93" s="33">
        <v>6077000</v>
      </c>
      <c r="G93" s="34">
        <v>17000</v>
      </c>
      <c r="H93" s="34">
        <v>1700000</v>
      </c>
      <c r="I93" s="34">
        <v>0</v>
      </c>
      <c r="J93" s="34">
        <v>0</v>
      </c>
      <c r="K93" s="34">
        <v>0</v>
      </c>
      <c r="L93" s="34">
        <v>0</v>
      </c>
      <c r="M93" s="34">
        <v>620000</v>
      </c>
      <c r="N93" s="34">
        <v>45286000</v>
      </c>
      <c r="O93" s="35">
        <v>0</v>
      </c>
      <c r="P93" s="36">
        <f t="shared" si="4"/>
        <v>53700000</v>
      </c>
    </row>
    <row r="94" spans="2:16" ht="25.5" customHeight="1">
      <c r="B94" s="30" t="s">
        <v>197</v>
      </c>
      <c r="C94" s="29" t="s">
        <v>1</v>
      </c>
      <c r="E94" s="37" t="s">
        <v>198</v>
      </c>
      <c r="F94" s="33">
        <v>5904000</v>
      </c>
      <c r="G94" s="34">
        <v>17000</v>
      </c>
      <c r="H94" s="34">
        <v>2154000</v>
      </c>
      <c r="I94" s="34">
        <v>0</v>
      </c>
      <c r="J94" s="34">
        <v>0</v>
      </c>
      <c r="K94" s="34">
        <v>0</v>
      </c>
      <c r="L94" s="34">
        <v>0</v>
      </c>
      <c r="M94" s="34">
        <v>608000</v>
      </c>
      <c r="N94" s="34">
        <v>56439000</v>
      </c>
      <c r="O94" s="35">
        <v>0</v>
      </c>
      <c r="P94" s="36">
        <f t="shared" si="4"/>
        <v>65122000</v>
      </c>
    </row>
    <row r="95" spans="2:16" ht="25.5" customHeight="1">
      <c r="B95" s="30" t="s">
        <v>199</v>
      </c>
      <c r="C95" s="29" t="s">
        <v>1</v>
      </c>
      <c r="E95" s="37" t="s">
        <v>200</v>
      </c>
      <c r="F95" s="33">
        <v>6288000</v>
      </c>
      <c r="G95" s="34">
        <v>0</v>
      </c>
      <c r="H95" s="34">
        <v>2230000</v>
      </c>
      <c r="I95" s="34">
        <v>0</v>
      </c>
      <c r="J95" s="34">
        <v>0</v>
      </c>
      <c r="K95" s="34">
        <v>0</v>
      </c>
      <c r="L95" s="34">
        <v>0</v>
      </c>
      <c r="M95" s="34">
        <v>490000</v>
      </c>
      <c r="N95" s="34">
        <v>47595000</v>
      </c>
      <c r="O95" s="35">
        <v>0</v>
      </c>
      <c r="P95" s="36">
        <f t="shared" si="4"/>
        <v>56603000</v>
      </c>
    </row>
    <row r="96" spans="2:16" ht="25.5" customHeight="1">
      <c r="B96" s="30" t="s">
        <v>201</v>
      </c>
      <c r="C96" s="29" t="s">
        <v>1</v>
      </c>
      <c r="E96" s="37" t="s">
        <v>202</v>
      </c>
      <c r="F96" s="33">
        <v>5840000</v>
      </c>
      <c r="G96" s="34">
        <v>0</v>
      </c>
      <c r="H96" s="34">
        <v>1700000</v>
      </c>
      <c r="I96" s="34">
        <v>0</v>
      </c>
      <c r="J96" s="34">
        <v>0</v>
      </c>
      <c r="K96" s="34">
        <v>0</v>
      </c>
      <c r="L96" s="34">
        <v>0</v>
      </c>
      <c r="M96" s="34">
        <v>701000</v>
      </c>
      <c r="N96" s="34">
        <v>65628000</v>
      </c>
      <c r="O96" s="35">
        <v>0</v>
      </c>
      <c r="P96" s="36">
        <f t="shared" si="4"/>
        <v>73869000</v>
      </c>
    </row>
    <row r="97" spans="2:16" ht="25.5" customHeight="1">
      <c r="B97" s="30" t="s">
        <v>203</v>
      </c>
      <c r="C97" s="29" t="s">
        <v>1</v>
      </c>
      <c r="E97" s="37" t="s">
        <v>204</v>
      </c>
      <c r="F97" s="33">
        <v>7396000</v>
      </c>
      <c r="G97" s="34">
        <v>14000</v>
      </c>
      <c r="H97" s="34">
        <v>1595000</v>
      </c>
      <c r="I97" s="34">
        <v>0</v>
      </c>
      <c r="J97" s="34">
        <v>0</v>
      </c>
      <c r="K97" s="34">
        <v>0</v>
      </c>
      <c r="L97" s="34">
        <v>0</v>
      </c>
      <c r="M97" s="34">
        <v>4249000</v>
      </c>
      <c r="N97" s="34">
        <v>46118000</v>
      </c>
      <c r="O97" s="35">
        <v>0</v>
      </c>
      <c r="P97" s="36">
        <f t="shared" si="4"/>
        <v>59372000</v>
      </c>
    </row>
    <row r="98" spans="2:16" ht="25.5" customHeight="1">
      <c r="B98" s="30" t="s">
        <v>205</v>
      </c>
      <c r="C98" s="29" t="s">
        <v>1</v>
      </c>
      <c r="E98" s="37" t="s">
        <v>206</v>
      </c>
      <c r="F98" s="33">
        <v>9564000</v>
      </c>
      <c r="G98" s="34">
        <v>49000</v>
      </c>
      <c r="H98" s="34">
        <v>2078000</v>
      </c>
      <c r="I98" s="34">
        <v>0</v>
      </c>
      <c r="J98" s="34">
        <v>0</v>
      </c>
      <c r="K98" s="34">
        <v>0</v>
      </c>
      <c r="L98" s="34">
        <v>0</v>
      </c>
      <c r="M98" s="34">
        <v>758000</v>
      </c>
      <c r="N98" s="34">
        <v>58532000</v>
      </c>
      <c r="O98" s="35">
        <v>0</v>
      </c>
      <c r="P98" s="36">
        <f t="shared" si="4"/>
        <v>70981000</v>
      </c>
    </row>
    <row r="99" spans="2:16" ht="25.5" customHeight="1">
      <c r="B99" s="30" t="s">
        <v>207</v>
      </c>
      <c r="C99" s="29" t="s">
        <v>1</v>
      </c>
      <c r="E99" s="37" t="s">
        <v>208</v>
      </c>
      <c r="F99" s="33">
        <v>7405000</v>
      </c>
      <c r="G99" s="34">
        <v>53000</v>
      </c>
      <c r="H99" s="34">
        <v>2778000</v>
      </c>
      <c r="I99" s="34">
        <v>0</v>
      </c>
      <c r="J99" s="34">
        <v>0</v>
      </c>
      <c r="K99" s="34">
        <v>0</v>
      </c>
      <c r="L99" s="34">
        <v>0</v>
      </c>
      <c r="M99" s="34">
        <v>612000</v>
      </c>
      <c r="N99" s="34">
        <v>49791000</v>
      </c>
      <c r="O99" s="35">
        <v>0</v>
      </c>
      <c r="P99" s="36">
        <f t="shared" si="4"/>
        <v>60639000</v>
      </c>
    </row>
    <row r="100" spans="2:16" ht="25.5" customHeight="1">
      <c r="B100" s="30" t="s">
        <v>209</v>
      </c>
      <c r="C100" s="29" t="s">
        <v>1</v>
      </c>
      <c r="E100" s="37" t="s">
        <v>210</v>
      </c>
      <c r="F100" s="33">
        <v>7503000</v>
      </c>
      <c r="G100" s="34">
        <v>31000</v>
      </c>
      <c r="H100" s="34">
        <v>2205000</v>
      </c>
      <c r="I100" s="34">
        <v>0</v>
      </c>
      <c r="J100" s="34">
        <v>0</v>
      </c>
      <c r="K100" s="34">
        <v>0</v>
      </c>
      <c r="L100" s="34">
        <v>0</v>
      </c>
      <c r="M100" s="34">
        <v>652000</v>
      </c>
      <c r="N100" s="34">
        <v>51330000</v>
      </c>
      <c r="O100" s="35">
        <v>0</v>
      </c>
      <c r="P100" s="36">
        <f t="shared" si="4"/>
        <v>61721000</v>
      </c>
    </row>
    <row r="101" spans="2:16" ht="25.5" customHeight="1">
      <c r="B101" s="30" t="s">
        <v>211</v>
      </c>
      <c r="C101" s="29" t="s">
        <v>1</v>
      </c>
      <c r="E101" s="37" t="s">
        <v>212</v>
      </c>
      <c r="F101" s="33">
        <v>9184000</v>
      </c>
      <c r="G101" s="34">
        <v>181500</v>
      </c>
      <c r="H101" s="34">
        <v>2000000</v>
      </c>
      <c r="I101" s="34">
        <v>0</v>
      </c>
      <c r="J101" s="34">
        <v>0</v>
      </c>
      <c r="K101" s="34">
        <v>0</v>
      </c>
      <c r="L101" s="34">
        <v>0</v>
      </c>
      <c r="M101" s="34">
        <v>525500</v>
      </c>
      <c r="N101" s="34">
        <v>46507000</v>
      </c>
      <c r="O101" s="35">
        <v>0</v>
      </c>
      <c r="P101" s="36">
        <f t="shared" si="4"/>
        <v>58398000</v>
      </c>
    </row>
    <row r="102" spans="2:16" ht="25.5" customHeight="1">
      <c r="B102" s="30" t="s">
        <v>213</v>
      </c>
      <c r="C102" s="29" t="s">
        <v>1</v>
      </c>
      <c r="E102" s="37" t="s">
        <v>214</v>
      </c>
      <c r="F102" s="33">
        <v>4583000</v>
      </c>
      <c r="G102" s="34">
        <v>0</v>
      </c>
      <c r="H102" s="34">
        <v>1570000</v>
      </c>
      <c r="I102" s="34">
        <v>0</v>
      </c>
      <c r="J102" s="34">
        <v>0</v>
      </c>
      <c r="K102" s="34">
        <v>0</v>
      </c>
      <c r="L102" s="34">
        <v>0</v>
      </c>
      <c r="M102" s="34">
        <v>409000</v>
      </c>
      <c r="N102" s="34">
        <v>43235000</v>
      </c>
      <c r="O102" s="35">
        <v>0</v>
      </c>
      <c r="P102" s="36">
        <f t="shared" si="4"/>
        <v>49797000</v>
      </c>
    </row>
    <row r="103" spans="2:16" ht="25.5" customHeight="1">
      <c r="B103" s="30" t="s">
        <v>215</v>
      </c>
      <c r="C103" s="29" t="s">
        <v>1</v>
      </c>
      <c r="E103" s="37" t="s">
        <v>216</v>
      </c>
      <c r="F103" s="33">
        <v>5479000</v>
      </c>
      <c r="G103" s="34">
        <v>26000</v>
      </c>
      <c r="H103" s="34">
        <v>1100000</v>
      </c>
      <c r="I103" s="34">
        <v>0</v>
      </c>
      <c r="J103" s="34">
        <v>0</v>
      </c>
      <c r="K103" s="34">
        <v>0</v>
      </c>
      <c r="L103" s="34">
        <v>0</v>
      </c>
      <c r="M103" s="34">
        <v>3711000</v>
      </c>
      <c r="N103" s="34">
        <v>50975000</v>
      </c>
      <c r="O103" s="35">
        <v>0</v>
      </c>
      <c r="P103" s="36">
        <f t="shared" si="4"/>
        <v>61291000</v>
      </c>
    </row>
    <row r="104" spans="2:16" ht="25.5" customHeight="1">
      <c r="B104" s="30" t="s">
        <v>217</v>
      </c>
      <c r="C104" s="29" t="s">
        <v>1</v>
      </c>
      <c r="E104" s="37" t="s">
        <v>218</v>
      </c>
      <c r="F104" s="33">
        <v>5596000</v>
      </c>
      <c r="G104" s="34">
        <v>10000</v>
      </c>
      <c r="H104" s="34">
        <v>1287000</v>
      </c>
      <c r="I104" s="34">
        <v>0</v>
      </c>
      <c r="J104" s="34">
        <v>0</v>
      </c>
      <c r="K104" s="34">
        <v>0</v>
      </c>
      <c r="L104" s="34">
        <v>0</v>
      </c>
      <c r="M104" s="34">
        <v>387000</v>
      </c>
      <c r="N104" s="34">
        <v>43423000</v>
      </c>
      <c r="O104" s="35">
        <v>0</v>
      </c>
      <c r="P104" s="36">
        <f t="shared" si="4"/>
        <v>50703000</v>
      </c>
    </row>
    <row r="105" spans="2:16" ht="25.5" customHeight="1">
      <c r="B105" s="30" t="s">
        <v>219</v>
      </c>
      <c r="C105" s="29" t="s">
        <v>1</v>
      </c>
      <c r="E105" s="37" t="s">
        <v>220</v>
      </c>
      <c r="F105" s="33">
        <v>6320000</v>
      </c>
      <c r="G105" s="34">
        <v>25000</v>
      </c>
      <c r="H105" s="34">
        <v>2500000</v>
      </c>
      <c r="I105" s="34">
        <v>0</v>
      </c>
      <c r="J105" s="34">
        <v>0</v>
      </c>
      <c r="K105" s="34">
        <v>0</v>
      </c>
      <c r="L105" s="34">
        <v>0</v>
      </c>
      <c r="M105" s="34">
        <v>534000</v>
      </c>
      <c r="N105" s="34">
        <v>64991000</v>
      </c>
      <c r="O105" s="35">
        <v>0</v>
      </c>
      <c r="P105" s="36">
        <f t="shared" si="4"/>
        <v>74370000</v>
      </c>
    </row>
    <row r="106" spans="2:16" ht="25.5" customHeight="1">
      <c r="B106" s="30" t="s">
        <v>221</v>
      </c>
      <c r="C106" s="29" t="s">
        <v>1</v>
      </c>
      <c r="E106" s="37" t="s">
        <v>222</v>
      </c>
      <c r="F106" s="33">
        <v>8344000</v>
      </c>
      <c r="G106" s="34">
        <v>0</v>
      </c>
      <c r="H106" s="34">
        <v>1522000</v>
      </c>
      <c r="I106" s="34">
        <v>0</v>
      </c>
      <c r="J106" s="34">
        <v>0</v>
      </c>
      <c r="K106" s="34">
        <v>0</v>
      </c>
      <c r="L106" s="34">
        <v>0</v>
      </c>
      <c r="M106" s="34">
        <v>220000</v>
      </c>
      <c r="N106" s="34">
        <v>39002000</v>
      </c>
      <c r="O106" s="35">
        <v>0</v>
      </c>
      <c r="P106" s="36">
        <f t="shared" si="4"/>
        <v>49088000</v>
      </c>
    </row>
    <row r="107" spans="2:16" ht="25.5" customHeight="1">
      <c r="B107" s="30" t="s">
        <v>223</v>
      </c>
      <c r="C107" s="29" t="s">
        <v>1</v>
      </c>
      <c r="E107" s="37" t="s">
        <v>224</v>
      </c>
      <c r="F107" s="33">
        <v>4841000</v>
      </c>
      <c r="G107" s="34">
        <v>2000</v>
      </c>
      <c r="H107" s="34">
        <v>1322000</v>
      </c>
      <c r="I107" s="34">
        <v>0</v>
      </c>
      <c r="J107" s="34">
        <v>0</v>
      </c>
      <c r="K107" s="34">
        <v>0</v>
      </c>
      <c r="L107" s="34">
        <v>0</v>
      </c>
      <c r="M107" s="34">
        <v>700000</v>
      </c>
      <c r="N107" s="34">
        <v>43519000</v>
      </c>
      <c r="O107" s="35">
        <v>0</v>
      </c>
      <c r="P107" s="36">
        <f t="shared" si="4"/>
        <v>50384000</v>
      </c>
    </row>
    <row r="108" spans="2:16" ht="25.5" customHeight="1">
      <c r="B108" s="30" t="s">
        <v>225</v>
      </c>
      <c r="C108" s="29" t="s">
        <v>1</v>
      </c>
      <c r="E108" s="37" t="s">
        <v>226</v>
      </c>
      <c r="F108" s="33">
        <v>6540000</v>
      </c>
      <c r="G108" s="34">
        <v>0</v>
      </c>
      <c r="H108" s="34">
        <v>1025000</v>
      </c>
      <c r="I108" s="34">
        <v>0</v>
      </c>
      <c r="J108" s="34">
        <v>0</v>
      </c>
      <c r="K108" s="34">
        <v>0</v>
      </c>
      <c r="L108" s="34">
        <v>0</v>
      </c>
      <c r="M108" s="34">
        <v>314000</v>
      </c>
      <c r="N108" s="34">
        <v>41730000</v>
      </c>
      <c r="O108" s="35">
        <v>0</v>
      </c>
      <c r="P108" s="36">
        <f t="shared" si="4"/>
        <v>49609000</v>
      </c>
    </row>
    <row r="109" spans="2:16" ht="25.5" customHeight="1">
      <c r="B109" s="30" t="s">
        <v>227</v>
      </c>
      <c r="C109" s="29" t="s">
        <v>1</v>
      </c>
      <c r="E109" s="37" t="s">
        <v>228</v>
      </c>
      <c r="F109" s="33">
        <v>6720000</v>
      </c>
      <c r="G109" s="34">
        <v>116000</v>
      </c>
      <c r="H109" s="34">
        <v>2208000</v>
      </c>
      <c r="I109" s="34">
        <v>0</v>
      </c>
      <c r="J109" s="34">
        <v>0</v>
      </c>
      <c r="K109" s="34">
        <v>0</v>
      </c>
      <c r="L109" s="34">
        <v>0</v>
      </c>
      <c r="M109" s="34">
        <v>728000</v>
      </c>
      <c r="N109" s="34">
        <v>51572000</v>
      </c>
      <c r="O109" s="35">
        <v>0</v>
      </c>
      <c r="P109" s="36">
        <f t="shared" si="4"/>
        <v>61344000</v>
      </c>
    </row>
    <row r="110" spans="2:16" ht="25.5" customHeight="1">
      <c r="B110" s="30" t="s">
        <v>229</v>
      </c>
      <c r="C110" s="29" t="s">
        <v>1</v>
      </c>
      <c r="E110" s="37" t="s">
        <v>230</v>
      </c>
      <c r="F110" s="33">
        <v>5386000</v>
      </c>
      <c r="G110" s="34">
        <v>7000</v>
      </c>
      <c r="H110" s="34">
        <v>1190000</v>
      </c>
      <c r="I110" s="34">
        <v>0</v>
      </c>
      <c r="J110" s="34">
        <v>0</v>
      </c>
      <c r="K110" s="34">
        <v>0</v>
      </c>
      <c r="L110" s="34">
        <v>0</v>
      </c>
      <c r="M110" s="34">
        <v>653000</v>
      </c>
      <c r="N110" s="34">
        <v>54056000</v>
      </c>
      <c r="O110" s="35">
        <v>0</v>
      </c>
      <c r="P110" s="36">
        <f t="shared" si="4"/>
        <v>61292000</v>
      </c>
    </row>
    <row r="111" spans="2:16" ht="25.5" customHeight="1">
      <c r="B111" s="30" t="s">
        <v>231</v>
      </c>
      <c r="C111" s="29" t="s">
        <v>1</v>
      </c>
      <c r="E111" s="37" t="s">
        <v>232</v>
      </c>
      <c r="F111" s="33">
        <v>4190000</v>
      </c>
      <c r="G111" s="34">
        <v>32000</v>
      </c>
      <c r="H111" s="34">
        <v>573000</v>
      </c>
      <c r="I111" s="34">
        <v>0</v>
      </c>
      <c r="J111" s="34">
        <v>0</v>
      </c>
      <c r="K111" s="34">
        <v>0</v>
      </c>
      <c r="L111" s="34">
        <v>0</v>
      </c>
      <c r="M111" s="34">
        <v>953000</v>
      </c>
      <c r="N111" s="34">
        <v>23850000</v>
      </c>
      <c r="O111" s="35">
        <v>0</v>
      </c>
      <c r="P111" s="36">
        <f t="shared" si="4"/>
        <v>29598000</v>
      </c>
    </row>
    <row r="112" spans="2:16" ht="25.5" customHeight="1">
      <c r="B112" s="30" t="s">
        <v>233</v>
      </c>
      <c r="C112" s="29" t="s">
        <v>1</v>
      </c>
      <c r="E112" s="37" t="s">
        <v>234</v>
      </c>
      <c r="F112" s="33">
        <v>10181000</v>
      </c>
      <c r="G112" s="34">
        <v>0</v>
      </c>
      <c r="H112" s="34">
        <v>1555000</v>
      </c>
      <c r="I112" s="34">
        <v>0</v>
      </c>
      <c r="J112" s="34">
        <v>0</v>
      </c>
      <c r="K112" s="34">
        <v>0</v>
      </c>
      <c r="L112" s="34">
        <v>7000</v>
      </c>
      <c r="M112" s="34">
        <v>648000</v>
      </c>
      <c r="N112" s="34">
        <v>70723000</v>
      </c>
      <c r="O112" s="35">
        <v>0</v>
      </c>
      <c r="P112" s="36">
        <f t="shared" si="4"/>
        <v>83114000</v>
      </c>
    </row>
    <row r="113" spans="2:16" ht="25.5" customHeight="1">
      <c r="B113" s="30" t="s">
        <v>235</v>
      </c>
      <c r="C113" s="29" t="s">
        <v>1</v>
      </c>
      <c r="E113" s="37" t="s">
        <v>236</v>
      </c>
      <c r="F113" s="33">
        <v>4279000</v>
      </c>
      <c r="G113" s="34">
        <v>0</v>
      </c>
      <c r="H113" s="34">
        <v>700000</v>
      </c>
      <c r="I113" s="34">
        <v>0</v>
      </c>
      <c r="J113" s="34">
        <v>0</v>
      </c>
      <c r="K113" s="34">
        <v>0</v>
      </c>
      <c r="L113" s="34">
        <v>0</v>
      </c>
      <c r="M113" s="34">
        <v>2061000</v>
      </c>
      <c r="N113" s="34">
        <v>27167000</v>
      </c>
      <c r="O113" s="35">
        <v>0</v>
      </c>
      <c r="P113" s="36">
        <f t="shared" si="4"/>
        <v>34207000</v>
      </c>
    </row>
    <row r="114" spans="2:16" ht="25.5" customHeight="1">
      <c r="B114" s="30" t="s">
        <v>237</v>
      </c>
      <c r="C114" s="29" t="s">
        <v>1</v>
      </c>
      <c r="E114" s="37" t="s">
        <v>238</v>
      </c>
      <c r="F114" s="33">
        <v>5544000</v>
      </c>
      <c r="G114" s="34">
        <v>0</v>
      </c>
      <c r="H114" s="34">
        <v>900000</v>
      </c>
      <c r="I114" s="34">
        <v>0</v>
      </c>
      <c r="J114" s="34">
        <v>0</v>
      </c>
      <c r="K114" s="34">
        <v>0</v>
      </c>
      <c r="L114" s="34">
        <v>0</v>
      </c>
      <c r="M114" s="34">
        <v>537000</v>
      </c>
      <c r="N114" s="34">
        <v>48621000</v>
      </c>
      <c r="O114" s="35">
        <v>0</v>
      </c>
      <c r="P114" s="36">
        <f t="shared" si="4"/>
        <v>55602000</v>
      </c>
    </row>
    <row r="115" spans="2:16" ht="25.5" customHeight="1">
      <c r="B115" s="30" t="s">
        <v>239</v>
      </c>
      <c r="C115" s="29" t="s">
        <v>1</v>
      </c>
      <c r="E115" s="37" t="s">
        <v>240</v>
      </c>
      <c r="F115" s="33">
        <v>6541000</v>
      </c>
      <c r="G115" s="34">
        <v>0</v>
      </c>
      <c r="H115" s="34">
        <v>600000</v>
      </c>
      <c r="I115" s="34">
        <v>0</v>
      </c>
      <c r="J115" s="34">
        <v>0</v>
      </c>
      <c r="K115" s="34">
        <v>0</v>
      </c>
      <c r="L115" s="34">
        <v>0</v>
      </c>
      <c r="M115" s="34">
        <v>266000</v>
      </c>
      <c r="N115" s="34">
        <v>53799000</v>
      </c>
      <c r="O115" s="35">
        <v>0</v>
      </c>
      <c r="P115" s="36">
        <f t="shared" si="4"/>
        <v>61206000</v>
      </c>
    </row>
    <row r="116" spans="2:16" ht="25.5" customHeight="1">
      <c r="B116" s="30" t="s">
        <v>241</v>
      </c>
      <c r="C116" s="29" t="s">
        <v>1</v>
      </c>
      <c r="E116" s="37" t="s">
        <v>242</v>
      </c>
      <c r="F116" s="33">
        <v>7433000</v>
      </c>
      <c r="G116" s="34">
        <v>0</v>
      </c>
      <c r="H116" s="34">
        <v>1200000</v>
      </c>
      <c r="I116" s="34">
        <v>0</v>
      </c>
      <c r="J116" s="34">
        <v>0</v>
      </c>
      <c r="K116" s="34">
        <v>0</v>
      </c>
      <c r="L116" s="34">
        <v>39147000</v>
      </c>
      <c r="M116" s="34">
        <v>377000</v>
      </c>
      <c r="N116" s="34">
        <v>121349000</v>
      </c>
      <c r="O116" s="35">
        <v>0</v>
      </c>
      <c r="P116" s="36">
        <f t="shared" si="4"/>
        <v>169506000</v>
      </c>
    </row>
    <row r="117" spans="2:16" ht="25.5" customHeight="1">
      <c r="B117" s="30" t="s">
        <v>243</v>
      </c>
      <c r="C117" s="29" t="s">
        <v>1</v>
      </c>
      <c r="E117" s="37" t="s">
        <v>244</v>
      </c>
      <c r="F117" s="33">
        <v>6384500</v>
      </c>
      <c r="G117" s="34">
        <v>5000</v>
      </c>
      <c r="H117" s="34">
        <v>800000</v>
      </c>
      <c r="I117" s="34">
        <v>0</v>
      </c>
      <c r="J117" s="34">
        <v>0</v>
      </c>
      <c r="K117" s="34">
        <v>0</v>
      </c>
      <c r="L117" s="34">
        <v>0</v>
      </c>
      <c r="M117" s="34">
        <v>826000</v>
      </c>
      <c r="N117" s="34">
        <v>45000500</v>
      </c>
      <c r="O117" s="35">
        <v>0</v>
      </c>
      <c r="P117" s="36">
        <f t="shared" si="4"/>
        <v>53016000</v>
      </c>
    </row>
    <row r="118" spans="2:16" ht="25.5" customHeight="1">
      <c r="B118" s="30" t="s">
        <v>245</v>
      </c>
      <c r="C118" s="29" t="s">
        <v>1</v>
      </c>
      <c r="E118" s="37" t="s">
        <v>246</v>
      </c>
      <c r="F118" s="33">
        <v>4132000</v>
      </c>
      <c r="G118" s="34">
        <v>19000</v>
      </c>
      <c r="H118" s="34">
        <v>820000</v>
      </c>
      <c r="I118" s="34">
        <v>0</v>
      </c>
      <c r="J118" s="34">
        <v>0</v>
      </c>
      <c r="K118" s="34">
        <v>0</v>
      </c>
      <c r="L118" s="34">
        <v>0</v>
      </c>
      <c r="M118" s="34">
        <v>1654000</v>
      </c>
      <c r="N118" s="34">
        <v>34516000</v>
      </c>
      <c r="O118" s="35">
        <v>0</v>
      </c>
      <c r="P118" s="36">
        <f t="shared" si="4"/>
        <v>41141000</v>
      </c>
    </row>
    <row r="119" spans="2:16" ht="25.5" customHeight="1">
      <c r="B119" s="30" t="s">
        <v>247</v>
      </c>
      <c r="C119" s="29" t="s">
        <v>1</v>
      </c>
      <c r="E119" s="37" t="s">
        <v>248</v>
      </c>
      <c r="F119" s="33">
        <v>5899000</v>
      </c>
      <c r="G119" s="34">
        <v>25000</v>
      </c>
      <c r="H119" s="34">
        <v>740000</v>
      </c>
      <c r="I119" s="34">
        <v>0</v>
      </c>
      <c r="J119" s="34">
        <v>0</v>
      </c>
      <c r="K119" s="34">
        <v>0</v>
      </c>
      <c r="L119" s="34">
        <v>0</v>
      </c>
      <c r="M119" s="34">
        <v>640000</v>
      </c>
      <c r="N119" s="34">
        <v>33714000</v>
      </c>
      <c r="O119" s="35">
        <v>0</v>
      </c>
      <c r="P119" s="36">
        <f t="shared" si="4"/>
        <v>41018000</v>
      </c>
    </row>
    <row r="120" spans="2:16" ht="25.5" customHeight="1" thickBot="1">
      <c r="B120" s="30" t="s">
        <v>249</v>
      </c>
      <c r="C120" s="29" t="s">
        <v>1</v>
      </c>
      <c r="E120" s="38" t="s">
        <v>250</v>
      </c>
      <c r="F120" s="33">
        <v>1764000</v>
      </c>
      <c r="G120" s="34">
        <v>29000</v>
      </c>
      <c r="H120" s="34">
        <v>488000</v>
      </c>
      <c r="I120" s="34">
        <v>0</v>
      </c>
      <c r="J120" s="34">
        <v>0</v>
      </c>
      <c r="K120" s="34">
        <v>0</v>
      </c>
      <c r="L120" s="34">
        <v>0</v>
      </c>
      <c r="M120" s="34">
        <v>15111000</v>
      </c>
      <c r="N120" s="34">
        <v>13103000</v>
      </c>
      <c r="O120" s="35">
        <v>0</v>
      </c>
      <c r="P120" s="39">
        <f t="shared" si="4"/>
        <v>30495000</v>
      </c>
    </row>
    <row r="121" spans="1:16" s="31" customFormat="1" ht="27.75" customHeight="1" hidden="1">
      <c r="A121" s="40" t="s">
        <v>34</v>
      </c>
      <c r="B121" s="41" t="s">
        <v>1</v>
      </c>
      <c r="C121" s="29" t="s">
        <v>1</v>
      </c>
      <c r="E121" s="42" t="s">
        <v>1</v>
      </c>
      <c r="F121" s="43" t="s">
        <v>1</v>
      </c>
      <c r="G121" s="44" t="s">
        <v>1</v>
      </c>
      <c r="H121" s="44" t="s">
        <v>1</v>
      </c>
      <c r="I121" s="44" t="s">
        <v>1</v>
      </c>
      <c r="J121" s="44" t="s">
        <v>1</v>
      </c>
      <c r="K121" s="44" t="s">
        <v>1</v>
      </c>
      <c r="L121" s="44" t="s">
        <v>1</v>
      </c>
      <c r="M121" s="44" t="s">
        <v>1</v>
      </c>
      <c r="N121" s="44" t="s">
        <v>1</v>
      </c>
      <c r="O121" s="45" t="s">
        <v>1</v>
      </c>
      <c r="P121" s="46" t="s">
        <v>1</v>
      </c>
    </row>
    <row r="122" spans="1:16" s="31" customFormat="1" ht="12" customHeight="1" thickBot="1">
      <c r="A122" s="47" t="s">
        <v>34</v>
      </c>
      <c r="B122" s="30" t="s">
        <v>1</v>
      </c>
      <c r="C122" s="48" t="s">
        <v>1</v>
      </c>
      <c r="E122" s="49" t="s">
        <v>1</v>
      </c>
      <c r="F122" s="49" t="s">
        <v>1</v>
      </c>
      <c r="G122" s="49" t="s">
        <v>1</v>
      </c>
      <c r="H122" s="49" t="s">
        <v>1</v>
      </c>
      <c r="I122" s="49" t="s">
        <v>1</v>
      </c>
      <c r="J122" s="49" t="s">
        <v>1</v>
      </c>
      <c r="K122" s="49" t="s">
        <v>1</v>
      </c>
      <c r="L122" s="49" t="s">
        <v>1</v>
      </c>
      <c r="M122" s="49" t="s">
        <v>1</v>
      </c>
      <c r="N122" s="49" t="s">
        <v>1</v>
      </c>
      <c r="O122" s="49" t="s">
        <v>1</v>
      </c>
      <c r="P122" s="49" t="s">
        <v>1</v>
      </c>
    </row>
    <row r="123" spans="1:16" s="31" customFormat="1" ht="30" customHeight="1" thickBot="1">
      <c r="A123" s="50" t="s">
        <v>1</v>
      </c>
      <c r="B123" s="51" t="s">
        <v>251</v>
      </c>
      <c r="C123" s="52" t="s">
        <v>1</v>
      </c>
      <c r="D123" s="52" t="s">
        <v>1</v>
      </c>
      <c r="E123" s="53" t="s">
        <v>252</v>
      </c>
      <c r="F123" s="54">
        <v>1734425000</v>
      </c>
      <c r="G123" s="54">
        <v>6250500</v>
      </c>
      <c r="H123" s="54">
        <v>338305000</v>
      </c>
      <c r="I123" s="54">
        <v>300000</v>
      </c>
      <c r="J123" s="54">
        <v>0</v>
      </c>
      <c r="K123" s="54">
        <v>0</v>
      </c>
      <c r="L123" s="54">
        <v>1491133000</v>
      </c>
      <c r="M123" s="54">
        <v>222962000</v>
      </c>
      <c r="N123" s="55">
        <v>13145634500</v>
      </c>
      <c r="O123" s="54">
        <v>0</v>
      </c>
      <c r="P123" s="54">
        <f>SUM(F123:O123)</f>
        <v>16939010000</v>
      </c>
    </row>
    <row r="124" spans="1:16" s="31" customFormat="1" ht="30" customHeight="1" thickBot="1">
      <c r="A124" s="50" t="s">
        <v>1</v>
      </c>
      <c r="B124" s="51" t="s">
        <v>253</v>
      </c>
      <c r="C124" s="52" t="s">
        <v>1</v>
      </c>
      <c r="D124" s="52" t="s">
        <v>1</v>
      </c>
      <c r="E124" s="53" t="s">
        <v>254</v>
      </c>
      <c r="F124" s="54">
        <v>2570942400</v>
      </c>
      <c r="G124" s="54">
        <v>48323150</v>
      </c>
      <c r="H124" s="54">
        <v>1001113580</v>
      </c>
      <c r="I124" s="54">
        <v>18786761100</v>
      </c>
      <c r="J124" s="54">
        <v>50033000</v>
      </c>
      <c r="K124" s="54">
        <v>1050985000</v>
      </c>
      <c r="L124" s="54">
        <v>180340730</v>
      </c>
      <c r="M124" s="54">
        <v>1633172190</v>
      </c>
      <c r="N124" s="55">
        <v>6329655850</v>
      </c>
      <c r="O124" s="56">
        <v>57144000</v>
      </c>
      <c r="P124" s="54">
        <f>SUM(F124:O124)</f>
        <v>31708471000</v>
      </c>
    </row>
    <row r="125" spans="1:16" s="31" customFormat="1" ht="30" customHeight="1" thickBot="1">
      <c r="A125" s="50" t="s">
        <v>34</v>
      </c>
      <c r="B125" s="51" t="s">
        <v>1</v>
      </c>
      <c r="C125" s="52" t="s">
        <v>1</v>
      </c>
      <c r="D125" s="52" t="s">
        <v>1</v>
      </c>
      <c r="E125" s="53" t="s">
        <v>255</v>
      </c>
      <c r="F125" s="54">
        <f aca="true" t="shared" si="5" ref="F125:P125">F123+F124</f>
        <v>4305367400</v>
      </c>
      <c r="G125" s="54">
        <f t="shared" si="5"/>
        <v>54573650</v>
      </c>
      <c r="H125" s="54">
        <f t="shared" si="5"/>
        <v>1339418580</v>
      </c>
      <c r="I125" s="54">
        <f t="shared" si="5"/>
        <v>18787061100</v>
      </c>
      <c r="J125" s="54">
        <f t="shared" si="5"/>
        <v>50033000</v>
      </c>
      <c r="K125" s="54">
        <f t="shared" si="5"/>
        <v>1050985000</v>
      </c>
      <c r="L125" s="54">
        <f t="shared" si="5"/>
        <v>1671473730</v>
      </c>
      <c r="M125" s="54">
        <f t="shared" si="5"/>
        <v>1856134190</v>
      </c>
      <c r="N125" s="54">
        <f t="shared" si="5"/>
        <v>19475290350</v>
      </c>
      <c r="O125" s="54">
        <f t="shared" si="5"/>
        <v>57144000</v>
      </c>
      <c r="P125" s="54">
        <f t="shared" si="5"/>
        <v>48647481000</v>
      </c>
    </row>
    <row r="126" spans="1:3" s="59" customFormat="1" ht="12" customHeight="1">
      <c r="A126" s="57" t="s">
        <v>1</v>
      </c>
      <c r="B126" s="58" t="s">
        <v>1</v>
      </c>
      <c r="C126" s="57" t="s">
        <v>1</v>
      </c>
    </row>
    <row r="127" spans="1:3" ht="30" customHeight="1" hidden="1">
      <c r="A127" s="3" t="s">
        <v>1</v>
      </c>
      <c r="B127" s="17" t="s">
        <v>1</v>
      </c>
      <c r="C127" s="3" t="s">
        <v>1</v>
      </c>
    </row>
    <row r="128" spans="1:3" ht="30" customHeight="1" hidden="1">
      <c r="A128" s="3" t="s">
        <v>1</v>
      </c>
      <c r="B128" s="17" t="s">
        <v>1</v>
      </c>
      <c r="C128" s="3" t="s">
        <v>1</v>
      </c>
    </row>
    <row r="129" ht="30" customHeight="1" hidden="1">
      <c r="B129" s="17" t="s">
        <v>1</v>
      </c>
    </row>
    <row r="130" ht="30" customHeight="1" hidden="1">
      <c r="B130" s="17" t="s">
        <v>1</v>
      </c>
    </row>
    <row r="131" ht="30" customHeight="1" hidden="1">
      <c r="B131" s="17" t="s">
        <v>1</v>
      </c>
    </row>
    <row r="132" ht="30" customHeight="1" hidden="1">
      <c r="B132" s="17" t="s">
        <v>1</v>
      </c>
    </row>
    <row r="133" ht="30" customHeight="1" hidden="1">
      <c r="B133" s="17" t="s">
        <v>1</v>
      </c>
    </row>
    <row r="134" ht="30" customHeight="1" hidden="1">
      <c r="B134" s="17" t="s">
        <v>1</v>
      </c>
    </row>
    <row r="135" ht="30" customHeight="1" hidden="1">
      <c r="B135" s="17" t="s">
        <v>1</v>
      </c>
    </row>
    <row r="136" ht="30" customHeight="1" hidden="1">
      <c r="B136" s="17" t="s">
        <v>1</v>
      </c>
    </row>
    <row r="137" ht="30" customHeight="1" hidden="1">
      <c r="B137" s="17" t="s">
        <v>1</v>
      </c>
    </row>
    <row r="138" ht="34.5" customHeight="1">
      <c r="B138" s="17" t="s">
        <v>1</v>
      </c>
    </row>
    <row r="139" ht="15">
      <c r="B139" s="17" t="s">
        <v>1</v>
      </c>
    </row>
    <row r="140" ht="15">
      <c r="B140" s="17" t="s">
        <v>1</v>
      </c>
    </row>
    <row r="141" ht="15">
      <c r="B141" s="17" t="s">
        <v>1</v>
      </c>
    </row>
    <row r="142" ht="15">
      <c r="B142" s="17" t="s">
        <v>1</v>
      </c>
    </row>
    <row r="143" ht="15">
      <c r="B143" s="17" t="s">
        <v>1</v>
      </c>
    </row>
    <row r="144" ht="15">
      <c r="B144" s="17" t="s">
        <v>1</v>
      </c>
    </row>
    <row r="145" ht="15">
      <c r="B145" s="17" t="s">
        <v>1</v>
      </c>
    </row>
    <row r="146" ht="15">
      <c r="B146" s="17" t="s">
        <v>1</v>
      </c>
    </row>
    <row r="147" ht="15">
      <c r="B147" s="17" t="s">
        <v>1</v>
      </c>
    </row>
    <row r="148" ht="30" customHeight="1">
      <c r="B148" s="17" t="s">
        <v>1</v>
      </c>
    </row>
    <row r="149" ht="30" customHeight="1">
      <c r="B149" s="17" t="s">
        <v>1</v>
      </c>
    </row>
    <row r="150" ht="30" customHeight="1">
      <c r="B150" s="17" t="s">
        <v>1</v>
      </c>
    </row>
    <row r="151" ht="30" customHeight="1">
      <c r="B151" s="17" t="s">
        <v>1</v>
      </c>
    </row>
    <row r="152" ht="30" customHeight="1">
      <c r="B152" s="17" t="s">
        <v>1</v>
      </c>
    </row>
    <row r="153" ht="30" customHeight="1">
      <c r="B153" s="17" t="s">
        <v>1</v>
      </c>
    </row>
    <row r="154" ht="30" customHeight="1">
      <c r="B154" s="18" t="s">
        <v>1</v>
      </c>
    </row>
    <row r="155" ht="30" customHeight="1">
      <c r="B155" s="17" t="s">
        <v>1</v>
      </c>
    </row>
    <row r="156" ht="30" customHeight="1">
      <c r="B156" s="18" t="s">
        <v>1</v>
      </c>
    </row>
    <row r="157" ht="30" customHeight="1">
      <c r="B157" s="18" t="s">
        <v>1</v>
      </c>
    </row>
    <row r="158" ht="30" customHeight="1">
      <c r="B158" s="18" t="s">
        <v>1</v>
      </c>
    </row>
    <row r="159" ht="34.5" customHeight="1">
      <c r="B159" s="17" t="s">
        <v>1</v>
      </c>
    </row>
    <row r="160" ht="15">
      <c r="B160" s="17" t="s">
        <v>1</v>
      </c>
    </row>
    <row r="161" ht="15">
      <c r="B161" s="17" t="s">
        <v>1</v>
      </c>
    </row>
    <row r="162" ht="15">
      <c r="B162" s="17" t="s">
        <v>1</v>
      </c>
    </row>
    <row r="163" ht="15">
      <c r="B163" s="17" t="s">
        <v>1</v>
      </c>
    </row>
    <row r="164" ht="15">
      <c r="B164" s="17" t="s">
        <v>1</v>
      </c>
    </row>
    <row r="165" ht="15">
      <c r="B165" s="17" t="s">
        <v>1</v>
      </c>
    </row>
    <row r="166" ht="15">
      <c r="B166" s="17" t="s">
        <v>1</v>
      </c>
    </row>
    <row r="167" ht="15">
      <c r="B167" s="17" t="s">
        <v>1</v>
      </c>
    </row>
    <row r="168" ht="15">
      <c r="B168" s="17" t="s">
        <v>1</v>
      </c>
    </row>
  </sheetData>
  <sheetProtection/>
  <mergeCells count="5">
    <mergeCell ref="E9:P9"/>
    <mergeCell ref="E10:P10"/>
    <mergeCell ref="E11:P11"/>
    <mergeCell ref="E13:E14"/>
    <mergeCell ref="P13:P14"/>
  </mergeCells>
  <printOptions horizontalCentered="1" verticalCentered="1"/>
  <pageMargins left="0.15748031496062992" right="0.15748031496062992" top="0.3937007874015748" bottom="0.4330708661417323" header="0.15748031496062992" footer="0.15748031496062992"/>
  <pageSetup firstPageNumber="1" useFirstPageNumber="1" fitToHeight="2" horizontalDpi="600" verticalDpi="600" orientation="portrait" paperSize="9" scale="32" r:id="rId1"/>
  <rowBreaks count="1" manualBreakCount="1">
    <brk id="9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2019-02-21T14:55:17Z</cp:lastPrinted>
  <dcterms:created xsi:type="dcterms:W3CDTF">2013-10-11T07:27:21Z</dcterms:created>
  <dcterms:modified xsi:type="dcterms:W3CDTF">2019-02-21T14:55:23Z</dcterms:modified>
  <cp:category/>
  <cp:version/>
  <cp:contentType/>
  <cp:contentStatus/>
</cp:coreProperties>
</file>