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iğer Özel Bütçeli İdareler" sheetId="1" r:id="rId1"/>
  </sheets>
  <definedNames>
    <definedName name="Asama" localSheetId="0">'Diğer Özel Bütçeli İdareler'!$B$2</definedName>
    <definedName name="Asama">#REF!</definedName>
    <definedName name="AsamaAd" localSheetId="0">'Diğer Özel Bütçeli İdareler'!$C$2</definedName>
    <definedName name="AsamaAd">#REF!</definedName>
    <definedName name="ButceYil" localSheetId="0">'Diğer Özel Bütçeli İdareler'!$B$1</definedName>
    <definedName name="ButceYil">#REF!</definedName>
    <definedName name="SatirBaslik" localSheetId="0">'Diğer Özel Bütçeli İdareler'!$A$15:$B$21</definedName>
    <definedName name="SatirBaslik">#REF!</definedName>
    <definedName name="SutunBaslik" localSheetId="0">'Diğer Özel Bütçeli İdareler'!$D$1:$O$5</definedName>
    <definedName name="SutunBaslik">#REF!</definedName>
    <definedName name="TeklifYil" localSheetId="0">'Diğer Özel Bütçeli İdareler'!$B$5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<sst xmlns="http://schemas.openxmlformats.org/spreadsheetml/2006/main" count="424" uniqueCount="126">
  <si>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</si>
  <si>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</si>
  <si>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</si>
  <si>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</si>
  <si>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</si>
  <si>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</si>
  <si>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</si>
  <si>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</si>
  <si>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</si>
  <si>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</si>
  <si>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</si>
  <si>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</si>
  <si>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</si>
  <si>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</si>
  <si>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</si>
  <si>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</si>
  <si>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</si>
  <si>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</si>
  <si>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</si>
  <si>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</si>
  <si>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</si>
  <si>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</si>
  <si>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</si>
  <si>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</si>
  <si>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</si>
  <si>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</si>
  <si>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</si>
  <si>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</si>
  <si>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</si>
  <si>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</si>
  <si>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</si>
  <si>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</si>
  <si>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</si>
  <si>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</si>
  <si>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</si>
  <si>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</si>
  <si>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</si>
  <si>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2013</t>
  </si>
  <si>
    <t>Tasarı</t>
  </si>
  <si>
    <t>3</t>
  </si>
  <si>
    <t>38/40</t>
  </si>
  <si>
    <t>YÜKSEKÖĞRETİM KURUMLARI</t>
  </si>
  <si>
    <t>40/42</t>
  </si>
  <si>
    <t>DİĞER ÖZEL BÜTÇELİ KURULUŞLAR</t>
  </si>
  <si>
    <t>ÖZEL BÜTÇELİ KURUMLAR TOPLAMI</t>
  </si>
  <si>
    <t>(II) SAYILI CETVEL -ÖZEL BÜTÇELİ DİĞER İDARELER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</si>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</sst>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2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21" borderId="6" applyNumberFormat="0" applyAlignment="0" applyProtection="0"/>
    <xf numFmtId="0" fontId="36" fillId="23" borderId="7" applyNumberFormat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8" applyNumberFormat="0" applyFont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3" fontId="2" fillId="38" borderId="16" xfId="0" applyNumberFormat="1" applyFont="1" applyFill="1" applyBorder="1" applyAlignment="1">
      <alignment vertical="center" wrapText="1"/>
    </xf>
    <xf numFmtId="3" fontId="2" fillId="38" borderId="17" xfId="0" applyNumberFormat="1" applyFont="1" applyFill="1" applyBorder="1" applyAlignment="1">
      <alignment vertical="center" wrapText="1"/>
    </xf>
    <xf numFmtId="49" fontId="4" fillId="38" borderId="0" xfId="0" applyNumberFormat="1" applyFont="1" applyFill="1" applyAlignment="1">
      <alignment vertical="center"/>
    </xf>
    <xf numFmtId="0" fontId="1" fillId="38" borderId="18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left" vertical="center"/>
    </xf>
    <xf numFmtId="49" fontId="4" fillId="38" borderId="0" xfId="0" applyNumberFormat="1" applyFont="1" applyFill="1" applyAlignment="1">
      <alignment horizontal="left" vertical="center"/>
    </xf>
    <xf numFmtId="0" fontId="4" fillId="38" borderId="0" xfId="0" applyFont="1" applyFill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3" fillId="38" borderId="20" xfId="0" applyNumberFormat="1" applyFont="1" applyFill="1" applyBorder="1" applyAlignment="1">
      <alignment horizontal="center" vertical="center"/>
    </xf>
    <xf numFmtId="49" fontId="3" fillId="38" borderId="21" xfId="0" applyNumberFormat="1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3" fontId="2" fillId="38" borderId="24" xfId="0" applyNumberFormat="1" applyFont="1" applyFill="1" applyBorder="1" applyAlignment="1">
      <alignment vertical="center" wrapText="1"/>
    </xf>
    <xf numFmtId="3" fontId="1" fillId="38" borderId="25" xfId="0" applyNumberFormat="1" applyFont="1" applyFill="1" applyBorder="1" applyAlignment="1">
      <alignment vertical="center" wrapText="1"/>
    </xf>
    <xf numFmtId="0" fontId="2" fillId="38" borderId="0" xfId="0" applyFont="1" applyFill="1" applyBorder="1" applyAlignment="1">
      <alignment/>
    </xf>
    <xf numFmtId="49" fontId="3" fillId="38" borderId="26" xfId="0" applyNumberFormat="1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left"/>
    </xf>
    <xf numFmtId="0" fontId="2" fillId="38" borderId="28" xfId="0" applyFont="1" applyFill="1" applyBorder="1" applyAlignment="1">
      <alignment horizontal="left"/>
    </xf>
    <xf numFmtId="3" fontId="2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2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0" fontId="1" fillId="38" borderId="0" xfId="0" applyFont="1" applyFill="1" applyAlignment="1">
      <alignment horizontal="left" vertical="center"/>
    </xf>
    <xf numFmtId="0" fontId="4" fillId="38" borderId="0" xfId="0" applyFont="1" applyFill="1" applyAlignment="1">
      <alignment horizontal="left"/>
    </xf>
    <xf numFmtId="0" fontId="2" fillId="38" borderId="33" xfId="0" applyFont="1" applyFill="1" applyBorder="1" applyAlignment="1">
      <alignment horizontal="left"/>
    </xf>
    <xf numFmtId="3" fontId="2" fillId="38" borderId="33" xfId="0" applyNumberFormat="1" applyFont="1" applyFill="1" applyBorder="1" applyAlignment="1">
      <alignment vertical="center" wrapText="1"/>
    </xf>
    <xf numFmtId="3" fontId="2" fillId="38" borderId="34" xfId="0" applyNumberFormat="1" applyFont="1" applyFill="1" applyBorder="1" applyAlignment="1">
      <alignment vertical="center" wrapText="1"/>
    </xf>
    <xf numFmtId="3" fontId="2" fillId="38" borderId="35" xfId="0" applyNumberFormat="1" applyFont="1" applyFill="1" applyBorder="1" applyAlignment="1">
      <alignment vertical="center" wrapText="1"/>
    </xf>
    <xf numFmtId="3" fontId="1" fillId="38" borderId="36" xfId="0" applyNumberFormat="1" applyFont="1" applyFill="1" applyBorder="1" applyAlignment="1">
      <alignment vertical="center" wrapText="1"/>
    </xf>
    <xf numFmtId="0" fontId="1" fillId="38" borderId="18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5" zoomScaleNormal="75" zoomScalePageLayoutView="0" workbookViewId="0" topLeftCell="E9">
      <selection activeCell="R17" sqref="R17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4.75390625" style="6" hidden="1" customWidth="1"/>
    <col min="5" max="5" width="80.00390625" style="6" bestFit="1" customWidth="1"/>
    <col min="6" max="16" width="20.7539062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37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39</v>
      </c>
      <c r="C2" s="3" t="s">
        <v>38</v>
      </c>
      <c r="D2" s="4" t="s">
        <v>6</v>
      </c>
      <c r="E2" s="6" t="str">
        <f aca="true" t="shared" si="0" ref="E2:O2">ButceYil</f>
        <v>2013</v>
      </c>
      <c r="F2" s="6" t="str">
        <f t="shared" si="0"/>
        <v>2013</v>
      </c>
      <c r="G2" s="6" t="str">
        <f t="shared" si="0"/>
        <v>2013</v>
      </c>
      <c r="H2" s="6" t="str">
        <f t="shared" si="0"/>
        <v>2013</v>
      </c>
      <c r="I2" s="6" t="str">
        <f t="shared" si="0"/>
        <v>2013</v>
      </c>
      <c r="J2" s="6" t="str">
        <f t="shared" si="0"/>
        <v>2013</v>
      </c>
      <c r="K2" s="6" t="str">
        <f t="shared" si="0"/>
        <v>2013</v>
      </c>
      <c r="L2" s="6" t="str">
        <f t="shared" si="0"/>
        <v>2013</v>
      </c>
      <c r="M2" s="6" t="str">
        <f t="shared" si="0"/>
        <v>2013</v>
      </c>
      <c r="N2" s="6" t="str">
        <f t="shared" si="0"/>
        <v>2013</v>
      </c>
      <c r="O2" s="6" t="str">
        <f t="shared" si="0"/>
        <v>2013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2013</v>
      </c>
      <c r="G3" s="6" t="str">
        <f t="shared" si="1"/>
        <v>2013</v>
      </c>
      <c r="H3" s="6" t="str">
        <f t="shared" si="1"/>
        <v>2013</v>
      </c>
      <c r="I3" s="6" t="str">
        <f t="shared" si="1"/>
        <v>2013</v>
      </c>
      <c r="J3" s="6" t="str">
        <f t="shared" si="1"/>
        <v>2013</v>
      </c>
      <c r="K3" s="6" t="str">
        <f t="shared" si="1"/>
        <v>2013</v>
      </c>
      <c r="L3" s="6" t="str">
        <f t="shared" si="1"/>
        <v>2013</v>
      </c>
      <c r="M3" s="6" t="str">
        <f t="shared" si="1"/>
        <v>2013</v>
      </c>
      <c r="N3" s="6" t="str">
        <f t="shared" si="1"/>
        <v>2013</v>
      </c>
      <c r="O3" s="6" t="str">
        <f t="shared" si="1"/>
        <v>2013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37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30" customHeight="1" hidden="1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25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" customHeight="1">
      <c r="A9" s="3" t="s">
        <v>1</v>
      </c>
      <c r="B9" s="3" t="s">
        <v>1</v>
      </c>
      <c r="C9" s="3" t="s">
        <v>1</v>
      </c>
      <c r="E9" s="55" t="str">
        <f>TeklifYil&amp;"  "&amp;A7</f>
        <v>2013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14" t="s">
        <v>1</v>
      </c>
    </row>
    <row r="10" spans="1:17" ht="23.25" customHeight="1">
      <c r="A10" s="3" t="s">
        <v>1</v>
      </c>
      <c r="B10" s="3" t="s">
        <v>1</v>
      </c>
      <c r="C10" s="3" t="s">
        <v>1</v>
      </c>
      <c r="E10" s="55" t="s">
        <v>45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14" t="s">
        <v>1</v>
      </c>
    </row>
    <row r="11" spans="1:17" ht="18.75" customHeight="1">
      <c r="A11" s="3" t="s">
        <v>1</v>
      </c>
      <c r="B11" s="3" t="s">
        <v>1</v>
      </c>
      <c r="C11" s="3" t="s">
        <v>1</v>
      </c>
      <c r="E11" s="56" t="s">
        <v>22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1" t="s">
        <v>1</v>
      </c>
    </row>
    <row r="12" spans="1:16" ht="17.2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6" t="s">
        <v>1</v>
      </c>
      <c r="M12" s="1" t="s">
        <v>1</v>
      </c>
      <c r="N12" s="26" t="s">
        <v>1</v>
      </c>
      <c r="O12" s="26" t="s">
        <v>1</v>
      </c>
      <c r="P12" s="4" t="str">
        <f>IF(ButceYil&gt;2008,"TL","YTL")</f>
        <v>TL</v>
      </c>
    </row>
    <row r="13" spans="1:16" ht="12.75" customHeight="1">
      <c r="A13" s="3" t="s">
        <v>1</v>
      </c>
      <c r="B13" s="3" t="s">
        <v>1</v>
      </c>
      <c r="C13" s="3" t="s">
        <v>1</v>
      </c>
      <c r="D13" s="33" t="s">
        <v>1</v>
      </c>
      <c r="E13" s="57" t="s">
        <v>23</v>
      </c>
      <c r="F13" s="27"/>
      <c r="G13" s="15"/>
      <c r="H13" s="15"/>
      <c r="I13" s="15"/>
      <c r="J13" s="15"/>
      <c r="K13" s="15"/>
      <c r="L13" s="15"/>
      <c r="M13" s="15"/>
      <c r="N13" s="28"/>
      <c r="O13" s="34"/>
      <c r="P13" s="59" t="s">
        <v>24</v>
      </c>
    </row>
    <row r="14" spans="3:16" ht="66" customHeight="1" thickBot="1">
      <c r="C14" s="4" t="s">
        <v>1</v>
      </c>
      <c r="D14" s="33" t="s">
        <v>1</v>
      </c>
      <c r="E14" s="58" t="s">
        <v>1</v>
      </c>
      <c r="F14" s="29" t="s">
        <v>25</v>
      </c>
      <c r="G14" s="30" t="s">
        <v>26</v>
      </c>
      <c r="H14" s="30" t="s">
        <v>27</v>
      </c>
      <c r="I14" s="30" t="s">
        <v>28</v>
      </c>
      <c r="J14" s="30" t="s">
        <v>29</v>
      </c>
      <c r="K14" s="30" t="s">
        <v>30</v>
      </c>
      <c r="L14" s="30" t="s">
        <v>31</v>
      </c>
      <c r="M14" s="30" t="s">
        <v>32</v>
      </c>
      <c r="N14" s="16" t="s">
        <v>33</v>
      </c>
      <c r="O14" s="30" t="s">
        <v>34</v>
      </c>
      <c r="P14" s="60" t="s">
        <v>1</v>
      </c>
    </row>
    <row r="15" spans="1:16" ht="30" customHeight="1" hidden="1">
      <c r="A15" s="4" t="s">
        <v>2</v>
      </c>
      <c r="B15" s="4" t="s">
        <v>35</v>
      </c>
      <c r="C15" s="4" t="s">
        <v>1</v>
      </c>
      <c r="D15" s="33" t="s">
        <v>1</v>
      </c>
      <c r="E15" s="35" t="s">
        <v>1</v>
      </c>
      <c r="F15" s="17" t="s">
        <v>1</v>
      </c>
      <c r="G15" s="18" t="s">
        <v>1</v>
      </c>
      <c r="H15" s="18" t="s">
        <v>1</v>
      </c>
      <c r="I15" s="18" t="s">
        <v>1</v>
      </c>
      <c r="J15" s="18" t="s">
        <v>1</v>
      </c>
      <c r="K15" s="18" t="s">
        <v>1</v>
      </c>
      <c r="L15" s="18" t="s">
        <v>1</v>
      </c>
      <c r="M15" s="18" t="s">
        <v>1</v>
      </c>
      <c r="N15" s="18" t="s">
        <v>1</v>
      </c>
      <c r="O15" s="31" t="s">
        <v>1</v>
      </c>
      <c r="P15" s="32" t="s">
        <v>1</v>
      </c>
    </row>
    <row r="16" spans="1:16" ht="23.25" customHeight="1">
      <c r="A16" s="4" t="s">
        <v>1</v>
      </c>
      <c r="B16" s="21" t="s">
        <v>46</v>
      </c>
      <c r="C16" s="4" t="s">
        <v>1</v>
      </c>
      <c r="D16" s="33" t="s">
        <v>1</v>
      </c>
      <c r="E16" s="36" t="s">
        <v>47</v>
      </c>
      <c r="F16" s="37">
        <v>14232720</v>
      </c>
      <c r="G16" s="38">
        <v>0</v>
      </c>
      <c r="H16" s="38">
        <v>3156000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274607280</v>
      </c>
      <c r="O16" s="39">
        <v>0</v>
      </c>
      <c r="P16" s="40">
        <f aca="true" t="shared" si="3" ref="P16:P55">O16+N16+M16+L16+K16+J16+I16+H16+G16+F16</f>
        <v>291996000</v>
      </c>
    </row>
    <row r="17" spans="2:16" ht="23.25" customHeight="1">
      <c r="B17" s="21" t="s">
        <v>48</v>
      </c>
      <c r="C17" s="4" t="s">
        <v>1</v>
      </c>
      <c r="D17" s="33" t="s">
        <v>1</v>
      </c>
      <c r="E17" s="36" t="s">
        <v>49</v>
      </c>
      <c r="F17" s="37">
        <v>8086300</v>
      </c>
      <c r="G17" s="38">
        <v>0</v>
      </c>
      <c r="H17" s="38">
        <v>180000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9">
        <v>0</v>
      </c>
      <c r="P17" s="40">
        <f t="shared" si="3"/>
        <v>8266300</v>
      </c>
    </row>
    <row r="18" spans="2:16" ht="23.25" customHeight="1">
      <c r="B18" s="21" t="s">
        <v>50</v>
      </c>
      <c r="C18" s="4" t="s">
        <v>1</v>
      </c>
      <c r="D18" s="33" t="s">
        <v>1</v>
      </c>
      <c r="E18" s="36" t="s">
        <v>51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2335000</v>
      </c>
      <c r="N18" s="38">
        <v>0</v>
      </c>
      <c r="O18" s="39">
        <v>0</v>
      </c>
      <c r="P18" s="40">
        <f t="shared" si="3"/>
        <v>2335000</v>
      </c>
    </row>
    <row r="19" spans="2:16" ht="23.25" customHeight="1">
      <c r="B19" s="21" t="s">
        <v>52</v>
      </c>
      <c r="C19" s="4" t="s">
        <v>1</v>
      </c>
      <c r="D19" s="33" t="s">
        <v>1</v>
      </c>
      <c r="E19" s="36" t="s">
        <v>53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3873000</v>
      </c>
      <c r="N19" s="38">
        <v>0</v>
      </c>
      <c r="O19" s="39">
        <v>0</v>
      </c>
      <c r="P19" s="40">
        <f t="shared" si="3"/>
        <v>3873000</v>
      </c>
    </row>
    <row r="20" spans="2:16" ht="23.25" customHeight="1">
      <c r="B20" s="21" t="s">
        <v>54</v>
      </c>
      <c r="C20" s="4" t="s">
        <v>1</v>
      </c>
      <c r="D20" s="33" t="s">
        <v>1</v>
      </c>
      <c r="E20" s="36" t="s">
        <v>55</v>
      </c>
      <c r="F20" s="37">
        <v>0</v>
      </c>
      <c r="G20" s="38">
        <v>0</v>
      </c>
      <c r="H20" s="38">
        <v>240000</v>
      </c>
      <c r="I20" s="38">
        <v>0</v>
      </c>
      <c r="J20" s="38">
        <v>0</v>
      </c>
      <c r="K20" s="38">
        <v>0</v>
      </c>
      <c r="L20" s="38">
        <v>0</v>
      </c>
      <c r="M20" s="38">
        <v>12553000</v>
      </c>
      <c r="N20" s="38">
        <v>0</v>
      </c>
      <c r="O20" s="39">
        <v>0</v>
      </c>
      <c r="P20" s="40">
        <f t="shared" si="3"/>
        <v>12793000</v>
      </c>
    </row>
    <row r="21" spans="2:16" ht="23.25" customHeight="1">
      <c r="B21" s="21" t="s">
        <v>56</v>
      </c>
      <c r="C21" s="4" t="s">
        <v>1</v>
      </c>
      <c r="D21" s="33" t="s">
        <v>1</v>
      </c>
      <c r="E21" s="36" t="s">
        <v>57</v>
      </c>
      <c r="F21" s="37">
        <v>0</v>
      </c>
      <c r="G21" s="38">
        <v>0</v>
      </c>
      <c r="H21" s="38">
        <v>280000</v>
      </c>
      <c r="I21" s="38">
        <v>0</v>
      </c>
      <c r="J21" s="38">
        <v>0</v>
      </c>
      <c r="K21" s="38">
        <v>0</v>
      </c>
      <c r="L21" s="38">
        <v>0</v>
      </c>
      <c r="M21" s="38">
        <v>6652000</v>
      </c>
      <c r="N21" s="38">
        <v>0</v>
      </c>
      <c r="O21" s="39">
        <v>0</v>
      </c>
      <c r="P21" s="40">
        <f t="shared" si="3"/>
        <v>6932000</v>
      </c>
    </row>
    <row r="22" spans="2:16" ht="23.25" customHeight="1">
      <c r="B22" s="21" t="s">
        <v>58</v>
      </c>
      <c r="C22" s="4" t="s">
        <v>1</v>
      </c>
      <c r="D22" s="33" t="s">
        <v>1</v>
      </c>
      <c r="E22" s="36" t="s">
        <v>59</v>
      </c>
      <c r="F22" s="37">
        <v>7793000</v>
      </c>
      <c r="G22" s="38">
        <v>0</v>
      </c>
      <c r="H22" s="38">
        <v>410000</v>
      </c>
      <c r="I22" s="38">
        <v>0</v>
      </c>
      <c r="J22" s="38">
        <v>0</v>
      </c>
      <c r="K22" s="38">
        <v>0</v>
      </c>
      <c r="L22" s="38">
        <v>0</v>
      </c>
      <c r="M22" s="38">
        <v>254000</v>
      </c>
      <c r="N22" s="38">
        <v>3273000</v>
      </c>
      <c r="O22" s="39">
        <v>0</v>
      </c>
      <c r="P22" s="40">
        <f t="shared" si="3"/>
        <v>11730000</v>
      </c>
    </row>
    <row r="23" spans="2:16" ht="23.25" customHeight="1">
      <c r="B23" s="21" t="s">
        <v>60</v>
      </c>
      <c r="C23" s="4" t="s">
        <v>1</v>
      </c>
      <c r="D23" s="33" t="s">
        <v>1</v>
      </c>
      <c r="E23" s="36" t="s">
        <v>61</v>
      </c>
      <c r="F23" s="37">
        <v>1680654000</v>
      </c>
      <c r="G23" s="38">
        <v>0</v>
      </c>
      <c r="H23" s="38">
        <v>750000</v>
      </c>
      <c r="I23" s="38">
        <v>0</v>
      </c>
      <c r="J23" s="38">
        <v>0</v>
      </c>
      <c r="K23" s="38">
        <v>0</v>
      </c>
      <c r="L23" s="38">
        <v>361000</v>
      </c>
      <c r="M23" s="38">
        <v>0</v>
      </c>
      <c r="N23" s="38">
        <v>63737000</v>
      </c>
      <c r="O23" s="39">
        <v>0</v>
      </c>
      <c r="P23" s="40">
        <f t="shared" si="3"/>
        <v>1745502000</v>
      </c>
    </row>
    <row r="24" spans="2:16" ht="23.25" customHeight="1">
      <c r="B24" s="21" t="s">
        <v>62</v>
      </c>
      <c r="C24" s="4" t="s">
        <v>1</v>
      </c>
      <c r="D24" s="33" t="s">
        <v>1</v>
      </c>
      <c r="E24" s="36" t="s">
        <v>63</v>
      </c>
      <c r="F24" s="37">
        <v>10675000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v>0</v>
      </c>
      <c r="P24" s="40">
        <f t="shared" si="3"/>
        <v>10675000</v>
      </c>
    </row>
    <row r="25" spans="2:16" ht="23.25" customHeight="1">
      <c r="B25" s="21" t="s">
        <v>64</v>
      </c>
      <c r="C25" s="4" t="s">
        <v>1</v>
      </c>
      <c r="D25" s="33" t="s">
        <v>1</v>
      </c>
      <c r="E25" s="36" t="s">
        <v>65</v>
      </c>
      <c r="F25" s="37">
        <v>0</v>
      </c>
      <c r="G25" s="38">
        <v>0</v>
      </c>
      <c r="H25" s="38">
        <v>14767000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9">
        <v>0</v>
      </c>
      <c r="P25" s="40">
        <f t="shared" si="3"/>
        <v>14767000</v>
      </c>
    </row>
    <row r="26" spans="2:16" ht="23.25" customHeight="1">
      <c r="B26" s="21" t="s">
        <v>66</v>
      </c>
      <c r="C26" s="4" t="s">
        <v>1</v>
      </c>
      <c r="D26" s="33" t="s">
        <v>1</v>
      </c>
      <c r="E26" s="36" t="s">
        <v>67</v>
      </c>
      <c r="F26" s="37">
        <v>47347100</v>
      </c>
      <c r="G26" s="38">
        <v>490200</v>
      </c>
      <c r="H26" s="38">
        <v>48177800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5232542900</v>
      </c>
      <c r="O26" s="39">
        <v>0</v>
      </c>
      <c r="P26" s="40">
        <f t="shared" si="3"/>
        <v>5328558000</v>
      </c>
    </row>
    <row r="27" spans="2:16" ht="23.25" customHeight="1">
      <c r="B27" s="21" t="s">
        <v>68</v>
      </c>
      <c r="C27" s="4" t="s">
        <v>1</v>
      </c>
      <c r="D27" s="33" t="s">
        <v>1</v>
      </c>
      <c r="E27" s="36" t="s">
        <v>69</v>
      </c>
      <c r="F27" s="37">
        <v>29986460</v>
      </c>
      <c r="G27" s="38">
        <v>88750</v>
      </c>
      <c r="H27" s="38">
        <v>535000</v>
      </c>
      <c r="I27" s="38">
        <v>0</v>
      </c>
      <c r="J27" s="38">
        <v>0</v>
      </c>
      <c r="K27" s="38">
        <v>0</v>
      </c>
      <c r="L27" s="38">
        <v>2122200</v>
      </c>
      <c r="M27" s="38">
        <v>832144590</v>
      </c>
      <c r="N27" s="38">
        <v>0</v>
      </c>
      <c r="O27" s="39">
        <v>0</v>
      </c>
      <c r="P27" s="40">
        <f t="shared" si="3"/>
        <v>864877000</v>
      </c>
    </row>
    <row r="28" spans="2:16" ht="23.25" customHeight="1">
      <c r="B28" s="21" t="s">
        <v>70</v>
      </c>
      <c r="C28" s="4" t="s">
        <v>1</v>
      </c>
      <c r="D28" s="33" t="s">
        <v>1</v>
      </c>
      <c r="E28" s="36" t="s">
        <v>71</v>
      </c>
      <c r="F28" s="37">
        <v>22002500</v>
      </c>
      <c r="G28" s="38">
        <v>0</v>
      </c>
      <c r="H28" s="38">
        <v>2450000</v>
      </c>
      <c r="I28" s="38">
        <v>0</v>
      </c>
      <c r="J28" s="38">
        <v>0</v>
      </c>
      <c r="K28" s="38">
        <v>0</v>
      </c>
      <c r="L28" s="38">
        <v>0</v>
      </c>
      <c r="M28" s="38">
        <v>149242500</v>
      </c>
      <c r="N28" s="38">
        <v>0</v>
      </c>
      <c r="O28" s="39">
        <v>0</v>
      </c>
      <c r="P28" s="40">
        <f t="shared" si="3"/>
        <v>173695000</v>
      </c>
    </row>
    <row r="29" spans="2:16" ht="23.25" customHeight="1">
      <c r="B29" s="21" t="s">
        <v>72</v>
      </c>
      <c r="C29" s="4" t="s">
        <v>1</v>
      </c>
      <c r="D29" s="33" t="s">
        <v>1</v>
      </c>
      <c r="E29" s="36" t="s">
        <v>73</v>
      </c>
      <c r="F29" s="37">
        <v>20200800</v>
      </c>
      <c r="G29" s="38">
        <v>0</v>
      </c>
      <c r="H29" s="38">
        <v>1352000</v>
      </c>
      <c r="I29" s="38">
        <v>0</v>
      </c>
      <c r="J29" s="38">
        <v>0</v>
      </c>
      <c r="K29" s="38">
        <v>0</v>
      </c>
      <c r="L29" s="38">
        <v>717000</v>
      </c>
      <c r="M29" s="38">
        <v>189615200</v>
      </c>
      <c r="N29" s="38">
        <v>0</v>
      </c>
      <c r="O29" s="39">
        <v>0</v>
      </c>
      <c r="P29" s="40">
        <f t="shared" si="3"/>
        <v>211885000</v>
      </c>
    </row>
    <row r="30" spans="2:16" ht="23.25" customHeight="1">
      <c r="B30" s="21" t="s">
        <v>74</v>
      </c>
      <c r="C30" s="4" t="s">
        <v>1</v>
      </c>
      <c r="D30" s="33" t="s">
        <v>1</v>
      </c>
      <c r="E30" s="36" t="s">
        <v>75</v>
      </c>
      <c r="F30" s="37">
        <v>7182000</v>
      </c>
      <c r="G30" s="38">
        <v>288000</v>
      </c>
      <c r="H30" s="38">
        <v>0</v>
      </c>
      <c r="I30" s="38">
        <v>1981404000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9">
        <v>0</v>
      </c>
      <c r="P30" s="40">
        <f t="shared" si="3"/>
        <v>1988874000</v>
      </c>
    </row>
    <row r="31" spans="2:16" ht="23.25" customHeight="1">
      <c r="B31" s="21" t="s">
        <v>76</v>
      </c>
      <c r="C31" s="4" t="s">
        <v>1</v>
      </c>
      <c r="D31" s="33" t="s">
        <v>1</v>
      </c>
      <c r="E31" s="36" t="s">
        <v>77</v>
      </c>
      <c r="F31" s="37">
        <v>23569400</v>
      </c>
      <c r="G31" s="38">
        <v>0</v>
      </c>
      <c r="H31" s="38">
        <v>8076000</v>
      </c>
      <c r="I31" s="38">
        <v>0</v>
      </c>
      <c r="J31" s="38">
        <v>0</v>
      </c>
      <c r="K31" s="38">
        <v>0</v>
      </c>
      <c r="L31" s="38">
        <v>505000</v>
      </c>
      <c r="M31" s="38">
        <v>331407500</v>
      </c>
      <c r="N31" s="38">
        <v>0</v>
      </c>
      <c r="O31" s="39">
        <v>56786100</v>
      </c>
      <c r="P31" s="40">
        <f t="shared" si="3"/>
        <v>420344000</v>
      </c>
    </row>
    <row r="32" spans="2:16" ht="23.25" customHeight="1">
      <c r="B32" s="21" t="s">
        <v>78</v>
      </c>
      <c r="C32" s="4" t="s">
        <v>1</v>
      </c>
      <c r="D32" s="33" t="s">
        <v>1</v>
      </c>
      <c r="E32" s="36" t="s">
        <v>79</v>
      </c>
      <c r="F32" s="37">
        <v>10047000</v>
      </c>
      <c r="G32" s="38">
        <v>19000</v>
      </c>
      <c r="H32" s="38">
        <v>1755000</v>
      </c>
      <c r="I32" s="38">
        <v>0</v>
      </c>
      <c r="J32" s="38">
        <v>0</v>
      </c>
      <c r="K32" s="38">
        <v>0</v>
      </c>
      <c r="L32" s="38">
        <v>115390000</v>
      </c>
      <c r="M32" s="38">
        <v>0</v>
      </c>
      <c r="N32" s="38">
        <v>0</v>
      </c>
      <c r="O32" s="39">
        <v>0</v>
      </c>
      <c r="P32" s="40">
        <f t="shared" si="3"/>
        <v>127211000</v>
      </c>
    </row>
    <row r="33" spans="2:16" ht="23.25" customHeight="1">
      <c r="B33" s="21" t="s">
        <v>80</v>
      </c>
      <c r="C33" s="4" t="s">
        <v>1</v>
      </c>
      <c r="D33" s="33" t="s">
        <v>1</v>
      </c>
      <c r="E33" s="36" t="s">
        <v>81</v>
      </c>
      <c r="F33" s="37">
        <v>0</v>
      </c>
      <c r="G33" s="38">
        <v>0</v>
      </c>
      <c r="H33" s="38">
        <v>135000</v>
      </c>
      <c r="I33" s="38">
        <v>8480000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0</v>
      </c>
      <c r="P33" s="40">
        <f t="shared" si="3"/>
        <v>8615000</v>
      </c>
    </row>
    <row r="34" spans="2:16" ht="23.25" customHeight="1">
      <c r="B34" s="21" t="s">
        <v>82</v>
      </c>
      <c r="C34" s="4" t="s">
        <v>1</v>
      </c>
      <c r="D34" s="33" t="s">
        <v>1</v>
      </c>
      <c r="E34" s="36" t="s">
        <v>83</v>
      </c>
      <c r="F34" s="37">
        <v>28036000</v>
      </c>
      <c r="G34" s="38">
        <v>0</v>
      </c>
      <c r="H34" s="38">
        <v>3000000</v>
      </c>
      <c r="I34" s="38">
        <v>186928650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40">
        <f t="shared" si="3"/>
        <v>217964650</v>
      </c>
    </row>
    <row r="35" spans="2:16" ht="23.25" customHeight="1">
      <c r="B35" s="21" t="s">
        <v>84</v>
      </c>
      <c r="C35" s="4" t="s">
        <v>1</v>
      </c>
      <c r="D35" s="33" t="s">
        <v>1</v>
      </c>
      <c r="E35" s="36" t="s">
        <v>85</v>
      </c>
      <c r="F35" s="37">
        <v>14095000</v>
      </c>
      <c r="G35" s="38">
        <v>3000</v>
      </c>
      <c r="H35" s="38">
        <v>920000</v>
      </c>
      <c r="I35" s="38">
        <v>26718000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40">
        <f t="shared" si="3"/>
        <v>41736000</v>
      </c>
    </row>
    <row r="36" spans="2:16" ht="23.25" customHeight="1">
      <c r="B36" s="21" t="s">
        <v>86</v>
      </c>
      <c r="C36" s="4" t="s">
        <v>1</v>
      </c>
      <c r="D36" s="33" t="s">
        <v>1</v>
      </c>
      <c r="E36" s="36" t="s">
        <v>87</v>
      </c>
      <c r="F36" s="37">
        <v>0</v>
      </c>
      <c r="G36" s="38">
        <v>0</v>
      </c>
      <c r="H36" s="38">
        <v>0</v>
      </c>
      <c r="I36" s="38">
        <v>10782000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40">
        <f t="shared" si="3"/>
        <v>10782000</v>
      </c>
    </row>
    <row r="37" spans="2:16" ht="23.25" customHeight="1">
      <c r="B37" s="21" t="s">
        <v>88</v>
      </c>
      <c r="C37" s="4" t="s">
        <v>1</v>
      </c>
      <c r="D37" s="33" t="s">
        <v>1</v>
      </c>
      <c r="E37" s="36" t="s">
        <v>89</v>
      </c>
      <c r="F37" s="37">
        <v>9946300</v>
      </c>
      <c r="G37" s="38">
        <v>0</v>
      </c>
      <c r="H37" s="38">
        <v>1150000</v>
      </c>
      <c r="I37" s="38">
        <v>110416700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40">
        <f t="shared" si="3"/>
        <v>121513000</v>
      </c>
    </row>
    <row r="38" spans="2:16" ht="23.25" customHeight="1">
      <c r="B38" s="21" t="s">
        <v>90</v>
      </c>
      <c r="C38" s="4" t="s">
        <v>1</v>
      </c>
      <c r="D38" s="33" t="s">
        <v>1</v>
      </c>
      <c r="E38" s="36" t="s">
        <v>91</v>
      </c>
      <c r="F38" s="37">
        <v>0</v>
      </c>
      <c r="G38" s="38">
        <v>41016000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40">
        <f t="shared" si="3"/>
        <v>41016000</v>
      </c>
    </row>
    <row r="39" spans="2:16" ht="23.25" customHeight="1">
      <c r="B39" s="21" t="s">
        <v>92</v>
      </c>
      <c r="C39" s="4" t="s">
        <v>1</v>
      </c>
      <c r="D39" s="33" t="s">
        <v>1</v>
      </c>
      <c r="E39" s="36" t="s">
        <v>93</v>
      </c>
      <c r="F39" s="37">
        <v>19855500</v>
      </c>
      <c r="G39" s="38">
        <v>0</v>
      </c>
      <c r="H39" s="38">
        <v>2568000</v>
      </c>
      <c r="I39" s="38">
        <v>435525150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40">
        <f t="shared" si="3"/>
        <v>457948650</v>
      </c>
    </row>
    <row r="40" spans="2:16" ht="23.25" customHeight="1">
      <c r="B40" s="21" t="s">
        <v>94</v>
      </c>
      <c r="C40" s="4" t="s">
        <v>1</v>
      </c>
      <c r="D40" s="33" t="s">
        <v>1</v>
      </c>
      <c r="E40" s="36" t="s">
        <v>95</v>
      </c>
      <c r="F40" s="37">
        <v>99290000</v>
      </c>
      <c r="G40" s="38">
        <v>0</v>
      </c>
      <c r="H40" s="38">
        <v>501000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40">
        <f t="shared" si="3"/>
        <v>99791000</v>
      </c>
    </row>
    <row r="41" spans="2:16" ht="23.25" customHeight="1">
      <c r="B41" s="21" t="s">
        <v>96</v>
      </c>
      <c r="C41" s="4" t="s">
        <v>1</v>
      </c>
      <c r="D41" s="33" t="s">
        <v>1</v>
      </c>
      <c r="E41" s="36" t="s">
        <v>97</v>
      </c>
      <c r="F41" s="37">
        <v>4443000</v>
      </c>
      <c r="G41" s="38">
        <v>0</v>
      </c>
      <c r="H41" s="38">
        <v>0</v>
      </c>
      <c r="I41" s="38">
        <v>0</v>
      </c>
      <c r="J41" s="38">
        <v>0</v>
      </c>
      <c r="K41" s="38">
        <v>92068000</v>
      </c>
      <c r="L41" s="38">
        <v>0</v>
      </c>
      <c r="M41" s="38">
        <v>0</v>
      </c>
      <c r="N41" s="38">
        <v>0</v>
      </c>
      <c r="O41" s="39">
        <v>0</v>
      </c>
      <c r="P41" s="40">
        <f t="shared" si="3"/>
        <v>96511000</v>
      </c>
    </row>
    <row r="42" spans="2:16" ht="23.25" customHeight="1">
      <c r="B42" s="21" t="s">
        <v>98</v>
      </c>
      <c r="C42" s="4" t="s">
        <v>1</v>
      </c>
      <c r="D42" s="33" t="s">
        <v>1</v>
      </c>
      <c r="E42" s="36" t="s">
        <v>99</v>
      </c>
      <c r="F42" s="37">
        <v>11906000</v>
      </c>
      <c r="G42" s="38">
        <v>0</v>
      </c>
      <c r="H42" s="38">
        <v>0</v>
      </c>
      <c r="I42" s="38">
        <v>11707000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40">
        <f t="shared" si="3"/>
        <v>23613000</v>
      </c>
    </row>
    <row r="43" spans="2:16" ht="23.25" customHeight="1">
      <c r="B43" s="21" t="s">
        <v>100</v>
      </c>
      <c r="C43" s="4" t="s">
        <v>1</v>
      </c>
      <c r="D43" s="33" t="s">
        <v>1</v>
      </c>
      <c r="E43" s="36" t="s">
        <v>101</v>
      </c>
      <c r="F43" s="37">
        <v>66829629</v>
      </c>
      <c r="G43" s="38">
        <v>141654</v>
      </c>
      <c r="H43" s="38">
        <v>1500000</v>
      </c>
      <c r="I43" s="38">
        <v>266608717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40">
        <f t="shared" si="3"/>
        <v>335080000</v>
      </c>
    </row>
    <row r="44" spans="2:16" ht="23.25" customHeight="1">
      <c r="B44" s="21" t="s">
        <v>102</v>
      </c>
      <c r="C44" s="4" t="s">
        <v>1</v>
      </c>
      <c r="D44" s="33" t="s">
        <v>1</v>
      </c>
      <c r="E44" s="36" t="s">
        <v>103</v>
      </c>
      <c r="F44" s="37">
        <v>0</v>
      </c>
      <c r="G44" s="38">
        <v>0</v>
      </c>
      <c r="H44" s="38">
        <v>808308000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  <c r="P44" s="40">
        <f t="shared" si="3"/>
        <v>808308000</v>
      </c>
    </row>
    <row r="45" spans="2:16" ht="23.25" customHeight="1">
      <c r="B45" s="21" t="s">
        <v>104</v>
      </c>
      <c r="C45" s="4" t="s">
        <v>1</v>
      </c>
      <c r="D45" s="33" t="s">
        <v>1</v>
      </c>
      <c r="E45" s="36" t="s">
        <v>105</v>
      </c>
      <c r="F45" s="37">
        <v>2954000</v>
      </c>
      <c r="G45" s="38">
        <v>0</v>
      </c>
      <c r="H45" s="38">
        <v>445000</v>
      </c>
      <c r="I45" s="38">
        <v>18221000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40">
        <f t="shared" si="3"/>
        <v>21620000</v>
      </c>
    </row>
    <row r="46" spans="2:16" ht="23.25" customHeight="1">
      <c r="B46" s="21" t="s">
        <v>106</v>
      </c>
      <c r="C46" s="4" t="s">
        <v>1</v>
      </c>
      <c r="D46" s="33" t="s">
        <v>1</v>
      </c>
      <c r="E46" s="36" t="s">
        <v>107</v>
      </c>
      <c r="F46" s="37">
        <v>6700100</v>
      </c>
      <c r="G46" s="38">
        <v>0</v>
      </c>
      <c r="H46" s="38">
        <v>0</v>
      </c>
      <c r="I46" s="38">
        <v>2428900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40">
        <f t="shared" si="3"/>
        <v>9129000</v>
      </c>
    </row>
    <row r="47" spans="2:16" ht="23.25" customHeight="1">
      <c r="B47" s="21" t="s">
        <v>108</v>
      </c>
      <c r="C47" s="4" t="s">
        <v>1</v>
      </c>
      <c r="D47" s="33" t="s">
        <v>1</v>
      </c>
      <c r="E47" s="36" t="s">
        <v>109</v>
      </c>
      <c r="F47" s="37">
        <v>44011000</v>
      </c>
      <c r="G47" s="38">
        <v>0</v>
      </c>
      <c r="H47" s="38">
        <v>300000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122900000</v>
      </c>
      <c r="O47" s="39">
        <v>0</v>
      </c>
      <c r="P47" s="40">
        <f t="shared" si="3"/>
        <v>167211000</v>
      </c>
    </row>
    <row r="48" spans="2:16" ht="23.25" customHeight="1">
      <c r="B48" s="21" t="s">
        <v>110</v>
      </c>
      <c r="C48" s="4" t="s">
        <v>1</v>
      </c>
      <c r="D48" s="33" t="s">
        <v>1</v>
      </c>
      <c r="E48" s="36" t="s">
        <v>111</v>
      </c>
      <c r="F48" s="37">
        <v>93439500</v>
      </c>
      <c r="G48" s="38">
        <v>0</v>
      </c>
      <c r="H48" s="38">
        <v>12075000</v>
      </c>
      <c r="I48" s="38">
        <v>6855409900</v>
      </c>
      <c r="J48" s="38">
        <v>0</v>
      </c>
      <c r="K48" s="38">
        <v>0</v>
      </c>
      <c r="L48" s="38">
        <v>1449600</v>
      </c>
      <c r="M48" s="38">
        <v>0</v>
      </c>
      <c r="N48" s="38">
        <v>0</v>
      </c>
      <c r="O48" s="39">
        <v>0</v>
      </c>
      <c r="P48" s="40">
        <f t="shared" si="3"/>
        <v>6962374000</v>
      </c>
    </row>
    <row r="49" spans="2:16" ht="23.25" customHeight="1">
      <c r="B49" s="21" t="s">
        <v>112</v>
      </c>
      <c r="C49" s="4" t="s">
        <v>1</v>
      </c>
      <c r="D49" s="33" t="s">
        <v>1</v>
      </c>
      <c r="E49" s="36" t="s">
        <v>113</v>
      </c>
      <c r="F49" s="37">
        <v>3557000</v>
      </c>
      <c r="G49" s="38">
        <v>0</v>
      </c>
      <c r="H49" s="38">
        <v>1302000</v>
      </c>
      <c r="I49" s="38">
        <v>0</v>
      </c>
      <c r="J49" s="38">
        <v>0</v>
      </c>
      <c r="K49" s="38">
        <v>0</v>
      </c>
      <c r="L49" s="38">
        <v>0</v>
      </c>
      <c r="M49" s="38">
        <v>14128000</v>
      </c>
      <c r="N49" s="38">
        <v>0</v>
      </c>
      <c r="O49" s="39">
        <v>0</v>
      </c>
      <c r="P49" s="40">
        <f t="shared" si="3"/>
        <v>18987000</v>
      </c>
    </row>
    <row r="50" spans="2:16" ht="23.25" customHeight="1">
      <c r="B50" s="21" t="s">
        <v>114</v>
      </c>
      <c r="C50" s="4" t="s">
        <v>1</v>
      </c>
      <c r="D50" s="33" t="s">
        <v>1</v>
      </c>
      <c r="E50" s="36" t="s">
        <v>115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23737000</v>
      </c>
      <c r="L50" s="38">
        <v>0</v>
      </c>
      <c r="M50" s="38">
        <v>0</v>
      </c>
      <c r="N50" s="38">
        <v>0</v>
      </c>
      <c r="O50" s="39">
        <v>0</v>
      </c>
      <c r="P50" s="40">
        <f t="shared" si="3"/>
        <v>23737000</v>
      </c>
    </row>
    <row r="51" spans="2:16" ht="23.25" customHeight="1">
      <c r="B51" s="21" t="s">
        <v>116</v>
      </c>
      <c r="C51" s="4" t="s">
        <v>1</v>
      </c>
      <c r="D51" s="33" t="s">
        <v>1</v>
      </c>
      <c r="E51" s="36" t="s">
        <v>117</v>
      </c>
      <c r="F51" s="37">
        <v>0</v>
      </c>
      <c r="G51" s="38">
        <v>0</v>
      </c>
      <c r="H51" s="38">
        <v>0</v>
      </c>
      <c r="I51" s="38">
        <v>0</v>
      </c>
      <c r="J51" s="38">
        <v>0</v>
      </c>
      <c r="K51" s="38">
        <v>104665000</v>
      </c>
      <c r="L51" s="38">
        <v>0</v>
      </c>
      <c r="M51" s="38">
        <v>0</v>
      </c>
      <c r="N51" s="38">
        <v>0</v>
      </c>
      <c r="O51" s="39">
        <v>0</v>
      </c>
      <c r="P51" s="40">
        <f t="shared" si="3"/>
        <v>104665000</v>
      </c>
    </row>
    <row r="52" spans="2:16" ht="23.25" customHeight="1">
      <c r="B52" s="21" t="s">
        <v>118</v>
      </c>
      <c r="C52" s="4" t="s">
        <v>1</v>
      </c>
      <c r="D52" s="33" t="s">
        <v>1</v>
      </c>
      <c r="E52" s="36" t="s">
        <v>119</v>
      </c>
      <c r="F52" s="37">
        <v>0</v>
      </c>
      <c r="G52" s="38">
        <v>0</v>
      </c>
      <c r="H52" s="38">
        <v>0</v>
      </c>
      <c r="I52" s="38">
        <v>0</v>
      </c>
      <c r="J52" s="38">
        <v>0</v>
      </c>
      <c r="K52" s="38">
        <v>23719000</v>
      </c>
      <c r="L52" s="38">
        <v>0</v>
      </c>
      <c r="M52" s="38">
        <v>0</v>
      </c>
      <c r="N52" s="38">
        <v>0</v>
      </c>
      <c r="O52" s="39">
        <v>0</v>
      </c>
      <c r="P52" s="40">
        <f t="shared" si="3"/>
        <v>23719000</v>
      </c>
    </row>
    <row r="53" spans="2:16" ht="23.25" customHeight="1">
      <c r="B53" s="21" t="s">
        <v>120</v>
      </c>
      <c r="C53" s="4" t="s">
        <v>1</v>
      </c>
      <c r="D53" s="33" t="s">
        <v>1</v>
      </c>
      <c r="E53" s="36" t="s">
        <v>121</v>
      </c>
      <c r="F53" s="37">
        <v>39372442</v>
      </c>
      <c r="G53" s="38">
        <v>761645</v>
      </c>
      <c r="H53" s="38">
        <v>20800000</v>
      </c>
      <c r="I53" s="38">
        <v>8045527832</v>
      </c>
      <c r="J53" s="38">
        <v>60281417</v>
      </c>
      <c r="K53" s="38">
        <v>706073371</v>
      </c>
      <c r="L53" s="38">
        <v>546293</v>
      </c>
      <c r="M53" s="38">
        <v>0</v>
      </c>
      <c r="N53" s="38">
        <v>0</v>
      </c>
      <c r="O53" s="39">
        <v>0</v>
      </c>
      <c r="P53" s="40">
        <f t="shared" si="3"/>
        <v>8873363000</v>
      </c>
    </row>
    <row r="54" spans="2:16" ht="23.25" customHeight="1">
      <c r="B54" s="21" t="s">
        <v>122</v>
      </c>
      <c r="C54" s="4" t="s">
        <v>1</v>
      </c>
      <c r="D54" s="33" t="s">
        <v>1</v>
      </c>
      <c r="E54" s="36" t="s">
        <v>123</v>
      </c>
      <c r="F54" s="37">
        <v>0</v>
      </c>
      <c r="G54" s="38">
        <v>0</v>
      </c>
      <c r="H54" s="38">
        <v>175000</v>
      </c>
      <c r="I54" s="38">
        <v>3027000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  <c r="P54" s="40">
        <f t="shared" si="3"/>
        <v>3202000</v>
      </c>
    </row>
    <row r="55" spans="2:16" ht="23.25" customHeight="1" thickBot="1">
      <c r="B55" s="21" t="s">
        <v>124</v>
      </c>
      <c r="C55" s="4" t="s">
        <v>1</v>
      </c>
      <c r="D55" s="33" t="s">
        <v>1</v>
      </c>
      <c r="E55" s="36" t="s">
        <v>125</v>
      </c>
      <c r="F55" s="37">
        <v>50561000</v>
      </c>
      <c r="G55" s="38">
        <v>0</v>
      </c>
      <c r="H55" s="38">
        <v>336000</v>
      </c>
      <c r="I55" s="38">
        <v>0</v>
      </c>
      <c r="J55" s="38">
        <v>0</v>
      </c>
      <c r="K55" s="38">
        <v>0</v>
      </c>
      <c r="L55" s="38">
        <v>28311000</v>
      </c>
      <c r="M55" s="38">
        <v>0</v>
      </c>
      <c r="N55" s="38">
        <v>0</v>
      </c>
      <c r="O55" s="39">
        <v>0</v>
      </c>
      <c r="P55" s="40">
        <f t="shared" si="3"/>
        <v>79208000</v>
      </c>
    </row>
    <row r="56" spans="1:16" ht="30" customHeight="1" hidden="1">
      <c r="A56" s="41" t="s">
        <v>36</v>
      </c>
      <c r="B56" s="42" t="s">
        <v>1</v>
      </c>
      <c r="C56" s="4" t="s">
        <v>1</v>
      </c>
      <c r="D56" s="33" t="s">
        <v>1</v>
      </c>
      <c r="E56" s="43" t="s">
        <v>1</v>
      </c>
      <c r="F56" s="44" t="s">
        <v>1</v>
      </c>
      <c r="G56" s="45" t="s">
        <v>1</v>
      </c>
      <c r="H56" s="45" t="s">
        <v>1</v>
      </c>
      <c r="I56" s="45" t="s">
        <v>1</v>
      </c>
      <c r="J56" s="45" t="s">
        <v>1</v>
      </c>
      <c r="K56" s="45" t="s">
        <v>1</v>
      </c>
      <c r="L56" s="45" t="s">
        <v>1</v>
      </c>
      <c r="M56" s="45" t="s">
        <v>1</v>
      </c>
      <c r="N56" s="45" t="s">
        <v>1</v>
      </c>
      <c r="O56" s="46" t="s">
        <v>1</v>
      </c>
      <c r="P56" s="47" t="s">
        <v>1</v>
      </c>
    </row>
    <row r="57" spans="1:16" ht="12.75" customHeight="1" thickBot="1">
      <c r="A57" s="2" t="s">
        <v>36</v>
      </c>
      <c r="B57" s="19" t="s">
        <v>1</v>
      </c>
      <c r="C57" s="9" t="s">
        <v>1</v>
      </c>
      <c r="E57" s="20" t="s">
        <v>1</v>
      </c>
      <c r="F57" s="48" t="s">
        <v>1</v>
      </c>
      <c r="G57" s="48" t="s">
        <v>1</v>
      </c>
      <c r="H57" s="48" t="s">
        <v>1</v>
      </c>
      <c r="I57" s="48" t="s">
        <v>1</v>
      </c>
      <c r="J57" s="48" t="s">
        <v>1</v>
      </c>
      <c r="K57" s="48" t="s">
        <v>1</v>
      </c>
      <c r="L57" s="48" t="s">
        <v>1</v>
      </c>
      <c r="M57" s="48" t="s">
        <v>1</v>
      </c>
      <c r="N57" s="48" t="s">
        <v>1</v>
      </c>
      <c r="O57" s="48" t="s">
        <v>1</v>
      </c>
      <c r="P57" s="48" t="s">
        <v>1</v>
      </c>
    </row>
    <row r="58" spans="1:16" ht="29.25" customHeight="1" thickBot="1">
      <c r="A58" s="21" t="s">
        <v>1</v>
      </c>
      <c r="B58" s="22" t="s">
        <v>42</v>
      </c>
      <c r="C58" s="23" t="s">
        <v>1</v>
      </c>
      <c r="D58" s="23" t="s">
        <v>1</v>
      </c>
      <c r="E58" s="24" t="s">
        <v>43</v>
      </c>
      <c r="F58" s="49">
        <v>2376772751</v>
      </c>
      <c r="G58" s="50">
        <v>42808249</v>
      </c>
      <c r="H58" s="50">
        <v>935643800</v>
      </c>
      <c r="I58" s="50">
        <v>17963184849</v>
      </c>
      <c r="J58" s="50">
        <v>60281417</v>
      </c>
      <c r="K58" s="50">
        <v>950262371</v>
      </c>
      <c r="L58" s="50">
        <v>149402093</v>
      </c>
      <c r="M58" s="50">
        <v>1542204790</v>
      </c>
      <c r="N58" s="51">
        <v>5697060180</v>
      </c>
      <c r="O58" s="52">
        <v>56786100</v>
      </c>
      <c r="P58" s="53">
        <f>SUM(F58:O58)</f>
        <v>29774406600</v>
      </c>
    </row>
    <row r="59" spans="1:16" ht="28.5" customHeight="1" thickBot="1">
      <c r="A59" s="21" t="s">
        <v>1</v>
      </c>
      <c r="B59" s="22" t="s">
        <v>40</v>
      </c>
      <c r="C59" s="23" t="s">
        <v>1</v>
      </c>
      <c r="D59" s="23" t="s">
        <v>1</v>
      </c>
      <c r="E59" s="24" t="s">
        <v>41</v>
      </c>
      <c r="F59" s="49">
        <v>1552435000</v>
      </c>
      <c r="G59" s="50">
        <v>9893500</v>
      </c>
      <c r="H59" s="50">
        <v>314995000</v>
      </c>
      <c r="I59" s="50">
        <v>0</v>
      </c>
      <c r="J59" s="50">
        <v>0</v>
      </c>
      <c r="K59" s="50">
        <v>0</v>
      </c>
      <c r="L59" s="50">
        <v>1261403000</v>
      </c>
      <c r="M59" s="50">
        <v>177506500</v>
      </c>
      <c r="N59" s="51">
        <v>11911527500</v>
      </c>
      <c r="O59" s="54">
        <v>0</v>
      </c>
      <c r="P59" s="53">
        <f>SUM(F59:O59)</f>
        <v>15227760500</v>
      </c>
    </row>
    <row r="60" spans="1:16" ht="28.5" customHeight="1" thickBot="1">
      <c r="A60" s="21" t="s">
        <v>36</v>
      </c>
      <c r="B60" s="22" t="s">
        <v>1</v>
      </c>
      <c r="C60" s="23" t="s">
        <v>1</v>
      </c>
      <c r="D60" s="23" t="s">
        <v>1</v>
      </c>
      <c r="E60" s="24" t="s">
        <v>44</v>
      </c>
      <c r="F60" s="49">
        <f aca="true" t="shared" si="4" ref="F60:P60">F59+F58</f>
        <v>3929207751</v>
      </c>
      <c r="G60" s="50">
        <f t="shared" si="4"/>
        <v>52701749</v>
      </c>
      <c r="H60" s="50">
        <f t="shared" si="4"/>
        <v>1250638800</v>
      </c>
      <c r="I60" s="50">
        <f t="shared" si="4"/>
        <v>17963184849</v>
      </c>
      <c r="J60" s="50">
        <f t="shared" si="4"/>
        <v>60281417</v>
      </c>
      <c r="K60" s="50">
        <f t="shared" si="4"/>
        <v>950262371</v>
      </c>
      <c r="L60" s="50">
        <f t="shared" si="4"/>
        <v>1410805093</v>
      </c>
      <c r="M60" s="50">
        <f t="shared" si="4"/>
        <v>1719711290</v>
      </c>
      <c r="N60" s="50">
        <f t="shared" si="4"/>
        <v>17608587680</v>
      </c>
      <c r="O60" s="52">
        <f t="shared" si="4"/>
        <v>56786100</v>
      </c>
      <c r="P60" s="53">
        <f t="shared" si="4"/>
        <v>45002167100</v>
      </c>
    </row>
    <row r="61" spans="1:3" ht="30" customHeight="1">
      <c r="A61" s="3" t="s">
        <v>1</v>
      </c>
      <c r="B61" s="19" t="s">
        <v>1</v>
      </c>
      <c r="C61" s="3" t="s">
        <v>1</v>
      </c>
    </row>
    <row r="62" spans="1:3" ht="30" customHeight="1">
      <c r="A62" s="3" t="s">
        <v>1</v>
      </c>
      <c r="B62" s="19" t="s">
        <v>1</v>
      </c>
      <c r="C62" s="3" t="s">
        <v>1</v>
      </c>
    </row>
    <row r="63" ht="30" customHeight="1">
      <c r="B63" s="19" t="s">
        <v>1</v>
      </c>
    </row>
    <row r="64" ht="30" customHeight="1">
      <c r="B64" s="19" t="s">
        <v>1</v>
      </c>
    </row>
    <row r="65" ht="30" customHeight="1">
      <c r="B65" s="19" t="s">
        <v>1</v>
      </c>
    </row>
    <row r="66" ht="30" customHeight="1">
      <c r="B66" s="19" t="s">
        <v>1</v>
      </c>
    </row>
    <row r="67" ht="30" customHeight="1">
      <c r="B67" s="19" t="s">
        <v>1</v>
      </c>
    </row>
    <row r="68" ht="30" customHeight="1">
      <c r="B68" s="19" t="s">
        <v>1</v>
      </c>
    </row>
    <row r="69" ht="30" customHeight="1">
      <c r="B69" s="19" t="s">
        <v>1</v>
      </c>
    </row>
    <row r="70" ht="30" customHeight="1">
      <c r="B70" s="19" t="s">
        <v>1</v>
      </c>
    </row>
    <row r="71" ht="30" customHeight="1">
      <c r="B71" s="19" t="s">
        <v>1</v>
      </c>
    </row>
    <row r="72" ht="34.5" customHeight="1">
      <c r="B72" s="19" t="s">
        <v>1</v>
      </c>
    </row>
    <row r="73" ht="15">
      <c r="B73" s="19" t="s">
        <v>1</v>
      </c>
    </row>
    <row r="74" ht="15">
      <c r="B74" s="19" t="s">
        <v>1</v>
      </c>
    </row>
    <row r="75" ht="15">
      <c r="B75" s="19" t="s">
        <v>1</v>
      </c>
    </row>
    <row r="76" ht="15">
      <c r="B76" s="19" t="s">
        <v>1</v>
      </c>
    </row>
    <row r="77" ht="15">
      <c r="B77" s="19" t="s">
        <v>1</v>
      </c>
    </row>
    <row r="78" ht="15">
      <c r="B78" s="19" t="s">
        <v>1</v>
      </c>
    </row>
    <row r="79" ht="15">
      <c r="B79" s="19" t="s">
        <v>1</v>
      </c>
    </row>
    <row r="80" ht="15">
      <c r="B80" s="19" t="s">
        <v>1</v>
      </c>
    </row>
    <row r="81" ht="15">
      <c r="B81" s="19" t="s">
        <v>1</v>
      </c>
    </row>
    <row r="82" ht="30" customHeight="1">
      <c r="B82" s="19" t="s">
        <v>1</v>
      </c>
    </row>
    <row r="83" ht="30" customHeight="1">
      <c r="B83" s="19" t="s">
        <v>1</v>
      </c>
    </row>
    <row r="84" ht="30" customHeight="1">
      <c r="B84" s="19" t="s">
        <v>1</v>
      </c>
    </row>
    <row r="85" ht="30" customHeight="1">
      <c r="B85" s="19" t="s">
        <v>1</v>
      </c>
    </row>
    <row r="86" ht="30" customHeight="1">
      <c r="B86" s="19" t="s">
        <v>1</v>
      </c>
    </row>
    <row r="87" ht="30" customHeight="1">
      <c r="B87" s="19" t="s">
        <v>1</v>
      </c>
    </row>
    <row r="88" ht="30" customHeight="1">
      <c r="B88" s="22" t="s">
        <v>1</v>
      </c>
    </row>
    <row r="89" ht="30" customHeight="1">
      <c r="B89" s="19" t="s">
        <v>1</v>
      </c>
    </row>
    <row r="90" ht="30" customHeight="1">
      <c r="B90" s="22" t="s">
        <v>1</v>
      </c>
    </row>
    <row r="91" ht="30" customHeight="1">
      <c r="B91" s="22" t="s">
        <v>1</v>
      </c>
    </row>
    <row r="92" ht="30" customHeight="1">
      <c r="B92" s="22" t="s">
        <v>1</v>
      </c>
    </row>
    <row r="93" ht="34.5" customHeight="1">
      <c r="B93" s="19" t="s">
        <v>1</v>
      </c>
    </row>
    <row r="94" ht="15">
      <c r="B94" s="19" t="s">
        <v>1</v>
      </c>
    </row>
    <row r="95" ht="15">
      <c r="B95" s="19" t="s">
        <v>1</v>
      </c>
    </row>
    <row r="96" ht="15">
      <c r="B96" s="19" t="s">
        <v>1</v>
      </c>
    </row>
    <row r="97" ht="15">
      <c r="B97" s="19" t="s">
        <v>1</v>
      </c>
    </row>
    <row r="98" ht="15">
      <c r="B98" s="19" t="s">
        <v>1</v>
      </c>
    </row>
    <row r="99" ht="15">
      <c r="B99" s="19" t="s">
        <v>1</v>
      </c>
    </row>
    <row r="100" ht="15">
      <c r="B100" s="19" t="s">
        <v>1</v>
      </c>
    </row>
    <row r="101" ht="15">
      <c r="B101" s="19" t="s">
        <v>1</v>
      </c>
    </row>
    <row r="102" ht="15">
      <c r="B102" s="19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2" r:id="rId1"/>
  <rowBreaks count="3" manualBreakCount="3">
    <brk id="57" max="255" man="1"/>
    <brk id="73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 SAKARYA</dc:creator>
  <cp:keywords/>
  <dc:description/>
  <cp:lastModifiedBy>Ali  RENÇBER</cp:lastModifiedBy>
  <cp:lastPrinted>2019-02-21T13:40:02Z</cp:lastPrinted>
  <dcterms:created xsi:type="dcterms:W3CDTF">2012-10-15T22:54:55Z</dcterms:created>
  <dcterms:modified xsi:type="dcterms:W3CDTF">2019-02-21T13:40:05Z</dcterms:modified>
  <cp:category/>
  <cp:version/>
  <cp:contentType/>
  <cp:contentStatus/>
</cp:coreProperties>
</file>