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-2012" sheetId="1" r:id="rId1"/>
    <sheet name="II-A-2013" sheetId="2" r:id="rId2"/>
    <sheet name="II-A-2014" sheetId="3" r:id="rId3"/>
    <sheet name="II-B-2012-2014" sheetId="4" r:id="rId4"/>
    <sheet name="III-2012" sheetId="5" r:id="rId5"/>
    <sheet name="III- 2013" sheetId="6" r:id="rId6"/>
    <sheet name="III- 2014" sheetId="7" r:id="rId7"/>
  </sheets>
  <definedNames>
    <definedName name="Asama" localSheetId="5">'III- 2013'!$B$2</definedName>
    <definedName name="Asama" localSheetId="6">'III- 2014'!$B$2</definedName>
    <definedName name="Asama" localSheetId="4">'III-2012'!$B$2</definedName>
    <definedName name="Asama">'II-A-2012'!$B$2</definedName>
    <definedName name="AsamaAd" localSheetId="5">'III- 2013'!$C$2</definedName>
    <definedName name="AsamaAd" localSheetId="6">'III- 2014'!$C$2</definedName>
    <definedName name="AsamaAd" localSheetId="4">'III-2012'!$C$2</definedName>
    <definedName name="AsamaAd">'II-A-2012'!$C$2</definedName>
    <definedName name="AyAd" localSheetId="5">'III- 2013'!$C$4</definedName>
    <definedName name="AyAd" localSheetId="6">'III- 2014'!$C$4</definedName>
    <definedName name="AyAd" localSheetId="4">'III-2012'!$C$4</definedName>
    <definedName name="AyAd">'II-A-2012'!$C$4</definedName>
    <definedName name="AyNo" localSheetId="5">'III- 2013'!$B$4</definedName>
    <definedName name="AyNo" localSheetId="6">'III- 2014'!$B$4</definedName>
    <definedName name="AyNo" localSheetId="4">'III-2012'!$B$4</definedName>
    <definedName name="AyNo">'II-A-2012'!$B$4</definedName>
    <definedName name="ButceYil" localSheetId="5">'III- 2013'!$B$1</definedName>
    <definedName name="ButceYil" localSheetId="6">'III- 2014'!$B$1</definedName>
    <definedName name="ButceYil" localSheetId="4">'III-2012'!$B$1</definedName>
    <definedName name="ButceYil">'II-A-2012'!$B$1</definedName>
    <definedName name="SatirBaslik" localSheetId="5">'III- 2013'!$A$18:$B$22</definedName>
    <definedName name="SatirBaslik" localSheetId="6">'III- 2014'!$A$18:$B$22</definedName>
    <definedName name="SatirBaslik" localSheetId="4">'III-2012'!$A$18:$B$22</definedName>
    <definedName name="SatirBaslik">'II-A-2012'!$A$18:$B$24</definedName>
    <definedName name="SatirBaslik1">'II-A-2013'!$A$18:$B$24</definedName>
    <definedName name="SatirBaslik2">'II-A-2014'!$A$18:$B$24</definedName>
    <definedName name="SutunBaslik" localSheetId="5">'III- 2013'!$D$1:$K$7</definedName>
    <definedName name="SutunBaslik" localSheetId="6">'III- 2014'!$D$1:$K$7</definedName>
    <definedName name="SutunBaslik" localSheetId="4">'III-2012'!$D$1:$K$7</definedName>
    <definedName name="SutunBaslik">'II-A-2012'!$D$1:$K$7</definedName>
    <definedName name="SutunBaslik1">'II-A-2013'!$D$1:$K$7</definedName>
    <definedName name="SutunBaslik2">'II-A-2014'!$D$1:$K$7</definedName>
    <definedName name="TeklifYil" localSheetId="5">'III- 2013'!$B$5</definedName>
    <definedName name="TeklifYil" localSheetId="6">'III- 2014'!$B$5</definedName>
    <definedName name="TeklifYil" localSheetId="4">'III-2012'!$B$5</definedName>
    <definedName name="TeklifYil">'II-A-2012'!$B$5</definedName>
    <definedName name="_xlnm.Print_Area" localSheetId="2">'II-A-2014'!$A$2:$K$127</definedName>
    <definedName name="_xlnm.Print_Titles" localSheetId="0">'II-A-2012'!$14:$17</definedName>
    <definedName name="_xlnm.Print_Titles" localSheetId="1">'II-A-2013'!$14:$17</definedName>
    <definedName name="_xlnm.Print_Titles" localSheetId="2">'II-A-2014'!$14:$17</definedName>
    <definedName name="_xlnm.Print_Titles" localSheetId="5">'III- 2013'!$10:$17</definedName>
    <definedName name="_xlnm.Print_Titles" localSheetId="6">'III- 2014'!$10:$17</definedName>
    <definedName name="_xlnm.Print_Titles" localSheetId="4">'III-2012'!$10:$17</definedName>
  </definedNames>
  <calcPr fullCalcOnLoad="1"/>
</workbook>
</file>

<file path=xl/sharedStrings.xml><?xml version="1.0" encoding="utf-8"?>
<sst xmlns="http://schemas.openxmlformats.org/spreadsheetml/2006/main" count="3199" uniqueCount="358">
  <si>
    <t>YIL:</t>
  </si>
  <si>
    <t/>
  </si>
  <si>
    <t>FORMUL</t>
  </si>
  <si>
    <t>ABSKUR</t>
  </si>
  <si>
    <t>ABSODENEKYIL</t>
  </si>
  <si>
    <t>ABSGELIR</t>
  </si>
  <si>
    <t>X</t>
  </si>
  <si>
    <t>ABSFINANSMAN</t>
  </si>
  <si>
    <t>AŞAMA:</t>
  </si>
  <si>
    <t>YIL</t>
  </si>
  <si>
    <t>BUTCEYILI</t>
  </si>
  <si>
    <t>AY:</t>
  </si>
  <si>
    <t>ASAMA</t>
  </si>
  <si>
    <t>TEKLİF YIL:</t>
  </si>
  <si>
    <t>EKOKOD</t>
  </si>
  <si>
    <t>04.2.2,04.2.1</t>
  </si>
  <si>
    <t>FINKOD</t>
  </si>
  <si>
    <t>5</t>
  </si>
  <si>
    <t>3</t>
  </si>
  <si>
    <t>DÖNEMİ BÜTÇE GELİRLERİ</t>
  </si>
  <si>
    <t>(YÜKSEK ÖĞRETİM KURUMLARI)</t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</si>
  <si>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</si>
  <si>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</si>
  <si>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</si>
  <si>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</si>
  <si>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</si>
  <si>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</si>
  <si>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</si>
  <si>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</si>
  <si>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</si>
  <si>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KURKOD</t>
  </si>
  <si>
    <t>38/40</t>
  </si>
  <si>
    <t>ÖZEL BÜTÇELİ DİĞER KURUMLAR</t>
  </si>
  <si>
    <t>ÖZEL BÜTÇELİ KURUMLAR TOPLAMI</t>
  </si>
  <si>
    <t>DİĞER ÖZEL BÜTÇELİ KURULUŞLAR</t>
  </si>
  <si>
    <t>40/42</t>
  </si>
  <si>
    <t>2012</t>
  </si>
  <si>
    <t>1</t>
  </si>
  <si>
    <t>Kanun</t>
  </si>
  <si>
    <t>Ocak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</si>
  <si>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</si>
  <si>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</si>
  <si>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</si>
  <si>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</si>
  <si>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</si>
  <si>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</si>
  <si>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</si>
  <si>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</si>
  <si>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</si>
  <si>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</si>
  <si>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</si>
  <si>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</si>
  <si>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</si>
  <si>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</si>
  <si>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</si>
  <si>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</si>
  <si>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</si>
  <si>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</si>
  <si>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</si>
  <si>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</si>
  <si>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</si>
  <si>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</si>
  <si>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</si>
  <si>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</si>
  <si>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</si>
  <si>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</si>
  <si>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</si>
  <si>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</si>
  <si>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</si>
  <si>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</si>
  <si>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</si>
  <si>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</si>
  <si>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</si>
  <si>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</si>
  <si>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</si>
  <si>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</si>
  <si>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</si>
  <si>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</si>
  <si>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</si>
  <si>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</si>
  <si>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</si>
  <si>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</si>
  <si>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</si>
  <si>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</si>
  <si>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</si>
  <si>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</si>
  <si>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</si>
  <si>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</si>
  <si>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</si>
  <si>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</si>
  <si>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</si>
  <si>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</si>
  <si>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</si>
  <si>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</si>
  <si>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</si>
  <si>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</si>
  <si>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</si>
  <si>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</si>
  <si>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</si>
  <si>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</si>
  <si>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</si>
  <si>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</si>
  <si>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</si>
  <si>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</si>
  <si>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</si>
  <si>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</si>
  <si>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</si>
  <si>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</si>
  <si>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</si>
  <si>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</si>
  <si>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</si>
  <si>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</si>
  <si>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</si>
  <si>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</si>
  <si>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</si>
  <si>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</si>
  <si>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</si>
  <si>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</si>
  <si>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</si>
  <si>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</si>
  <si>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</si>
  <si>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</si>
  <si>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</si>
  <si>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</si>
  <si>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</si>
  <si>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</si>
  <si>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</si>
  <si>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</si>
  <si>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</si>
  <si>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</si>
  <si>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</si>
  <si>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</si>
  <si>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</si>
  <si>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</si>
  <si>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</si>
  <si>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</si>
  <si>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</si>
  <si>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</si>
  <si>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</si>
  <si>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</si>
  <si>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</si>
  <si>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</si>
  <si>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</si>
  <si>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</si>
  <si>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</si>
  <si>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</si>
  <si>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</si>
  <si>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</si>
  <si>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</si>
  <si>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</si>
  <si>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</si>
  <si>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</si>
  <si>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</si>
  <si>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</si>
  <si>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</si>
  <si>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</si>
  <si>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</si>
  <si>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</si>
  <si>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</si>
  <si>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</si>
  <si>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</si>
  <si>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</si>
  <si>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</si>
  <si>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</si>
  <si>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</si>
  <si>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</si>
  <si>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</si>
  <si>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</si>
  <si>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</si>
  <si>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</si>
  <si>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</si>
  <si>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</si>
  <si>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</si>
  <si>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</si>
  <si>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</si>
  <si>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</si>
  <si>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</si>
  <si>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</si>
  <si>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</si>
  <si>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</si>
  <si>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</si>
  <si>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</si>
  <si>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</si>
  <si>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</si>
  <si>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</si>
  <si>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</si>
  <si>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</si>
  <si>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</si>
  <si>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</si>
  <si>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</si>
  <si>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</si>
  <si>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</si>
  <si>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</si>
  <si>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</si>
  <si>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</si>
  <si>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</si>
  <si>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</si>
  <si>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</si>
  <si>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</si>
  <si>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</si>
  <si>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</si>
  <si>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</si>
  <si>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</si>
  <si>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</si>
  <si>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</si>
  <si>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</si>
  <si>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</si>
  <si>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</si>
  <si>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</si>
  <si>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</si>
  <si>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</si>
  <si>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</si>
  <si>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</si>
  <si>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</si>
  <si>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</si>
  <si>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</si>
  <si>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</si>
  <si>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</si>
  <si>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</si>
  <si>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</si>
  <si>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</si>
  <si>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</si>
  <si>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</si>
  <si>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</si>
  <si>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</si>
  <si>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</si>
  <si>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</si>
  <si>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</si>
  <si>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</si>
  <si>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</si>
  <si>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</si>
  <si>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</si>
  <si>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</si>
  <si>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</si>
  <si>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</si>
  <si>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</si>
  <si>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</si>
  <si>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</si>
  <si>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</si>
  <si>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</si>
  <si>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</si>
  <si>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</si>
  <si>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</si>
  <si>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</si>
  <si>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</si>
  <si>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</si>
  <si>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</si>
  <si>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</si>
  <si>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YÜKSEKÖĞRETİM KURUMLARI</t>
  </si>
  <si>
    <t>(ÖZEL BÜTÇELİ KURULUŞLAR - YÜKSEK ÖĞRETİM KURUMLARI HARİÇ)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</si>
  <si>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</si>
  <si>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</si>
  <si>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</si>
  <si>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</si>
  <si>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</si>
  <si>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</si>
  <si>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</si>
  <si>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</si>
  <si>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</si>
  <si>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</si>
  <si>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</si>
  <si>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</si>
  <si>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</si>
  <si>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</si>
  <si>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</si>
  <si>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</si>
  <si>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</si>
  <si>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</si>
  <si>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</si>
  <si>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>TÜRKİYE ADALET AKADEMİSİ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</si>
  <si>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</si>
  <si>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</si>
  <si>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</si>
  <si>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</si>
  <si>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</si>
  <si>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</si>
  <si>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</si>
  <si>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</si>
  <si>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</si>
  <si>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</si>
  <si>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</si>
  <si>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</si>
  <si>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</si>
  <si>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</si>
  <si>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</si>
  <si>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</si>
  <si>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</si>
  <si>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</si>
  <si>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</si>
  <si>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</si>
  <si>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</si>
  <si>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</si>
  <si>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</si>
  <si>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</si>
  <si>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</si>
  <si>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</si>
  <si>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</si>
  <si>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</si>
  <si>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</si>
  <si>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</si>
  <si>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</si>
  <si>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</si>
  <si>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</si>
  <si>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</si>
  <si>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40.39</t>
  </si>
  <si>
    <t>ELEKTRİK İŞLERİ ETÜT İDARESİ GENEL MÜDÜRLÜĞÜ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</si>
  <si>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</si>
  <si>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</si>
  <si>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</si>
  <si>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</si>
  <si>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</si>
  <si>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</si>
  <si>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</si>
  <si>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</si>
  <si>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</si>
  <si>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</si>
  <si>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</si>
  <si>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</si>
  <si>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</si>
  <si>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</si>
  <si>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</si>
  <si>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</si>
  <si>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</si>
  <si>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</si>
  <si>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</si>
  <si>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</si>
  <si>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</si>
  <si>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</si>
  <si>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</si>
  <si>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</si>
  <si>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</si>
  <si>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</si>
  <si>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</si>
  <si>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</si>
  <si>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Tasarı</t>
  </si>
  <si>
    <t>10</t>
  </si>
  <si>
    <t>Ekim</t>
  </si>
  <si>
    <t>2012-2014 DÖNEMİ BÜTÇE GELİRLERİ</t>
  </si>
  <si>
    <t>(DÜZENLEYİCİ DENETLEYİCİ KURUMLAR)</t>
  </si>
  <si>
    <t>TL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</si>
  <si>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</si>
  <si>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</si>
  <si>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</si>
  <si>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</si>
  <si>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</si>
  <si>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</si>
  <si>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</si>
  <si>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</si>
  <si>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</si>
  <si>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</si>
  <si>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</si>
  <si>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</si>
  <si>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</si>
  <si>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</si>
  <si>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</si>
  <si>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</si>
  <si>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</t>
  </si>
  <si>
    <t>DÜZENLEYİCİ VE DENETLEYİCİ KURUMLAR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</si>
</sst>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5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8" applyNumberFormat="0" applyFont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0" fontId="6" fillId="0" borderId="15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6" fillId="0" borderId="2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17" fontId="5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="75" zoomScaleNormal="75" workbookViewId="0" topLeftCell="E10">
      <selection activeCell="Q26" sqref="Q26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7.75390625" style="6" hidden="1" customWidth="1"/>
    <col min="5" max="5" width="55.12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17</v>
      </c>
      <c r="C2" s="3" t="s">
        <v>38</v>
      </c>
      <c r="D2" s="4" t="s">
        <v>9</v>
      </c>
      <c r="E2" s="8" t="str">
        <f>ButceYil</f>
        <v>2012</v>
      </c>
      <c r="F2" s="8" t="str">
        <f>ButceYil</f>
        <v>2012</v>
      </c>
      <c r="G2" s="8" t="str">
        <f>ButceYil</f>
        <v>2012</v>
      </c>
      <c r="H2" s="8" t="s">
        <v>1</v>
      </c>
      <c r="I2" s="8" t="str">
        <f>ButceYil</f>
        <v>2012</v>
      </c>
      <c r="J2" s="8" t="str">
        <f>ButceYil</f>
        <v>2012</v>
      </c>
      <c r="K2" s="8" t="str">
        <f>ButceYil</f>
        <v>2012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2012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5</v>
      </c>
      <c r="G4" s="8" t="str">
        <f>Asama</f>
        <v>5</v>
      </c>
      <c r="H4" s="8" t="s">
        <v>1</v>
      </c>
      <c r="I4" s="8" t="str">
        <f>Asama</f>
        <v>5</v>
      </c>
      <c r="J4" s="8" t="str">
        <f>Asama</f>
        <v>5</v>
      </c>
      <c r="K4" s="8" t="str">
        <f>Asama</f>
        <v>5</v>
      </c>
    </row>
    <row r="5" spans="1:11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15" t="str">
        <f>ButceYil&amp;"-"&amp;ButceYil+2&amp;" "&amp;A7</f>
        <v>2012-2014 DÖNEMİ BÜTÇE GELİRLERİ</v>
      </c>
      <c r="F11" s="115" t="s">
        <v>1</v>
      </c>
      <c r="G11" s="115" t="s">
        <v>1</v>
      </c>
      <c r="H11" s="115" t="s">
        <v>1</v>
      </c>
      <c r="I11" s="115" t="s">
        <v>1</v>
      </c>
      <c r="J11" s="115" t="s">
        <v>1</v>
      </c>
      <c r="K11" s="115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15" t="s">
        <v>20</v>
      </c>
      <c r="F12" s="115" t="s">
        <v>1</v>
      </c>
      <c r="G12" s="115" t="s">
        <v>1</v>
      </c>
      <c r="H12" s="115" t="s">
        <v>1</v>
      </c>
      <c r="I12" s="115" t="s">
        <v>1</v>
      </c>
      <c r="J12" s="115" t="s">
        <v>1</v>
      </c>
      <c r="K12" s="115" t="s">
        <v>1</v>
      </c>
    </row>
    <row r="13" spans="1:11" s="18" customFormat="1" ht="20.25" customHeight="1">
      <c r="A13" s="17" t="s">
        <v>1</v>
      </c>
      <c r="B13" s="17" t="s">
        <v>1</v>
      </c>
      <c r="C13" s="17" t="s">
        <v>1</v>
      </c>
      <c r="D13" s="17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s="18" customFormat="1" ht="19.5" customHeight="1">
      <c r="A14" s="17" t="s">
        <v>1</v>
      </c>
      <c r="B14" s="17" t="s">
        <v>1</v>
      </c>
      <c r="C14" s="17" t="s">
        <v>1</v>
      </c>
      <c r="D14" s="17" t="s">
        <v>1</v>
      </c>
      <c r="E14" s="19" t="s">
        <v>1</v>
      </c>
      <c r="F14" s="121" t="str">
        <f>ButceYil</f>
        <v>2012</v>
      </c>
      <c r="G14" s="122" t="s">
        <v>1</v>
      </c>
      <c r="H14" s="122" t="s">
        <v>1</v>
      </c>
      <c r="I14" s="122" t="s">
        <v>1</v>
      </c>
      <c r="J14" s="122" t="s">
        <v>1</v>
      </c>
      <c r="K14" s="123" t="s">
        <v>1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24" t="s">
        <v>21</v>
      </c>
      <c r="F15" s="113" t="s">
        <v>22</v>
      </c>
      <c r="G15" s="127" t="s">
        <v>23</v>
      </c>
      <c r="H15" s="128" t="s">
        <v>1</v>
      </c>
      <c r="I15" s="129" t="s">
        <v>1</v>
      </c>
      <c r="J15" s="111" t="s">
        <v>24</v>
      </c>
      <c r="K15" s="130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25" t="s">
        <v>1</v>
      </c>
      <c r="F16" s="116" t="s">
        <v>1</v>
      </c>
      <c r="G16" s="119" t="s">
        <v>25</v>
      </c>
      <c r="H16" s="117" t="s">
        <v>26</v>
      </c>
      <c r="I16" s="113" t="s">
        <v>27</v>
      </c>
      <c r="J16" s="111" t="s">
        <v>28</v>
      </c>
      <c r="K16" s="113" t="s">
        <v>29</v>
      </c>
    </row>
    <row r="17" spans="3:11" s="18" customFormat="1" ht="19.5" customHeight="1">
      <c r="C17" s="16" t="s">
        <v>1</v>
      </c>
      <c r="D17" s="16" t="s">
        <v>1</v>
      </c>
      <c r="E17" s="126" t="s">
        <v>1</v>
      </c>
      <c r="F17" s="114" t="s">
        <v>1</v>
      </c>
      <c r="G17" s="120" t="s">
        <v>1</v>
      </c>
      <c r="H17" s="118" t="s">
        <v>1</v>
      </c>
      <c r="I17" s="114" t="s">
        <v>1</v>
      </c>
      <c r="J17" s="112" t="s">
        <v>1</v>
      </c>
      <c r="K17" s="114" t="s">
        <v>1</v>
      </c>
    </row>
    <row r="18" spans="1:11" s="18" customFormat="1" ht="19.5" customHeight="1" hidden="1">
      <c r="A18" s="16" t="s">
        <v>2</v>
      </c>
      <c r="B18" s="16" t="s">
        <v>30</v>
      </c>
      <c r="C18" s="20" t="s">
        <v>1</v>
      </c>
      <c r="D18" s="20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s="18" customFormat="1" ht="24.75" customHeight="1">
      <c r="A19" s="20" t="s">
        <v>1</v>
      </c>
      <c r="B19" s="26" t="s">
        <v>40</v>
      </c>
      <c r="C19" s="20" t="s">
        <v>1</v>
      </c>
      <c r="D19" s="20" t="s">
        <v>1</v>
      </c>
      <c r="E19" s="27" t="s">
        <v>144</v>
      </c>
      <c r="F19" s="28">
        <v>28976000</v>
      </c>
      <c r="G19" s="29">
        <v>28907000</v>
      </c>
      <c r="H19" s="30">
        <f aca="true" t="shared" si="0" ref="H19:H50">I19-G19</f>
        <v>69000</v>
      </c>
      <c r="I19" s="30">
        <v>28976000</v>
      </c>
      <c r="J19" s="31">
        <v>0</v>
      </c>
      <c r="K19" s="28">
        <v>0</v>
      </c>
    </row>
    <row r="20" spans="2:11" ht="24.75" customHeight="1">
      <c r="B20" s="26" t="s">
        <v>41</v>
      </c>
      <c r="C20" s="20" t="s">
        <v>1</v>
      </c>
      <c r="D20" s="20" t="s">
        <v>1</v>
      </c>
      <c r="E20" s="27" t="s">
        <v>145</v>
      </c>
      <c r="F20" s="28">
        <v>451828000</v>
      </c>
      <c r="G20" s="29">
        <v>413686350</v>
      </c>
      <c r="H20" s="30">
        <f t="shared" si="0"/>
        <v>38141650</v>
      </c>
      <c r="I20" s="30">
        <v>451828000</v>
      </c>
      <c r="J20" s="31">
        <v>0</v>
      </c>
      <c r="K20" s="28">
        <v>0</v>
      </c>
    </row>
    <row r="21" spans="2:11" ht="24.75" customHeight="1">
      <c r="B21" s="26" t="s">
        <v>42</v>
      </c>
      <c r="C21" s="20" t="s">
        <v>1</v>
      </c>
      <c r="D21" s="20" t="s">
        <v>1</v>
      </c>
      <c r="E21" s="27" t="s">
        <v>146</v>
      </c>
      <c r="F21" s="28">
        <v>278018000</v>
      </c>
      <c r="G21" s="29">
        <v>241102000</v>
      </c>
      <c r="H21" s="30">
        <f t="shared" si="0"/>
        <v>36916000</v>
      </c>
      <c r="I21" s="30">
        <v>278018000</v>
      </c>
      <c r="J21" s="31">
        <v>0</v>
      </c>
      <c r="K21" s="28">
        <v>0</v>
      </c>
    </row>
    <row r="22" spans="2:11" ht="24.75" customHeight="1">
      <c r="B22" s="26" t="s">
        <v>43</v>
      </c>
      <c r="C22" s="20" t="s">
        <v>1</v>
      </c>
      <c r="D22" s="20" t="s">
        <v>1</v>
      </c>
      <c r="E22" s="27" t="s">
        <v>147</v>
      </c>
      <c r="F22" s="28">
        <v>421618000</v>
      </c>
      <c r="G22" s="29">
        <v>377542000</v>
      </c>
      <c r="H22" s="30">
        <f t="shared" si="0"/>
        <v>44076000</v>
      </c>
      <c r="I22" s="30">
        <v>421618000</v>
      </c>
      <c r="J22" s="31">
        <v>0</v>
      </c>
      <c r="K22" s="28">
        <v>3178781</v>
      </c>
    </row>
    <row r="23" spans="2:11" ht="24.75" customHeight="1">
      <c r="B23" s="26" t="s">
        <v>44</v>
      </c>
      <c r="C23" s="20" t="s">
        <v>1</v>
      </c>
      <c r="D23" s="20" t="s">
        <v>1</v>
      </c>
      <c r="E23" s="27" t="s">
        <v>148</v>
      </c>
      <c r="F23" s="28">
        <v>404520000</v>
      </c>
      <c r="G23" s="29">
        <v>357403000</v>
      </c>
      <c r="H23" s="30">
        <f t="shared" si="0"/>
        <v>47117000</v>
      </c>
      <c r="I23" s="30">
        <v>404520000</v>
      </c>
      <c r="J23" s="31">
        <v>0</v>
      </c>
      <c r="K23" s="28">
        <v>1000000</v>
      </c>
    </row>
    <row r="24" spans="2:11" ht="24.75" customHeight="1">
      <c r="B24" s="26" t="s">
        <v>45</v>
      </c>
      <c r="C24" s="20" t="s">
        <v>1</v>
      </c>
      <c r="D24" s="20" t="s">
        <v>1</v>
      </c>
      <c r="E24" s="27" t="s">
        <v>149</v>
      </c>
      <c r="F24" s="28">
        <v>640598000</v>
      </c>
      <c r="G24" s="29">
        <v>554636500</v>
      </c>
      <c r="H24" s="30">
        <f t="shared" si="0"/>
        <v>85961500</v>
      </c>
      <c r="I24" s="30">
        <v>640598000</v>
      </c>
      <c r="J24" s="31">
        <v>0</v>
      </c>
      <c r="K24" s="28">
        <v>0</v>
      </c>
    </row>
    <row r="25" spans="2:11" ht="24.75" customHeight="1">
      <c r="B25" s="26" t="s">
        <v>46</v>
      </c>
      <c r="C25" s="20" t="s">
        <v>1</v>
      </c>
      <c r="D25" s="20" t="s">
        <v>1</v>
      </c>
      <c r="E25" s="27" t="s">
        <v>150</v>
      </c>
      <c r="F25" s="28">
        <v>273168000</v>
      </c>
      <c r="G25" s="29">
        <v>242577000</v>
      </c>
      <c r="H25" s="30">
        <f t="shared" si="0"/>
        <v>30591000</v>
      </c>
      <c r="I25" s="30">
        <v>273168000</v>
      </c>
      <c r="J25" s="31">
        <v>0</v>
      </c>
      <c r="K25" s="28">
        <v>1500000</v>
      </c>
    </row>
    <row r="26" spans="2:11" ht="24.75" customHeight="1">
      <c r="B26" s="26" t="s">
        <v>47</v>
      </c>
      <c r="C26" s="20" t="s">
        <v>1</v>
      </c>
      <c r="D26" s="20" t="s">
        <v>1</v>
      </c>
      <c r="E26" s="27" t="s">
        <v>151</v>
      </c>
      <c r="F26" s="28">
        <v>154816000</v>
      </c>
      <c r="G26" s="29">
        <v>134345000</v>
      </c>
      <c r="H26" s="30">
        <f t="shared" si="0"/>
        <v>20471000</v>
      </c>
      <c r="I26" s="30">
        <v>154816000</v>
      </c>
      <c r="J26" s="31">
        <v>0</v>
      </c>
      <c r="K26" s="28">
        <v>0</v>
      </c>
    </row>
    <row r="27" spans="2:11" ht="24.75" customHeight="1">
      <c r="B27" s="26" t="s">
        <v>48</v>
      </c>
      <c r="C27" s="20" t="s">
        <v>1</v>
      </c>
      <c r="D27" s="20" t="s">
        <v>1</v>
      </c>
      <c r="E27" s="27" t="s">
        <v>152</v>
      </c>
      <c r="F27" s="28">
        <v>283894000</v>
      </c>
      <c r="G27" s="29">
        <v>233528000</v>
      </c>
      <c r="H27" s="30">
        <f t="shared" si="0"/>
        <v>49366000</v>
      </c>
      <c r="I27" s="30">
        <v>282894000</v>
      </c>
      <c r="J27" s="31">
        <v>1000000</v>
      </c>
      <c r="K27" s="28">
        <v>4001000</v>
      </c>
    </row>
    <row r="28" spans="2:11" ht="24.75" customHeight="1">
      <c r="B28" s="26" t="s">
        <v>49</v>
      </c>
      <c r="C28" s="20" t="s">
        <v>1</v>
      </c>
      <c r="D28" s="20" t="s">
        <v>1</v>
      </c>
      <c r="E28" s="27" t="s">
        <v>153</v>
      </c>
      <c r="F28" s="28">
        <v>155812000</v>
      </c>
      <c r="G28" s="29">
        <v>136094000</v>
      </c>
      <c r="H28" s="30">
        <f t="shared" si="0"/>
        <v>19718000</v>
      </c>
      <c r="I28" s="30">
        <v>155812000</v>
      </c>
      <c r="J28" s="31">
        <v>0</v>
      </c>
      <c r="K28" s="28">
        <v>0</v>
      </c>
    </row>
    <row r="29" spans="2:11" ht="24.75" customHeight="1">
      <c r="B29" s="26" t="s">
        <v>50</v>
      </c>
      <c r="C29" s="20" t="s">
        <v>1</v>
      </c>
      <c r="D29" s="20" t="s">
        <v>1</v>
      </c>
      <c r="E29" s="27" t="s">
        <v>154</v>
      </c>
      <c r="F29" s="28">
        <v>69363000</v>
      </c>
      <c r="G29" s="29">
        <v>65311000</v>
      </c>
      <c r="H29" s="30">
        <f t="shared" si="0"/>
        <v>3852000</v>
      </c>
      <c r="I29" s="30">
        <v>69163000</v>
      </c>
      <c r="J29" s="31">
        <v>200000</v>
      </c>
      <c r="K29" s="28">
        <v>1500560</v>
      </c>
    </row>
    <row r="30" spans="2:11" ht="24.75" customHeight="1">
      <c r="B30" s="26" t="s">
        <v>51</v>
      </c>
      <c r="C30" s="20" t="s">
        <v>1</v>
      </c>
      <c r="D30" s="20" t="s">
        <v>1</v>
      </c>
      <c r="E30" s="27" t="s">
        <v>155</v>
      </c>
      <c r="F30" s="28">
        <v>393697000</v>
      </c>
      <c r="G30" s="29">
        <v>354014000</v>
      </c>
      <c r="H30" s="30">
        <f t="shared" si="0"/>
        <v>39683000</v>
      </c>
      <c r="I30" s="30">
        <v>393697000</v>
      </c>
      <c r="J30" s="31">
        <v>0</v>
      </c>
      <c r="K30" s="28">
        <v>0</v>
      </c>
    </row>
    <row r="31" spans="2:11" ht="24.75" customHeight="1">
      <c r="B31" s="26" t="s">
        <v>52</v>
      </c>
      <c r="C31" s="20" t="s">
        <v>1</v>
      </c>
      <c r="D31" s="20" t="s">
        <v>1</v>
      </c>
      <c r="E31" s="27" t="s">
        <v>156</v>
      </c>
      <c r="F31" s="28">
        <v>328843000</v>
      </c>
      <c r="G31" s="29">
        <v>281997500</v>
      </c>
      <c r="H31" s="30">
        <f t="shared" si="0"/>
        <v>46845500</v>
      </c>
      <c r="I31" s="30">
        <v>328843000</v>
      </c>
      <c r="J31" s="31">
        <v>0</v>
      </c>
      <c r="K31" s="28">
        <v>11000000</v>
      </c>
    </row>
    <row r="32" spans="2:11" ht="24.75" customHeight="1">
      <c r="B32" s="26" t="s">
        <v>53</v>
      </c>
      <c r="C32" s="20" t="s">
        <v>1</v>
      </c>
      <c r="D32" s="20" t="s">
        <v>1</v>
      </c>
      <c r="E32" s="27" t="s">
        <v>157</v>
      </c>
      <c r="F32" s="28">
        <v>148402000</v>
      </c>
      <c r="G32" s="29">
        <v>127555000</v>
      </c>
      <c r="H32" s="30">
        <f t="shared" si="0"/>
        <v>20847000</v>
      </c>
      <c r="I32" s="30">
        <v>148402000</v>
      </c>
      <c r="J32" s="31">
        <v>0</v>
      </c>
      <c r="K32" s="28">
        <v>23903500</v>
      </c>
    </row>
    <row r="33" spans="2:11" ht="24.75" customHeight="1">
      <c r="B33" s="26" t="s">
        <v>54</v>
      </c>
      <c r="C33" s="20" t="s">
        <v>1</v>
      </c>
      <c r="D33" s="20" t="s">
        <v>1</v>
      </c>
      <c r="E33" s="27" t="s">
        <v>158</v>
      </c>
      <c r="F33" s="28">
        <v>261421000</v>
      </c>
      <c r="G33" s="29">
        <v>223273000</v>
      </c>
      <c r="H33" s="30">
        <f t="shared" si="0"/>
        <v>38148000</v>
      </c>
      <c r="I33" s="30">
        <v>261421000</v>
      </c>
      <c r="J33" s="31">
        <v>0</v>
      </c>
      <c r="K33" s="28">
        <v>11001500</v>
      </c>
    </row>
    <row r="34" spans="2:11" ht="24.75" customHeight="1">
      <c r="B34" s="26" t="s">
        <v>55</v>
      </c>
      <c r="C34" s="20" t="s">
        <v>1</v>
      </c>
      <c r="D34" s="20" t="s">
        <v>1</v>
      </c>
      <c r="E34" s="27" t="s">
        <v>159</v>
      </c>
      <c r="F34" s="28">
        <v>257649000</v>
      </c>
      <c r="G34" s="29">
        <v>176374000</v>
      </c>
      <c r="H34" s="30">
        <f t="shared" si="0"/>
        <v>81275000</v>
      </c>
      <c r="I34" s="30">
        <v>257649000</v>
      </c>
      <c r="J34" s="31">
        <v>0</v>
      </c>
      <c r="K34" s="28">
        <v>0</v>
      </c>
    </row>
    <row r="35" spans="2:11" ht="24.75" customHeight="1">
      <c r="B35" s="26" t="s">
        <v>56</v>
      </c>
      <c r="C35" s="20" t="s">
        <v>1</v>
      </c>
      <c r="D35" s="20" t="s">
        <v>1</v>
      </c>
      <c r="E35" s="27" t="s">
        <v>160</v>
      </c>
      <c r="F35" s="28">
        <v>345804000</v>
      </c>
      <c r="G35" s="29">
        <v>286317000</v>
      </c>
      <c r="H35" s="30">
        <f t="shared" si="0"/>
        <v>59487000</v>
      </c>
      <c r="I35" s="30">
        <v>345804000</v>
      </c>
      <c r="J35" s="31">
        <v>0</v>
      </c>
      <c r="K35" s="28">
        <v>0</v>
      </c>
    </row>
    <row r="36" spans="2:11" ht="24.75" customHeight="1">
      <c r="B36" s="26" t="s">
        <v>57</v>
      </c>
      <c r="C36" s="20" t="s">
        <v>1</v>
      </c>
      <c r="D36" s="20" t="s">
        <v>1</v>
      </c>
      <c r="E36" s="27" t="s">
        <v>161</v>
      </c>
      <c r="F36" s="28">
        <v>234340000</v>
      </c>
      <c r="G36" s="29">
        <v>211233000</v>
      </c>
      <c r="H36" s="30">
        <f t="shared" si="0"/>
        <v>23107000</v>
      </c>
      <c r="I36" s="30">
        <v>234340000</v>
      </c>
      <c r="J36" s="31">
        <v>0</v>
      </c>
      <c r="K36" s="28">
        <v>0</v>
      </c>
    </row>
    <row r="37" spans="2:11" ht="24.75" customHeight="1">
      <c r="B37" s="26" t="s">
        <v>58</v>
      </c>
      <c r="C37" s="20" t="s">
        <v>1</v>
      </c>
      <c r="D37" s="20" t="s">
        <v>1</v>
      </c>
      <c r="E37" s="27" t="s">
        <v>162</v>
      </c>
      <c r="F37" s="28">
        <v>215262000</v>
      </c>
      <c r="G37" s="29">
        <v>193317000</v>
      </c>
      <c r="H37" s="30">
        <f t="shared" si="0"/>
        <v>21945000</v>
      </c>
      <c r="I37" s="30">
        <v>215262000</v>
      </c>
      <c r="J37" s="31">
        <v>0</v>
      </c>
      <c r="K37" s="28">
        <v>0</v>
      </c>
    </row>
    <row r="38" spans="2:11" ht="24.75" customHeight="1">
      <c r="B38" s="26" t="s">
        <v>59</v>
      </c>
      <c r="C38" s="20" t="s">
        <v>1</v>
      </c>
      <c r="D38" s="20" t="s">
        <v>1</v>
      </c>
      <c r="E38" s="27" t="s">
        <v>163</v>
      </c>
      <c r="F38" s="28">
        <v>159825000</v>
      </c>
      <c r="G38" s="29">
        <v>143496000</v>
      </c>
      <c r="H38" s="30">
        <f t="shared" si="0"/>
        <v>16329000</v>
      </c>
      <c r="I38" s="30">
        <v>159825000</v>
      </c>
      <c r="J38" s="31">
        <v>0</v>
      </c>
      <c r="K38" s="28">
        <v>0</v>
      </c>
    </row>
    <row r="39" spans="2:11" ht="24.75" customHeight="1">
      <c r="B39" s="26" t="s">
        <v>60</v>
      </c>
      <c r="C39" s="20" t="s">
        <v>1</v>
      </c>
      <c r="D39" s="20" t="s">
        <v>1</v>
      </c>
      <c r="E39" s="27" t="s">
        <v>164</v>
      </c>
      <c r="F39" s="28">
        <v>250633000</v>
      </c>
      <c r="G39" s="29">
        <v>210362000</v>
      </c>
      <c r="H39" s="30">
        <f t="shared" si="0"/>
        <v>40271000</v>
      </c>
      <c r="I39" s="30">
        <v>250633000</v>
      </c>
      <c r="J39" s="31">
        <v>0</v>
      </c>
      <c r="K39" s="28">
        <v>7504000</v>
      </c>
    </row>
    <row r="40" spans="2:11" ht="24.75" customHeight="1">
      <c r="B40" s="26" t="s">
        <v>61</v>
      </c>
      <c r="C40" s="20" t="s">
        <v>1</v>
      </c>
      <c r="D40" s="20" t="s">
        <v>1</v>
      </c>
      <c r="E40" s="27" t="s">
        <v>165</v>
      </c>
      <c r="F40" s="28">
        <v>215183000</v>
      </c>
      <c r="G40" s="29">
        <v>180466000</v>
      </c>
      <c r="H40" s="30">
        <f t="shared" si="0"/>
        <v>34717000</v>
      </c>
      <c r="I40" s="30">
        <v>215183000</v>
      </c>
      <c r="J40" s="31">
        <v>0</v>
      </c>
      <c r="K40" s="28">
        <v>0</v>
      </c>
    </row>
    <row r="41" spans="2:11" ht="24.75" customHeight="1">
      <c r="B41" s="26" t="s">
        <v>62</v>
      </c>
      <c r="C41" s="20" t="s">
        <v>1</v>
      </c>
      <c r="D41" s="20" t="s">
        <v>1</v>
      </c>
      <c r="E41" s="27" t="s">
        <v>166</v>
      </c>
      <c r="F41" s="28">
        <v>216663000</v>
      </c>
      <c r="G41" s="29">
        <v>184332000</v>
      </c>
      <c r="H41" s="30">
        <f t="shared" si="0"/>
        <v>32331000</v>
      </c>
      <c r="I41" s="30">
        <v>216663000</v>
      </c>
      <c r="J41" s="31">
        <v>0</v>
      </c>
      <c r="K41" s="28">
        <v>1501000</v>
      </c>
    </row>
    <row r="42" spans="2:11" ht="24.75" customHeight="1">
      <c r="B42" s="26" t="s">
        <v>63</v>
      </c>
      <c r="C42" s="20" t="s">
        <v>1</v>
      </c>
      <c r="D42" s="20" t="s">
        <v>1</v>
      </c>
      <c r="E42" s="27" t="s">
        <v>167</v>
      </c>
      <c r="F42" s="28">
        <v>310299000</v>
      </c>
      <c r="G42" s="29">
        <v>283753000</v>
      </c>
      <c r="H42" s="30">
        <f t="shared" si="0"/>
        <v>26546000</v>
      </c>
      <c r="I42" s="30">
        <v>310299000</v>
      </c>
      <c r="J42" s="31">
        <v>0</v>
      </c>
      <c r="K42" s="28">
        <v>0</v>
      </c>
    </row>
    <row r="43" spans="2:11" ht="24.75" customHeight="1">
      <c r="B43" s="26" t="s">
        <v>64</v>
      </c>
      <c r="C43" s="20" t="s">
        <v>1</v>
      </c>
      <c r="D43" s="20" t="s">
        <v>1</v>
      </c>
      <c r="E43" s="27" t="s">
        <v>168</v>
      </c>
      <c r="F43" s="28">
        <v>167928000</v>
      </c>
      <c r="G43" s="29">
        <v>147378800</v>
      </c>
      <c r="H43" s="30">
        <f t="shared" si="0"/>
        <v>20549200</v>
      </c>
      <c r="I43" s="30">
        <v>167928000</v>
      </c>
      <c r="J43" s="31">
        <v>0</v>
      </c>
      <c r="K43" s="28">
        <v>0</v>
      </c>
    </row>
    <row r="44" spans="2:11" ht="24.75" customHeight="1">
      <c r="B44" s="26" t="s">
        <v>65</v>
      </c>
      <c r="C44" s="20" t="s">
        <v>1</v>
      </c>
      <c r="D44" s="20" t="s">
        <v>1</v>
      </c>
      <c r="E44" s="27" t="s">
        <v>169</v>
      </c>
      <c r="F44" s="28">
        <v>191508000</v>
      </c>
      <c r="G44" s="29">
        <v>172423000</v>
      </c>
      <c r="H44" s="30">
        <f t="shared" si="0"/>
        <v>19085000</v>
      </c>
      <c r="I44" s="30">
        <v>191508000</v>
      </c>
      <c r="J44" s="31">
        <v>0</v>
      </c>
      <c r="K44" s="28">
        <v>0</v>
      </c>
    </row>
    <row r="45" spans="2:11" ht="24.75" customHeight="1">
      <c r="B45" s="26" t="s">
        <v>66</v>
      </c>
      <c r="C45" s="20" t="s">
        <v>1</v>
      </c>
      <c r="D45" s="20" t="s">
        <v>1</v>
      </c>
      <c r="E45" s="27" t="s">
        <v>170</v>
      </c>
      <c r="F45" s="28">
        <v>200792000</v>
      </c>
      <c r="G45" s="29">
        <v>183751000</v>
      </c>
      <c r="H45" s="30">
        <f t="shared" si="0"/>
        <v>17041000</v>
      </c>
      <c r="I45" s="30">
        <v>200792000</v>
      </c>
      <c r="J45" s="31">
        <v>0</v>
      </c>
      <c r="K45" s="28">
        <v>19000000</v>
      </c>
    </row>
    <row r="46" spans="2:11" ht="24.75" customHeight="1">
      <c r="B46" s="26" t="s">
        <v>67</v>
      </c>
      <c r="C46" s="20" t="s">
        <v>1</v>
      </c>
      <c r="D46" s="20" t="s">
        <v>1</v>
      </c>
      <c r="E46" s="27" t="s">
        <v>171</v>
      </c>
      <c r="F46" s="28">
        <v>179199000</v>
      </c>
      <c r="G46" s="29">
        <v>167236000</v>
      </c>
      <c r="H46" s="30">
        <f t="shared" si="0"/>
        <v>11963000</v>
      </c>
      <c r="I46" s="30">
        <v>179199000</v>
      </c>
      <c r="J46" s="31">
        <v>0</v>
      </c>
      <c r="K46" s="28">
        <v>0</v>
      </c>
    </row>
    <row r="47" spans="2:11" ht="24.75" customHeight="1">
      <c r="B47" s="26" t="s">
        <v>68</v>
      </c>
      <c r="C47" s="20" t="s">
        <v>1</v>
      </c>
      <c r="D47" s="20" t="s">
        <v>1</v>
      </c>
      <c r="E47" s="27" t="s">
        <v>172</v>
      </c>
      <c r="F47" s="28">
        <v>157468000</v>
      </c>
      <c r="G47" s="29">
        <v>138050000</v>
      </c>
      <c r="H47" s="30">
        <f t="shared" si="0"/>
        <v>19418000</v>
      </c>
      <c r="I47" s="30">
        <v>157468000</v>
      </c>
      <c r="J47" s="31">
        <v>0</v>
      </c>
      <c r="K47" s="28">
        <v>0</v>
      </c>
    </row>
    <row r="48" spans="2:11" ht="24.75" customHeight="1">
      <c r="B48" s="26" t="s">
        <v>69</v>
      </c>
      <c r="C48" s="20" t="s">
        <v>1</v>
      </c>
      <c r="D48" s="20" t="s">
        <v>1</v>
      </c>
      <c r="E48" s="27" t="s">
        <v>173</v>
      </c>
      <c r="F48" s="28">
        <v>61072000</v>
      </c>
      <c r="G48" s="29">
        <v>59326000</v>
      </c>
      <c r="H48" s="30">
        <f t="shared" si="0"/>
        <v>1746000</v>
      </c>
      <c r="I48" s="30">
        <v>61072000</v>
      </c>
      <c r="J48" s="31">
        <v>0</v>
      </c>
      <c r="K48" s="28">
        <v>5002000</v>
      </c>
    </row>
    <row r="49" spans="2:11" ht="24.75" customHeight="1">
      <c r="B49" s="26" t="s">
        <v>70</v>
      </c>
      <c r="C49" s="20" t="s">
        <v>1</v>
      </c>
      <c r="D49" s="20" t="s">
        <v>1</v>
      </c>
      <c r="E49" s="27" t="s">
        <v>174</v>
      </c>
      <c r="F49" s="28">
        <v>57295000</v>
      </c>
      <c r="G49" s="29">
        <v>55816000</v>
      </c>
      <c r="H49" s="30">
        <f t="shared" si="0"/>
        <v>1479000</v>
      </c>
      <c r="I49" s="30">
        <v>57295000</v>
      </c>
      <c r="J49" s="31">
        <v>0</v>
      </c>
      <c r="K49" s="28">
        <v>1001050</v>
      </c>
    </row>
    <row r="50" spans="2:11" ht="24.75" customHeight="1">
      <c r="B50" s="26" t="s">
        <v>71</v>
      </c>
      <c r="C50" s="20" t="s">
        <v>1</v>
      </c>
      <c r="D50" s="20" t="s">
        <v>1</v>
      </c>
      <c r="E50" s="27" t="s">
        <v>175</v>
      </c>
      <c r="F50" s="28">
        <v>126301000</v>
      </c>
      <c r="G50" s="29">
        <v>119489000</v>
      </c>
      <c r="H50" s="30">
        <f t="shared" si="0"/>
        <v>6812000</v>
      </c>
      <c r="I50" s="30">
        <v>126301000</v>
      </c>
      <c r="J50" s="31">
        <v>0</v>
      </c>
      <c r="K50" s="28">
        <v>0</v>
      </c>
    </row>
    <row r="51" spans="2:11" ht="24.75" customHeight="1">
      <c r="B51" s="26" t="s">
        <v>72</v>
      </c>
      <c r="C51" s="20" t="s">
        <v>1</v>
      </c>
      <c r="D51" s="20" t="s">
        <v>1</v>
      </c>
      <c r="E51" s="27" t="s">
        <v>176</v>
      </c>
      <c r="F51" s="28">
        <v>203621000</v>
      </c>
      <c r="G51" s="29">
        <v>181150000</v>
      </c>
      <c r="H51" s="30">
        <f aca="true" t="shared" si="1" ref="H51:H82">I51-G51</f>
        <v>22471000</v>
      </c>
      <c r="I51" s="30">
        <v>203621000</v>
      </c>
      <c r="J51" s="31">
        <v>0</v>
      </c>
      <c r="K51" s="28">
        <v>3001500</v>
      </c>
    </row>
    <row r="52" spans="2:11" ht="24.75" customHeight="1">
      <c r="B52" s="26" t="s">
        <v>73</v>
      </c>
      <c r="C52" s="20" t="s">
        <v>1</v>
      </c>
      <c r="D52" s="20" t="s">
        <v>1</v>
      </c>
      <c r="E52" s="27" t="s">
        <v>177</v>
      </c>
      <c r="F52" s="28">
        <v>135259000</v>
      </c>
      <c r="G52" s="29">
        <v>122440000</v>
      </c>
      <c r="H52" s="30">
        <f t="shared" si="1"/>
        <v>12819000</v>
      </c>
      <c r="I52" s="30">
        <v>135259000</v>
      </c>
      <c r="J52" s="31">
        <v>0</v>
      </c>
      <c r="K52" s="28">
        <v>0</v>
      </c>
    </row>
    <row r="53" spans="2:11" ht="24.75" customHeight="1">
      <c r="B53" s="26" t="s">
        <v>74</v>
      </c>
      <c r="C53" s="20" t="s">
        <v>1</v>
      </c>
      <c r="D53" s="20" t="s">
        <v>1</v>
      </c>
      <c r="E53" s="27" t="s">
        <v>178</v>
      </c>
      <c r="F53" s="28">
        <v>111376000</v>
      </c>
      <c r="G53" s="29">
        <v>95576000</v>
      </c>
      <c r="H53" s="30">
        <f t="shared" si="1"/>
        <v>15800000</v>
      </c>
      <c r="I53" s="30">
        <v>111376000</v>
      </c>
      <c r="J53" s="31">
        <v>0</v>
      </c>
      <c r="K53" s="28">
        <v>0</v>
      </c>
    </row>
    <row r="54" spans="2:11" ht="24.75" customHeight="1">
      <c r="B54" s="26" t="s">
        <v>75</v>
      </c>
      <c r="C54" s="20" t="s">
        <v>1</v>
      </c>
      <c r="D54" s="20" t="s">
        <v>1</v>
      </c>
      <c r="E54" s="27" t="s">
        <v>179</v>
      </c>
      <c r="F54" s="28">
        <v>163001000</v>
      </c>
      <c r="G54" s="29">
        <v>146592000</v>
      </c>
      <c r="H54" s="30">
        <f t="shared" si="1"/>
        <v>16409000</v>
      </c>
      <c r="I54" s="30">
        <v>163001000</v>
      </c>
      <c r="J54" s="31">
        <v>0</v>
      </c>
      <c r="K54" s="28">
        <v>0</v>
      </c>
    </row>
    <row r="55" spans="2:11" ht="24.75" customHeight="1">
      <c r="B55" s="26" t="s">
        <v>76</v>
      </c>
      <c r="C55" s="20" t="s">
        <v>1</v>
      </c>
      <c r="D55" s="20" t="s">
        <v>1</v>
      </c>
      <c r="E55" s="27" t="s">
        <v>180</v>
      </c>
      <c r="F55" s="28">
        <v>164192000</v>
      </c>
      <c r="G55" s="29">
        <v>144749000</v>
      </c>
      <c r="H55" s="30">
        <f t="shared" si="1"/>
        <v>19443000</v>
      </c>
      <c r="I55" s="30">
        <v>164192000</v>
      </c>
      <c r="J55" s="31">
        <v>0</v>
      </c>
      <c r="K55" s="28">
        <v>0</v>
      </c>
    </row>
    <row r="56" spans="2:11" ht="24.75" customHeight="1">
      <c r="B56" s="26" t="s">
        <v>77</v>
      </c>
      <c r="C56" s="20" t="s">
        <v>1</v>
      </c>
      <c r="D56" s="20" t="s">
        <v>1</v>
      </c>
      <c r="E56" s="27" t="s">
        <v>181</v>
      </c>
      <c r="F56" s="28">
        <v>128908000</v>
      </c>
      <c r="G56" s="29">
        <v>112200000</v>
      </c>
      <c r="H56" s="30">
        <f t="shared" si="1"/>
        <v>16108000</v>
      </c>
      <c r="I56" s="30">
        <v>128308000</v>
      </c>
      <c r="J56" s="31">
        <v>600000</v>
      </c>
      <c r="K56" s="28">
        <v>3501000</v>
      </c>
    </row>
    <row r="57" spans="2:11" ht="24.75" customHeight="1">
      <c r="B57" s="26" t="s">
        <v>78</v>
      </c>
      <c r="C57" s="20" t="s">
        <v>1</v>
      </c>
      <c r="D57" s="20" t="s">
        <v>1</v>
      </c>
      <c r="E57" s="27" t="s">
        <v>182</v>
      </c>
      <c r="F57" s="28">
        <v>191450000</v>
      </c>
      <c r="G57" s="29">
        <v>159712000</v>
      </c>
      <c r="H57" s="30">
        <f t="shared" si="1"/>
        <v>31738000</v>
      </c>
      <c r="I57" s="30">
        <v>191450000</v>
      </c>
      <c r="J57" s="31">
        <v>0</v>
      </c>
      <c r="K57" s="28">
        <v>0</v>
      </c>
    </row>
    <row r="58" spans="2:11" ht="24.75" customHeight="1">
      <c r="B58" s="26" t="s">
        <v>79</v>
      </c>
      <c r="C58" s="20" t="s">
        <v>1</v>
      </c>
      <c r="D58" s="20" t="s">
        <v>1</v>
      </c>
      <c r="E58" s="27" t="s">
        <v>183</v>
      </c>
      <c r="F58" s="28">
        <v>157650000</v>
      </c>
      <c r="G58" s="29">
        <v>125292000</v>
      </c>
      <c r="H58" s="30">
        <f t="shared" si="1"/>
        <v>32358000</v>
      </c>
      <c r="I58" s="30">
        <v>157650000</v>
      </c>
      <c r="J58" s="31">
        <v>0</v>
      </c>
      <c r="K58" s="28">
        <v>1502000</v>
      </c>
    </row>
    <row r="59" spans="2:11" ht="24.75" customHeight="1">
      <c r="B59" s="26" t="s">
        <v>80</v>
      </c>
      <c r="C59" s="20" t="s">
        <v>1</v>
      </c>
      <c r="D59" s="20" t="s">
        <v>1</v>
      </c>
      <c r="E59" s="27" t="s">
        <v>184</v>
      </c>
      <c r="F59" s="28">
        <v>146254000</v>
      </c>
      <c r="G59" s="29">
        <v>127520000</v>
      </c>
      <c r="H59" s="30">
        <f t="shared" si="1"/>
        <v>18734000</v>
      </c>
      <c r="I59" s="30">
        <v>146254000</v>
      </c>
      <c r="J59" s="31">
        <v>0</v>
      </c>
      <c r="K59" s="28">
        <v>0</v>
      </c>
    </row>
    <row r="60" spans="2:11" ht="24.75" customHeight="1">
      <c r="B60" s="26" t="s">
        <v>81</v>
      </c>
      <c r="C60" s="20" t="s">
        <v>1</v>
      </c>
      <c r="D60" s="20" t="s">
        <v>1</v>
      </c>
      <c r="E60" s="27" t="s">
        <v>185</v>
      </c>
      <c r="F60" s="28">
        <v>110905000</v>
      </c>
      <c r="G60" s="29">
        <v>96022000</v>
      </c>
      <c r="H60" s="30">
        <f t="shared" si="1"/>
        <v>14883000</v>
      </c>
      <c r="I60" s="30">
        <v>110905000</v>
      </c>
      <c r="J60" s="31">
        <v>0</v>
      </c>
      <c r="K60" s="28">
        <v>3200000</v>
      </c>
    </row>
    <row r="61" spans="2:11" ht="24.75" customHeight="1">
      <c r="B61" s="26" t="s">
        <v>82</v>
      </c>
      <c r="C61" s="20" t="s">
        <v>1</v>
      </c>
      <c r="D61" s="20" t="s">
        <v>1</v>
      </c>
      <c r="E61" s="27" t="s">
        <v>186</v>
      </c>
      <c r="F61" s="28">
        <v>117124000</v>
      </c>
      <c r="G61" s="29">
        <v>104766000</v>
      </c>
      <c r="H61" s="30">
        <f t="shared" si="1"/>
        <v>12358000</v>
      </c>
      <c r="I61" s="30">
        <v>117124000</v>
      </c>
      <c r="J61" s="31">
        <v>0</v>
      </c>
      <c r="K61" s="28">
        <v>0</v>
      </c>
    </row>
    <row r="62" spans="2:11" ht="24.75" customHeight="1">
      <c r="B62" s="26" t="s">
        <v>83</v>
      </c>
      <c r="C62" s="20" t="s">
        <v>1</v>
      </c>
      <c r="D62" s="20" t="s">
        <v>1</v>
      </c>
      <c r="E62" s="27" t="s">
        <v>187</v>
      </c>
      <c r="F62" s="28">
        <v>146296000</v>
      </c>
      <c r="G62" s="29">
        <v>128997000</v>
      </c>
      <c r="H62" s="30">
        <f t="shared" si="1"/>
        <v>17299000</v>
      </c>
      <c r="I62" s="30">
        <v>146296000</v>
      </c>
      <c r="J62" s="31">
        <v>0</v>
      </c>
      <c r="K62" s="28">
        <v>0</v>
      </c>
    </row>
    <row r="63" spans="2:11" ht="24.75" customHeight="1">
      <c r="B63" s="26" t="s">
        <v>84</v>
      </c>
      <c r="C63" s="20" t="s">
        <v>1</v>
      </c>
      <c r="D63" s="20" t="s">
        <v>1</v>
      </c>
      <c r="E63" s="27" t="s">
        <v>188</v>
      </c>
      <c r="F63" s="28">
        <v>91438000</v>
      </c>
      <c r="G63" s="29">
        <v>84949000</v>
      </c>
      <c r="H63" s="30">
        <f t="shared" si="1"/>
        <v>6489000</v>
      </c>
      <c r="I63" s="30">
        <v>91438000</v>
      </c>
      <c r="J63" s="31">
        <v>0</v>
      </c>
      <c r="K63" s="28">
        <v>0</v>
      </c>
    </row>
    <row r="64" spans="2:11" ht="24.75" customHeight="1">
      <c r="B64" s="26" t="s">
        <v>85</v>
      </c>
      <c r="C64" s="20" t="s">
        <v>1</v>
      </c>
      <c r="D64" s="20" t="s">
        <v>1</v>
      </c>
      <c r="E64" s="27" t="s">
        <v>189</v>
      </c>
      <c r="F64" s="28">
        <v>126525000</v>
      </c>
      <c r="G64" s="29">
        <v>113212000</v>
      </c>
      <c r="H64" s="30">
        <f t="shared" si="1"/>
        <v>13313000</v>
      </c>
      <c r="I64" s="30">
        <v>126525000</v>
      </c>
      <c r="J64" s="31">
        <v>0</v>
      </c>
      <c r="K64" s="28">
        <v>0</v>
      </c>
    </row>
    <row r="65" spans="2:11" ht="24.75" customHeight="1">
      <c r="B65" s="26" t="s">
        <v>86</v>
      </c>
      <c r="C65" s="20" t="s">
        <v>1</v>
      </c>
      <c r="D65" s="20" t="s">
        <v>1</v>
      </c>
      <c r="E65" s="27" t="s">
        <v>190</v>
      </c>
      <c r="F65" s="28">
        <v>74179000</v>
      </c>
      <c r="G65" s="29">
        <v>68210000</v>
      </c>
      <c r="H65" s="30">
        <f t="shared" si="1"/>
        <v>5969000</v>
      </c>
      <c r="I65" s="30">
        <v>74179000</v>
      </c>
      <c r="J65" s="31">
        <v>0</v>
      </c>
      <c r="K65" s="28">
        <v>0</v>
      </c>
    </row>
    <row r="66" spans="2:11" ht="24.75" customHeight="1">
      <c r="B66" s="26" t="s">
        <v>87</v>
      </c>
      <c r="C66" s="20" t="s">
        <v>1</v>
      </c>
      <c r="D66" s="20" t="s">
        <v>1</v>
      </c>
      <c r="E66" s="27" t="s">
        <v>191</v>
      </c>
      <c r="F66" s="28">
        <v>103228000</v>
      </c>
      <c r="G66" s="29">
        <v>87339000</v>
      </c>
      <c r="H66" s="30">
        <f t="shared" si="1"/>
        <v>15889000</v>
      </c>
      <c r="I66" s="30">
        <v>103228000</v>
      </c>
      <c r="J66" s="31">
        <v>0</v>
      </c>
      <c r="K66" s="28">
        <v>0</v>
      </c>
    </row>
    <row r="67" spans="2:11" ht="24.75" customHeight="1">
      <c r="B67" s="26" t="s">
        <v>88</v>
      </c>
      <c r="C67" s="20" t="s">
        <v>1</v>
      </c>
      <c r="D67" s="20" t="s">
        <v>1</v>
      </c>
      <c r="E67" s="27" t="s">
        <v>192</v>
      </c>
      <c r="F67" s="28">
        <v>111626000</v>
      </c>
      <c r="G67" s="29">
        <v>99728000</v>
      </c>
      <c r="H67" s="30">
        <f t="shared" si="1"/>
        <v>11898000</v>
      </c>
      <c r="I67" s="30">
        <v>111626000</v>
      </c>
      <c r="J67" s="31">
        <v>0</v>
      </c>
      <c r="K67" s="28">
        <v>0</v>
      </c>
    </row>
    <row r="68" spans="2:11" ht="24.75" customHeight="1">
      <c r="B68" s="26" t="s">
        <v>89</v>
      </c>
      <c r="C68" s="20" t="s">
        <v>1</v>
      </c>
      <c r="D68" s="20" t="s">
        <v>1</v>
      </c>
      <c r="E68" s="27" t="s">
        <v>193</v>
      </c>
      <c r="F68" s="28">
        <v>109681000</v>
      </c>
      <c r="G68" s="29">
        <v>96586000</v>
      </c>
      <c r="H68" s="30">
        <f t="shared" si="1"/>
        <v>13095000</v>
      </c>
      <c r="I68" s="30">
        <v>109681000</v>
      </c>
      <c r="J68" s="31">
        <v>0</v>
      </c>
      <c r="K68" s="28">
        <v>0</v>
      </c>
    </row>
    <row r="69" spans="2:11" ht="24.75" customHeight="1">
      <c r="B69" s="26" t="s">
        <v>90</v>
      </c>
      <c r="C69" s="20" t="s">
        <v>1</v>
      </c>
      <c r="D69" s="20" t="s">
        <v>1</v>
      </c>
      <c r="E69" s="27" t="s">
        <v>194</v>
      </c>
      <c r="F69" s="28">
        <v>131761000</v>
      </c>
      <c r="G69" s="29">
        <v>120427000</v>
      </c>
      <c r="H69" s="30">
        <f t="shared" si="1"/>
        <v>10834000</v>
      </c>
      <c r="I69" s="30">
        <v>131261000</v>
      </c>
      <c r="J69" s="31">
        <v>500000</v>
      </c>
      <c r="K69" s="28">
        <v>4000000</v>
      </c>
    </row>
    <row r="70" spans="2:11" ht="24.75" customHeight="1">
      <c r="B70" s="26" t="s">
        <v>91</v>
      </c>
      <c r="C70" s="20" t="s">
        <v>1</v>
      </c>
      <c r="D70" s="20" t="s">
        <v>1</v>
      </c>
      <c r="E70" s="27" t="s">
        <v>195</v>
      </c>
      <c r="F70" s="28">
        <v>123709000</v>
      </c>
      <c r="G70" s="29">
        <v>116036000</v>
      </c>
      <c r="H70" s="30">
        <f t="shared" si="1"/>
        <v>7673000</v>
      </c>
      <c r="I70" s="30">
        <v>123709000</v>
      </c>
      <c r="J70" s="31">
        <v>0</v>
      </c>
      <c r="K70" s="28">
        <v>0</v>
      </c>
    </row>
    <row r="71" spans="2:11" ht="24.75" customHeight="1">
      <c r="B71" s="26" t="s">
        <v>92</v>
      </c>
      <c r="C71" s="20" t="s">
        <v>1</v>
      </c>
      <c r="D71" s="20" t="s">
        <v>1</v>
      </c>
      <c r="E71" s="27" t="s">
        <v>196</v>
      </c>
      <c r="F71" s="28">
        <v>152421000</v>
      </c>
      <c r="G71" s="29">
        <v>134603500</v>
      </c>
      <c r="H71" s="30">
        <f t="shared" si="1"/>
        <v>17817500</v>
      </c>
      <c r="I71" s="30">
        <v>152421000</v>
      </c>
      <c r="J71" s="31">
        <v>0</v>
      </c>
      <c r="K71" s="28">
        <v>0</v>
      </c>
    </row>
    <row r="72" spans="2:11" ht="24.75" customHeight="1">
      <c r="B72" s="26" t="s">
        <v>93</v>
      </c>
      <c r="C72" s="20" t="s">
        <v>1</v>
      </c>
      <c r="D72" s="20" t="s">
        <v>1</v>
      </c>
      <c r="E72" s="27" t="s">
        <v>197</v>
      </c>
      <c r="F72" s="28">
        <v>47495000</v>
      </c>
      <c r="G72" s="29">
        <v>38291000</v>
      </c>
      <c r="H72" s="30">
        <f t="shared" si="1"/>
        <v>9054000</v>
      </c>
      <c r="I72" s="30">
        <v>47345000</v>
      </c>
      <c r="J72" s="31">
        <v>150000</v>
      </c>
      <c r="K72" s="28">
        <v>1502000</v>
      </c>
    </row>
    <row r="73" spans="2:11" ht="24.75" customHeight="1">
      <c r="B73" s="26" t="s">
        <v>94</v>
      </c>
      <c r="C73" s="20" t="s">
        <v>1</v>
      </c>
      <c r="D73" s="20" t="s">
        <v>1</v>
      </c>
      <c r="E73" s="27" t="s">
        <v>198</v>
      </c>
      <c r="F73" s="28">
        <v>61872000</v>
      </c>
      <c r="G73" s="29">
        <v>56888000</v>
      </c>
      <c r="H73" s="30">
        <f t="shared" si="1"/>
        <v>4984000</v>
      </c>
      <c r="I73" s="30">
        <v>61872000</v>
      </c>
      <c r="J73" s="31">
        <v>0</v>
      </c>
      <c r="K73" s="28">
        <v>0</v>
      </c>
    </row>
    <row r="74" spans="2:11" ht="24.75" customHeight="1">
      <c r="B74" s="26" t="s">
        <v>95</v>
      </c>
      <c r="C74" s="20" t="s">
        <v>1</v>
      </c>
      <c r="D74" s="20" t="s">
        <v>1</v>
      </c>
      <c r="E74" s="27" t="s">
        <v>199</v>
      </c>
      <c r="F74" s="28">
        <v>51201000</v>
      </c>
      <c r="G74" s="29">
        <v>47790000</v>
      </c>
      <c r="H74" s="30">
        <f t="shared" si="1"/>
        <v>3411000</v>
      </c>
      <c r="I74" s="30">
        <v>51201000</v>
      </c>
      <c r="J74" s="31">
        <v>0</v>
      </c>
      <c r="K74" s="28">
        <v>6000000</v>
      </c>
    </row>
    <row r="75" spans="2:11" ht="24.75" customHeight="1">
      <c r="B75" s="26" t="s">
        <v>96</v>
      </c>
      <c r="C75" s="20" t="s">
        <v>1</v>
      </c>
      <c r="D75" s="20" t="s">
        <v>1</v>
      </c>
      <c r="E75" s="27" t="s">
        <v>200</v>
      </c>
      <c r="F75" s="28">
        <v>82175000</v>
      </c>
      <c r="G75" s="29">
        <v>78266000</v>
      </c>
      <c r="H75" s="30">
        <f t="shared" si="1"/>
        <v>3909000</v>
      </c>
      <c r="I75" s="30">
        <v>82175000</v>
      </c>
      <c r="J75" s="31">
        <v>0</v>
      </c>
      <c r="K75" s="28">
        <v>0</v>
      </c>
    </row>
    <row r="76" spans="2:11" ht="24.75" customHeight="1">
      <c r="B76" s="26" t="s">
        <v>97</v>
      </c>
      <c r="C76" s="20" t="s">
        <v>1</v>
      </c>
      <c r="D76" s="20" t="s">
        <v>1</v>
      </c>
      <c r="E76" s="27" t="s">
        <v>201</v>
      </c>
      <c r="F76" s="28">
        <v>66813000</v>
      </c>
      <c r="G76" s="29">
        <v>62235000</v>
      </c>
      <c r="H76" s="30">
        <f t="shared" si="1"/>
        <v>4578000</v>
      </c>
      <c r="I76" s="30">
        <v>66813000</v>
      </c>
      <c r="J76" s="31">
        <v>0</v>
      </c>
      <c r="K76" s="28">
        <v>0</v>
      </c>
    </row>
    <row r="77" spans="2:11" ht="24.75" customHeight="1">
      <c r="B77" s="26" t="s">
        <v>98</v>
      </c>
      <c r="C77" s="20" t="s">
        <v>1</v>
      </c>
      <c r="D77" s="20" t="s">
        <v>1</v>
      </c>
      <c r="E77" s="27" t="s">
        <v>202</v>
      </c>
      <c r="F77" s="28">
        <v>57887000</v>
      </c>
      <c r="G77" s="29">
        <v>51743000</v>
      </c>
      <c r="H77" s="30">
        <f t="shared" si="1"/>
        <v>6144000</v>
      </c>
      <c r="I77" s="30">
        <v>57887000</v>
      </c>
      <c r="J77" s="31">
        <v>0</v>
      </c>
      <c r="K77" s="28">
        <v>0</v>
      </c>
    </row>
    <row r="78" spans="2:11" ht="24.75" customHeight="1">
      <c r="B78" s="26" t="s">
        <v>99</v>
      </c>
      <c r="C78" s="20" t="s">
        <v>1</v>
      </c>
      <c r="D78" s="20" t="s">
        <v>1</v>
      </c>
      <c r="E78" s="27" t="s">
        <v>203</v>
      </c>
      <c r="F78" s="28">
        <v>70246000</v>
      </c>
      <c r="G78" s="29">
        <v>62796000</v>
      </c>
      <c r="H78" s="30">
        <f t="shared" si="1"/>
        <v>7450000</v>
      </c>
      <c r="I78" s="30">
        <v>70246000</v>
      </c>
      <c r="J78" s="31">
        <v>0</v>
      </c>
      <c r="K78" s="28">
        <v>1000000</v>
      </c>
    </row>
    <row r="79" spans="2:11" ht="24.75" customHeight="1">
      <c r="B79" s="26" t="s">
        <v>100</v>
      </c>
      <c r="C79" s="20" t="s">
        <v>1</v>
      </c>
      <c r="D79" s="20" t="s">
        <v>1</v>
      </c>
      <c r="E79" s="27" t="s">
        <v>204</v>
      </c>
      <c r="F79" s="28">
        <v>86953000</v>
      </c>
      <c r="G79" s="29">
        <v>81065000</v>
      </c>
      <c r="H79" s="30">
        <f t="shared" si="1"/>
        <v>5888000</v>
      </c>
      <c r="I79" s="30">
        <v>86953000</v>
      </c>
      <c r="J79" s="31">
        <v>0</v>
      </c>
      <c r="K79" s="28">
        <v>0</v>
      </c>
    </row>
    <row r="80" spans="2:11" ht="24.75" customHeight="1">
      <c r="B80" s="26" t="s">
        <v>101</v>
      </c>
      <c r="C80" s="20" t="s">
        <v>1</v>
      </c>
      <c r="D80" s="20" t="s">
        <v>1</v>
      </c>
      <c r="E80" s="27" t="s">
        <v>205</v>
      </c>
      <c r="F80" s="28">
        <v>67891000</v>
      </c>
      <c r="G80" s="29">
        <v>63055300</v>
      </c>
      <c r="H80" s="30">
        <f t="shared" si="1"/>
        <v>4835700</v>
      </c>
      <c r="I80" s="30">
        <v>67891000</v>
      </c>
      <c r="J80" s="31">
        <v>0</v>
      </c>
      <c r="K80" s="28">
        <v>0</v>
      </c>
    </row>
    <row r="81" spans="2:11" ht="24.75" customHeight="1">
      <c r="B81" s="26" t="s">
        <v>102</v>
      </c>
      <c r="C81" s="20" t="s">
        <v>1</v>
      </c>
      <c r="D81" s="20" t="s">
        <v>1</v>
      </c>
      <c r="E81" s="27" t="s">
        <v>206</v>
      </c>
      <c r="F81" s="28">
        <v>55965000</v>
      </c>
      <c r="G81" s="29">
        <v>53994000</v>
      </c>
      <c r="H81" s="30">
        <f t="shared" si="1"/>
        <v>1971000</v>
      </c>
      <c r="I81" s="30">
        <v>55965000</v>
      </c>
      <c r="J81" s="31">
        <v>0</v>
      </c>
      <c r="K81" s="28">
        <v>0</v>
      </c>
    </row>
    <row r="82" spans="2:11" ht="24.75" customHeight="1">
      <c r="B82" s="26" t="s">
        <v>103</v>
      </c>
      <c r="C82" s="20" t="s">
        <v>1</v>
      </c>
      <c r="D82" s="20" t="s">
        <v>1</v>
      </c>
      <c r="E82" s="27" t="s">
        <v>207</v>
      </c>
      <c r="F82" s="28">
        <v>60017000</v>
      </c>
      <c r="G82" s="29">
        <v>56192000</v>
      </c>
      <c r="H82" s="30">
        <f t="shared" si="1"/>
        <v>3825000</v>
      </c>
      <c r="I82" s="30">
        <v>60017000</v>
      </c>
      <c r="J82" s="31">
        <v>0</v>
      </c>
      <c r="K82" s="28">
        <v>0</v>
      </c>
    </row>
    <row r="83" spans="2:11" ht="24.75" customHeight="1">
      <c r="B83" s="26" t="s">
        <v>104</v>
      </c>
      <c r="C83" s="20" t="s">
        <v>1</v>
      </c>
      <c r="D83" s="20" t="s">
        <v>1</v>
      </c>
      <c r="E83" s="27" t="s">
        <v>208</v>
      </c>
      <c r="F83" s="28">
        <v>52279000</v>
      </c>
      <c r="G83" s="29">
        <v>49773000</v>
      </c>
      <c r="H83" s="30">
        <f aca="true" t="shared" si="2" ref="H83:H114">I83-G83</f>
        <v>2506000</v>
      </c>
      <c r="I83" s="30">
        <v>52279000</v>
      </c>
      <c r="J83" s="31">
        <v>0</v>
      </c>
      <c r="K83" s="28">
        <v>0</v>
      </c>
    </row>
    <row r="84" spans="2:11" ht="24.75" customHeight="1">
      <c r="B84" s="26" t="s">
        <v>105</v>
      </c>
      <c r="C84" s="20" t="s">
        <v>1</v>
      </c>
      <c r="D84" s="20" t="s">
        <v>1</v>
      </c>
      <c r="E84" s="27" t="s">
        <v>209</v>
      </c>
      <c r="F84" s="28">
        <v>55048000</v>
      </c>
      <c r="G84" s="29">
        <v>52404000</v>
      </c>
      <c r="H84" s="30">
        <f t="shared" si="2"/>
        <v>2644000</v>
      </c>
      <c r="I84" s="30">
        <v>55048000</v>
      </c>
      <c r="J84" s="31">
        <v>0</v>
      </c>
      <c r="K84" s="28">
        <v>3000500</v>
      </c>
    </row>
    <row r="85" spans="2:11" ht="24.75" customHeight="1">
      <c r="B85" s="26" t="s">
        <v>106</v>
      </c>
      <c r="C85" s="20" t="s">
        <v>1</v>
      </c>
      <c r="D85" s="20" t="s">
        <v>1</v>
      </c>
      <c r="E85" s="27" t="s">
        <v>210</v>
      </c>
      <c r="F85" s="28">
        <v>77475000</v>
      </c>
      <c r="G85" s="29">
        <v>73758500</v>
      </c>
      <c r="H85" s="30">
        <f t="shared" si="2"/>
        <v>3716500</v>
      </c>
      <c r="I85" s="30">
        <v>77475000</v>
      </c>
      <c r="J85" s="31">
        <v>0</v>
      </c>
      <c r="K85" s="28">
        <v>0</v>
      </c>
    </row>
    <row r="86" spans="2:11" ht="24.75" customHeight="1">
      <c r="B86" s="26" t="s">
        <v>107</v>
      </c>
      <c r="C86" s="20" t="s">
        <v>1</v>
      </c>
      <c r="D86" s="20" t="s">
        <v>1</v>
      </c>
      <c r="E86" s="27" t="s">
        <v>211</v>
      </c>
      <c r="F86" s="28">
        <v>53830000</v>
      </c>
      <c r="G86" s="29">
        <v>50052000</v>
      </c>
      <c r="H86" s="30">
        <f t="shared" si="2"/>
        <v>3778000</v>
      </c>
      <c r="I86" s="30">
        <v>53830000</v>
      </c>
      <c r="J86" s="31">
        <v>0</v>
      </c>
      <c r="K86" s="28">
        <v>0</v>
      </c>
    </row>
    <row r="87" spans="2:11" ht="24.75" customHeight="1">
      <c r="B87" s="26" t="s">
        <v>108</v>
      </c>
      <c r="C87" s="20" t="s">
        <v>1</v>
      </c>
      <c r="D87" s="20" t="s">
        <v>1</v>
      </c>
      <c r="E87" s="27" t="s">
        <v>212</v>
      </c>
      <c r="F87" s="28">
        <v>45284000</v>
      </c>
      <c r="G87" s="29">
        <v>41539500</v>
      </c>
      <c r="H87" s="30">
        <f t="shared" si="2"/>
        <v>3744500</v>
      </c>
      <c r="I87" s="30">
        <v>45284000</v>
      </c>
      <c r="J87" s="31">
        <v>0</v>
      </c>
      <c r="K87" s="28">
        <v>0</v>
      </c>
    </row>
    <row r="88" spans="2:11" ht="24.75" customHeight="1">
      <c r="B88" s="26" t="s">
        <v>109</v>
      </c>
      <c r="C88" s="20" t="s">
        <v>1</v>
      </c>
      <c r="D88" s="20" t="s">
        <v>1</v>
      </c>
      <c r="E88" s="27" t="s">
        <v>213</v>
      </c>
      <c r="F88" s="28">
        <v>45106000</v>
      </c>
      <c r="G88" s="29">
        <v>43062000</v>
      </c>
      <c r="H88" s="30">
        <f t="shared" si="2"/>
        <v>2044000</v>
      </c>
      <c r="I88" s="30">
        <v>45106000</v>
      </c>
      <c r="J88" s="31">
        <v>0</v>
      </c>
      <c r="K88" s="28">
        <v>0</v>
      </c>
    </row>
    <row r="89" spans="2:11" ht="24.75" customHeight="1">
      <c r="B89" s="26" t="s">
        <v>110</v>
      </c>
      <c r="C89" s="20" t="s">
        <v>1</v>
      </c>
      <c r="D89" s="20" t="s">
        <v>1</v>
      </c>
      <c r="E89" s="27" t="s">
        <v>214</v>
      </c>
      <c r="F89" s="28">
        <v>44568000</v>
      </c>
      <c r="G89" s="29">
        <v>42934000</v>
      </c>
      <c r="H89" s="30">
        <f t="shared" si="2"/>
        <v>1634000</v>
      </c>
      <c r="I89" s="30">
        <v>44568000</v>
      </c>
      <c r="J89" s="31">
        <v>0</v>
      </c>
      <c r="K89" s="28">
        <v>0</v>
      </c>
    </row>
    <row r="90" spans="2:11" ht="24.75" customHeight="1">
      <c r="B90" s="26" t="s">
        <v>111</v>
      </c>
      <c r="C90" s="20" t="s">
        <v>1</v>
      </c>
      <c r="D90" s="20" t="s">
        <v>1</v>
      </c>
      <c r="E90" s="27" t="s">
        <v>215</v>
      </c>
      <c r="F90" s="28">
        <v>45018000</v>
      </c>
      <c r="G90" s="29">
        <v>43597000</v>
      </c>
      <c r="H90" s="30">
        <f t="shared" si="2"/>
        <v>1421000</v>
      </c>
      <c r="I90" s="30">
        <v>45018000</v>
      </c>
      <c r="J90" s="31">
        <v>0</v>
      </c>
      <c r="K90" s="28">
        <v>0</v>
      </c>
    </row>
    <row r="91" spans="2:11" ht="24.75" customHeight="1">
      <c r="B91" s="26" t="s">
        <v>112</v>
      </c>
      <c r="C91" s="20" t="s">
        <v>1</v>
      </c>
      <c r="D91" s="20" t="s">
        <v>1</v>
      </c>
      <c r="E91" s="27" t="s">
        <v>216</v>
      </c>
      <c r="F91" s="28">
        <v>42226000</v>
      </c>
      <c r="G91" s="29">
        <v>40403000</v>
      </c>
      <c r="H91" s="30">
        <f t="shared" si="2"/>
        <v>1773000</v>
      </c>
      <c r="I91" s="30">
        <v>42176000</v>
      </c>
      <c r="J91" s="31">
        <v>50000</v>
      </c>
      <c r="K91" s="28">
        <v>50000</v>
      </c>
    </row>
    <row r="92" spans="2:11" ht="24.75" customHeight="1">
      <c r="B92" s="26" t="s">
        <v>113</v>
      </c>
      <c r="C92" s="20" t="s">
        <v>1</v>
      </c>
      <c r="D92" s="20" t="s">
        <v>1</v>
      </c>
      <c r="E92" s="27" t="s">
        <v>217</v>
      </c>
      <c r="F92" s="28">
        <v>49629000</v>
      </c>
      <c r="G92" s="29">
        <v>47360000</v>
      </c>
      <c r="H92" s="30">
        <f t="shared" si="2"/>
        <v>2269000</v>
      </c>
      <c r="I92" s="30">
        <v>49629000</v>
      </c>
      <c r="J92" s="31">
        <v>0</v>
      </c>
      <c r="K92" s="28">
        <v>0</v>
      </c>
    </row>
    <row r="93" spans="2:11" ht="24.75" customHeight="1">
      <c r="B93" s="26" t="s">
        <v>114</v>
      </c>
      <c r="C93" s="20" t="s">
        <v>1</v>
      </c>
      <c r="D93" s="20" t="s">
        <v>1</v>
      </c>
      <c r="E93" s="27" t="s">
        <v>218</v>
      </c>
      <c r="F93" s="28">
        <v>68571000</v>
      </c>
      <c r="G93" s="29">
        <v>64867000</v>
      </c>
      <c r="H93" s="30">
        <f t="shared" si="2"/>
        <v>3704000</v>
      </c>
      <c r="I93" s="30">
        <v>68571000</v>
      </c>
      <c r="J93" s="31">
        <v>0</v>
      </c>
      <c r="K93" s="28">
        <v>0</v>
      </c>
    </row>
    <row r="94" spans="2:11" ht="24.75" customHeight="1">
      <c r="B94" s="26" t="s">
        <v>115</v>
      </c>
      <c r="C94" s="20" t="s">
        <v>1</v>
      </c>
      <c r="D94" s="20" t="s">
        <v>1</v>
      </c>
      <c r="E94" s="27" t="s">
        <v>219</v>
      </c>
      <c r="F94" s="28">
        <v>43286000</v>
      </c>
      <c r="G94" s="29">
        <v>41620000</v>
      </c>
      <c r="H94" s="30">
        <f t="shared" si="2"/>
        <v>1666000</v>
      </c>
      <c r="I94" s="30">
        <v>43286000</v>
      </c>
      <c r="J94" s="31">
        <v>0</v>
      </c>
      <c r="K94" s="28">
        <v>0</v>
      </c>
    </row>
    <row r="95" spans="2:11" ht="24.75" customHeight="1">
      <c r="B95" s="26" t="s">
        <v>116</v>
      </c>
      <c r="C95" s="20" t="s">
        <v>1</v>
      </c>
      <c r="D95" s="20" t="s">
        <v>1</v>
      </c>
      <c r="E95" s="27" t="s">
        <v>220</v>
      </c>
      <c r="F95" s="28">
        <v>53958000</v>
      </c>
      <c r="G95" s="29">
        <v>51590000</v>
      </c>
      <c r="H95" s="30">
        <f t="shared" si="2"/>
        <v>2368000</v>
      </c>
      <c r="I95" s="30">
        <v>53958000</v>
      </c>
      <c r="J95" s="31">
        <v>0</v>
      </c>
      <c r="K95" s="28">
        <v>0</v>
      </c>
    </row>
    <row r="96" spans="2:11" ht="24.75" customHeight="1">
      <c r="B96" s="26" t="s">
        <v>117</v>
      </c>
      <c r="C96" s="20" t="s">
        <v>1</v>
      </c>
      <c r="D96" s="20" t="s">
        <v>1</v>
      </c>
      <c r="E96" s="27" t="s">
        <v>221</v>
      </c>
      <c r="F96" s="28">
        <v>42002000</v>
      </c>
      <c r="G96" s="29">
        <v>40489000</v>
      </c>
      <c r="H96" s="30">
        <f t="shared" si="2"/>
        <v>1513000</v>
      </c>
      <c r="I96" s="30">
        <v>42002000</v>
      </c>
      <c r="J96" s="31">
        <v>0</v>
      </c>
      <c r="K96" s="28">
        <v>50000</v>
      </c>
    </row>
    <row r="97" spans="2:11" ht="24.75" customHeight="1">
      <c r="B97" s="26" t="s">
        <v>118</v>
      </c>
      <c r="C97" s="20" t="s">
        <v>1</v>
      </c>
      <c r="D97" s="20" t="s">
        <v>1</v>
      </c>
      <c r="E97" s="27" t="s">
        <v>222</v>
      </c>
      <c r="F97" s="28">
        <v>48421000</v>
      </c>
      <c r="G97" s="29">
        <v>45655000</v>
      </c>
      <c r="H97" s="30">
        <f t="shared" si="2"/>
        <v>2766000</v>
      </c>
      <c r="I97" s="30">
        <v>48421000</v>
      </c>
      <c r="J97" s="31">
        <v>0</v>
      </c>
      <c r="K97" s="28">
        <v>0</v>
      </c>
    </row>
    <row r="98" spans="2:11" ht="24.75" customHeight="1">
      <c r="B98" s="26" t="s">
        <v>119</v>
      </c>
      <c r="C98" s="20" t="s">
        <v>1</v>
      </c>
      <c r="D98" s="20" t="s">
        <v>1</v>
      </c>
      <c r="E98" s="27" t="s">
        <v>223</v>
      </c>
      <c r="F98" s="28">
        <v>42141000</v>
      </c>
      <c r="G98" s="29">
        <v>41226000</v>
      </c>
      <c r="H98" s="30">
        <f t="shared" si="2"/>
        <v>915000</v>
      </c>
      <c r="I98" s="30">
        <v>42141000</v>
      </c>
      <c r="J98" s="31">
        <v>0</v>
      </c>
      <c r="K98" s="28">
        <v>0</v>
      </c>
    </row>
    <row r="99" spans="2:11" ht="24.75" customHeight="1">
      <c r="B99" s="26" t="s">
        <v>120</v>
      </c>
      <c r="C99" s="20" t="s">
        <v>1</v>
      </c>
      <c r="D99" s="20" t="s">
        <v>1</v>
      </c>
      <c r="E99" s="27" t="s">
        <v>224</v>
      </c>
      <c r="F99" s="28">
        <v>51544000</v>
      </c>
      <c r="G99" s="29">
        <v>48321000</v>
      </c>
      <c r="H99" s="30">
        <f t="shared" si="2"/>
        <v>3223000</v>
      </c>
      <c r="I99" s="30">
        <v>51544000</v>
      </c>
      <c r="J99" s="31">
        <v>0</v>
      </c>
      <c r="K99" s="28">
        <v>3000000</v>
      </c>
    </row>
    <row r="100" spans="2:11" ht="24.75" customHeight="1">
      <c r="B100" s="26" t="s">
        <v>121</v>
      </c>
      <c r="C100" s="20" t="s">
        <v>1</v>
      </c>
      <c r="D100" s="20" t="s">
        <v>1</v>
      </c>
      <c r="E100" s="27" t="s">
        <v>225</v>
      </c>
      <c r="F100" s="28">
        <v>45254000</v>
      </c>
      <c r="G100" s="29">
        <v>42558000</v>
      </c>
      <c r="H100" s="30">
        <f t="shared" si="2"/>
        <v>2696000</v>
      </c>
      <c r="I100" s="30">
        <v>45254000</v>
      </c>
      <c r="J100" s="31">
        <v>0</v>
      </c>
      <c r="K100" s="28">
        <v>3500150</v>
      </c>
    </row>
    <row r="101" spans="2:11" ht="24.75" customHeight="1">
      <c r="B101" s="26" t="s">
        <v>122</v>
      </c>
      <c r="C101" s="20" t="s">
        <v>1</v>
      </c>
      <c r="D101" s="20" t="s">
        <v>1</v>
      </c>
      <c r="E101" s="27" t="s">
        <v>226</v>
      </c>
      <c r="F101" s="28">
        <v>46648000</v>
      </c>
      <c r="G101" s="29">
        <v>45821000</v>
      </c>
      <c r="H101" s="30">
        <f t="shared" si="2"/>
        <v>827000</v>
      </c>
      <c r="I101" s="30">
        <v>46648000</v>
      </c>
      <c r="J101" s="31">
        <v>0</v>
      </c>
      <c r="K101" s="28">
        <v>0</v>
      </c>
    </row>
    <row r="102" spans="2:11" ht="24.75" customHeight="1">
      <c r="B102" s="26" t="s">
        <v>123</v>
      </c>
      <c r="C102" s="20" t="s">
        <v>1</v>
      </c>
      <c r="D102" s="20" t="s">
        <v>1</v>
      </c>
      <c r="E102" s="27" t="s">
        <v>227</v>
      </c>
      <c r="F102" s="28">
        <v>47651000</v>
      </c>
      <c r="G102" s="29">
        <v>46616000</v>
      </c>
      <c r="H102" s="30">
        <f t="shared" si="2"/>
        <v>1035000</v>
      </c>
      <c r="I102" s="30">
        <v>47651000</v>
      </c>
      <c r="J102" s="31">
        <v>0</v>
      </c>
      <c r="K102" s="28">
        <v>0</v>
      </c>
    </row>
    <row r="103" spans="2:11" ht="24.75" customHeight="1">
      <c r="B103" s="26" t="s">
        <v>124</v>
      </c>
      <c r="C103" s="20" t="s">
        <v>1</v>
      </c>
      <c r="D103" s="20" t="s">
        <v>1</v>
      </c>
      <c r="E103" s="27" t="s">
        <v>228</v>
      </c>
      <c r="F103" s="28">
        <v>43679000</v>
      </c>
      <c r="G103" s="29">
        <v>42607000</v>
      </c>
      <c r="H103" s="30">
        <f t="shared" si="2"/>
        <v>1072000</v>
      </c>
      <c r="I103" s="30">
        <v>43679000</v>
      </c>
      <c r="J103" s="31">
        <v>0</v>
      </c>
      <c r="K103" s="28">
        <v>2001000</v>
      </c>
    </row>
    <row r="104" spans="2:11" ht="24.75" customHeight="1">
      <c r="B104" s="26" t="s">
        <v>125</v>
      </c>
      <c r="C104" s="20" t="s">
        <v>1</v>
      </c>
      <c r="D104" s="20" t="s">
        <v>1</v>
      </c>
      <c r="E104" s="27" t="s">
        <v>229</v>
      </c>
      <c r="F104" s="28">
        <v>42065000</v>
      </c>
      <c r="G104" s="29">
        <v>40800000</v>
      </c>
      <c r="H104" s="30">
        <f t="shared" si="2"/>
        <v>1265000</v>
      </c>
      <c r="I104" s="30">
        <v>42065000</v>
      </c>
      <c r="J104" s="31">
        <v>0</v>
      </c>
      <c r="K104" s="28">
        <v>0</v>
      </c>
    </row>
    <row r="105" spans="2:11" ht="24.75" customHeight="1">
      <c r="B105" s="26" t="s">
        <v>126</v>
      </c>
      <c r="C105" s="20" t="s">
        <v>1</v>
      </c>
      <c r="D105" s="20" t="s">
        <v>1</v>
      </c>
      <c r="E105" s="27" t="s">
        <v>230</v>
      </c>
      <c r="F105" s="28">
        <v>35036000</v>
      </c>
      <c r="G105" s="29">
        <v>34069000</v>
      </c>
      <c r="H105" s="30">
        <f t="shared" si="2"/>
        <v>967000</v>
      </c>
      <c r="I105" s="30">
        <v>35036000</v>
      </c>
      <c r="J105" s="31">
        <v>0</v>
      </c>
      <c r="K105" s="28">
        <v>10000000</v>
      </c>
    </row>
    <row r="106" spans="2:11" ht="24.75" customHeight="1">
      <c r="B106" s="26" t="s">
        <v>127</v>
      </c>
      <c r="C106" s="20" t="s">
        <v>1</v>
      </c>
      <c r="D106" s="20" t="s">
        <v>1</v>
      </c>
      <c r="E106" s="27" t="s">
        <v>231</v>
      </c>
      <c r="F106" s="28">
        <v>40216000</v>
      </c>
      <c r="G106" s="29">
        <v>38693200</v>
      </c>
      <c r="H106" s="30">
        <f t="shared" si="2"/>
        <v>1522800</v>
      </c>
      <c r="I106" s="30">
        <v>40216000</v>
      </c>
      <c r="J106" s="31">
        <v>0</v>
      </c>
      <c r="K106" s="28">
        <v>0</v>
      </c>
    </row>
    <row r="107" spans="2:11" ht="24.75" customHeight="1">
      <c r="B107" s="26" t="s">
        <v>128</v>
      </c>
      <c r="C107" s="20" t="s">
        <v>1</v>
      </c>
      <c r="D107" s="20" t="s">
        <v>1</v>
      </c>
      <c r="E107" s="27" t="s">
        <v>232</v>
      </c>
      <c r="F107" s="28">
        <v>35352000</v>
      </c>
      <c r="G107" s="29">
        <v>34201000</v>
      </c>
      <c r="H107" s="30">
        <f t="shared" si="2"/>
        <v>1151000</v>
      </c>
      <c r="I107" s="30">
        <v>35352000</v>
      </c>
      <c r="J107" s="31">
        <v>0</v>
      </c>
      <c r="K107" s="28">
        <v>0</v>
      </c>
    </row>
    <row r="108" spans="2:11" ht="24.75" customHeight="1">
      <c r="B108" s="26" t="s">
        <v>129</v>
      </c>
      <c r="C108" s="20" t="s">
        <v>1</v>
      </c>
      <c r="D108" s="20" t="s">
        <v>1</v>
      </c>
      <c r="E108" s="27" t="s">
        <v>233</v>
      </c>
      <c r="F108" s="28">
        <v>54020000</v>
      </c>
      <c r="G108" s="29">
        <v>52311000</v>
      </c>
      <c r="H108" s="30">
        <f t="shared" si="2"/>
        <v>1709000</v>
      </c>
      <c r="I108" s="30">
        <v>54020000</v>
      </c>
      <c r="J108" s="31">
        <v>0</v>
      </c>
      <c r="K108" s="28">
        <v>0</v>
      </c>
    </row>
    <row r="109" spans="2:11" ht="24.75" customHeight="1">
      <c r="B109" s="26" t="s">
        <v>130</v>
      </c>
      <c r="C109" s="20" t="s">
        <v>1</v>
      </c>
      <c r="D109" s="20" t="s">
        <v>1</v>
      </c>
      <c r="E109" s="27" t="s">
        <v>234</v>
      </c>
      <c r="F109" s="28">
        <v>43868000</v>
      </c>
      <c r="G109" s="29">
        <v>43415000</v>
      </c>
      <c r="H109" s="30">
        <f t="shared" si="2"/>
        <v>453000</v>
      </c>
      <c r="I109" s="30">
        <v>43868000</v>
      </c>
      <c r="J109" s="31">
        <v>0</v>
      </c>
      <c r="K109" s="28">
        <v>0</v>
      </c>
    </row>
    <row r="110" spans="2:11" ht="24.75" customHeight="1">
      <c r="B110" s="26" t="s">
        <v>131</v>
      </c>
      <c r="C110" s="20" t="s">
        <v>1</v>
      </c>
      <c r="D110" s="20" t="s">
        <v>1</v>
      </c>
      <c r="E110" s="27" t="s">
        <v>235</v>
      </c>
      <c r="F110" s="28">
        <v>37124000</v>
      </c>
      <c r="G110" s="29">
        <v>36087000</v>
      </c>
      <c r="H110" s="30">
        <f t="shared" si="2"/>
        <v>1037000</v>
      </c>
      <c r="I110" s="30">
        <v>37124000</v>
      </c>
      <c r="J110" s="31">
        <v>0</v>
      </c>
      <c r="K110" s="28">
        <v>0</v>
      </c>
    </row>
    <row r="111" spans="2:11" ht="24.75" customHeight="1">
      <c r="B111" s="26" t="s">
        <v>132</v>
      </c>
      <c r="C111" s="20" t="s">
        <v>1</v>
      </c>
      <c r="D111" s="20" t="s">
        <v>1</v>
      </c>
      <c r="E111" s="27" t="s">
        <v>236</v>
      </c>
      <c r="F111" s="28">
        <v>38017000</v>
      </c>
      <c r="G111" s="29">
        <v>37800000</v>
      </c>
      <c r="H111" s="30">
        <f t="shared" si="2"/>
        <v>217000</v>
      </c>
      <c r="I111" s="30">
        <v>38017000</v>
      </c>
      <c r="J111" s="31">
        <v>0</v>
      </c>
      <c r="K111" s="28">
        <v>0</v>
      </c>
    </row>
    <row r="112" spans="2:11" ht="24.75" customHeight="1">
      <c r="B112" s="26" t="s">
        <v>133</v>
      </c>
      <c r="C112" s="20" t="s">
        <v>1</v>
      </c>
      <c r="D112" s="20" t="s">
        <v>1</v>
      </c>
      <c r="E112" s="27" t="s">
        <v>237</v>
      </c>
      <c r="F112" s="28">
        <v>43462000</v>
      </c>
      <c r="G112" s="29">
        <v>43054000</v>
      </c>
      <c r="H112" s="30">
        <f t="shared" si="2"/>
        <v>408000</v>
      </c>
      <c r="I112" s="30">
        <v>43462000</v>
      </c>
      <c r="J112" s="31">
        <v>0</v>
      </c>
      <c r="K112" s="28">
        <v>0</v>
      </c>
    </row>
    <row r="113" spans="2:11" ht="24.75" customHeight="1">
      <c r="B113" s="26" t="s">
        <v>134</v>
      </c>
      <c r="C113" s="20" t="s">
        <v>1</v>
      </c>
      <c r="D113" s="20" t="s">
        <v>1</v>
      </c>
      <c r="E113" s="27" t="s">
        <v>238</v>
      </c>
      <c r="F113" s="28">
        <v>38955000</v>
      </c>
      <c r="G113" s="29">
        <v>38057500</v>
      </c>
      <c r="H113" s="30">
        <f t="shared" si="2"/>
        <v>897500</v>
      </c>
      <c r="I113" s="30">
        <v>38955000</v>
      </c>
      <c r="J113" s="31">
        <v>0</v>
      </c>
      <c r="K113" s="28">
        <v>0</v>
      </c>
    </row>
    <row r="114" spans="2:11" ht="24.75" customHeight="1">
      <c r="B114" s="26" t="s">
        <v>135</v>
      </c>
      <c r="C114" s="20" t="s">
        <v>1</v>
      </c>
      <c r="D114" s="20" t="s">
        <v>1</v>
      </c>
      <c r="E114" s="27" t="s">
        <v>239</v>
      </c>
      <c r="F114" s="28">
        <v>16272000</v>
      </c>
      <c r="G114" s="29">
        <v>16227000</v>
      </c>
      <c r="H114" s="30">
        <f t="shared" si="2"/>
        <v>45000</v>
      </c>
      <c r="I114" s="30">
        <v>16272000</v>
      </c>
      <c r="J114" s="31">
        <v>0</v>
      </c>
      <c r="K114" s="28">
        <v>0</v>
      </c>
    </row>
    <row r="115" spans="2:11" ht="24.75" customHeight="1">
      <c r="B115" s="26" t="s">
        <v>136</v>
      </c>
      <c r="C115" s="20" t="s">
        <v>1</v>
      </c>
      <c r="D115" s="20" t="s">
        <v>1</v>
      </c>
      <c r="E115" s="27" t="s">
        <v>240</v>
      </c>
      <c r="F115" s="28">
        <v>22743000</v>
      </c>
      <c r="G115" s="29">
        <v>22723000</v>
      </c>
      <c r="H115" s="30">
        <f aca="true" t="shared" si="3" ref="H115:H122">I115-G115</f>
        <v>20000</v>
      </c>
      <c r="I115" s="30">
        <v>22743000</v>
      </c>
      <c r="J115" s="31">
        <v>0</v>
      </c>
      <c r="K115" s="28">
        <v>0</v>
      </c>
    </row>
    <row r="116" spans="2:11" ht="24.75" customHeight="1">
      <c r="B116" s="26" t="s">
        <v>137</v>
      </c>
      <c r="C116" s="20" t="s">
        <v>1</v>
      </c>
      <c r="D116" s="20" t="s">
        <v>1</v>
      </c>
      <c r="E116" s="27" t="s">
        <v>241</v>
      </c>
      <c r="F116" s="28">
        <v>15653000</v>
      </c>
      <c r="G116" s="29">
        <v>15618000</v>
      </c>
      <c r="H116" s="30">
        <f t="shared" si="3"/>
        <v>35000</v>
      </c>
      <c r="I116" s="30">
        <v>15653000</v>
      </c>
      <c r="J116" s="31">
        <v>0</v>
      </c>
      <c r="K116" s="28">
        <v>1000000</v>
      </c>
    </row>
    <row r="117" spans="2:11" ht="24.75" customHeight="1">
      <c r="B117" s="26" t="s">
        <v>138</v>
      </c>
      <c r="C117" s="20" t="s">
        <v>1</v>
      </c>
      <c r="D117" s="20" t="s">
        <v>1</v>
      </c>
      <c r="E117" s="27" t="s">
        <v>242</v>
      </c>
      <c r="F117" s="28">
        <v>15374000</v>
      </c>
      <c r="G117" s="29">
        <v>15263000</v>
      </c>
      <c r="H117" s="30">
        <f t="shared" si="3"/>
        <v>111000</v>
      </c>
      <c r="I117" s="30">
        <v>15374000</v>
      </c>
      <c r="J117" s="31">
        <v>0</v>
      </c>
      <c r="K117" s="28">
        <v>600000</v>
      </c>
    </row>
    <row r="118" spans="2:11" ht="24.75" customHeight="1">
      <c r="B118" s="26" t="s">
        <v>139</v>
      </c>
      <c r="C118" s="20" t="s">
        <v>1</v>
      </c>
      <c r="D118" s="20" t="s">
        <v>1</v>
      </c>
      <c r="E118" s="27" t="s">
        <v>243</v>
      </c>
      <c r="F118" s="28">
        <v>20146000</v>
      </c>
      <c r="G118" s="29">
        <v>20011000</v>
      </c>
      <c r="H118" s="30">
        <f t="shared" si="3"/>
        <v>135000</v>
      </c>
      <c r="I118" s="30">
        <v>20146000</v>
      </c>
      <c r="J118" s="31">
        <v>0</v>
      </c>
      <c r="K118" s="28">
        <v>50000</v>
      </c>
    </row>
    <row r="119" spans="2:11" ht="24.75" customHeight="1">
      <c r="B119" s="26" t="s">
        <v>140</v>
      </c>
      <c r="C119" s="20" t="s">
        <v>1</v>
      </c>
      <c r="D119" s="20" t="s">
        <v>1</v>
      </c>
      <c r="E119" s="27" t="s">
        <v>244</v>
      </c>
      <c r="F119" s="28">
        <v>15498000</v>
      </c>
      <c r="G119" s="29">
        <v>15393000</v>
      </c>
      <c r="H119" s="30">
        <f t="shared" si="3"/>
        <v>105000</v>
      </c>
      <c r="I119" s="30">
        <v>15498000</v>
      </c>
      <c r="J119" s="31">
        <v>0</v>
      </c>
      <c r="K119" s="28">
        <v>50000</v>
      </c>
    </row>
    <row r="120" spans="2:11" ht="24.75" customHeight="1">
      <c r="B120" s="26" t="s">
        <v>141</v>
      </c>
      <c r="C120" s="20" t="s">
        <v>1</v>
      </c>
      <c r="D120" s="20" t="s">
        <v>1</v>
      </c>
      <c r="E120" s="27" t="s">
        <v>245</v>
      </c>
      <c r="F120" s="28">
        <v>18458000</v>
      </c>
      <c r="G120" s="29">
        <v>18438000</v>
      </c>
      <c r="H120" s="30">
        <f t="shared" si="3"/>
        <v>20000</v>
      </c>
      <c r="I120" s="30">
        <v>18458000</v>
      </c>
      <c r="J120" s="31">
        <v>0</v>
      </c>
      <c r="K120" s="28">
        <v>0</v>
      </c>
    </row>
    <row r="121" spans="2:11" ht="24.75" customHeight="1">
      <c r="B121" s="26" t="s">
        <v>142</v>
      </c>
      <c r="C121" s="20" t="s">
        <v>1</v>
      </c>
      <c r="D121" s="20" t="s">
        <v>1</v>
      </c>
      <c r="E121" s="27" t="s">
        <v>246</v>
      </c>
      <c r="F121" s="28">
        <v>16412000</v>
      </c>
      <c r="G121" s="29">
        <v>16332000</v>
      </c>
      <c r="H121" s="30">
        <f t="shared" si="3"/>
        <v>80000</v>
      </c>
      <c r="I121" s="30">
        <v>16412000</v>
      </c>
      <c r="J121" s="31">
        <v>0</v>
      </c>
      <c r="K121" s="28">
        <v>0</v>
      </c>
    </row>
    <row r="122" spans="2:11" ht="24.75" customHeight="1">
      <c r="B122" s="26" t="s">
        <v>143</v>
      </c>
      <c r="C122" s="20" t="s">
        <v>1</v>
      </c>
      <c r="D122" s="20" t="s">
        <v>1</v>
      </c>
      <c r="E122" s="27" t="s">
        <v>247</v>
      </c>
      <c r="F122" s="28">
        <v>0</v>
      </c>
      <c r="G122" s="29">
        <v>0</v>
      </c>
      <c r="H122" s="30">
        <f t="shared" si="3"/>
        <v>0</v>
      </c>
      <c r="I122" s="30">
        <v>0</v>
      </c>
      <c r="J122" s="31">
        <v>0</v>
      </c>
      <c r="K122" s="28">
        <v>0</v>
      </c>
    </row>
    <row r="123" spans="1:11" s="18" customFormat="1" ht="19.5" customHeight="1" hidden="1">
      <c r="A123" s="32" t="s">
        <v>6</v>
      </c>
      <c r="C123" s="20" t="s">
        <v>1</v>
      </c>
      <c r="D123" s="20" t="s">
        <v>1</v>
      </c>
      <c r="E123" s="33" t="s">
        <v>1</v>
      </c>
      <c r="F123" s="34" t="s">
        <v>1</v>
      </c>
      <c r="G123" s="35" t="s">
        <v>1</v>
      </c>
      <c r="H123" s="36" t="s">
        <v>1</v>
      </c>
      <c r="I123" s="36" t="s">
        <v>1</v>
      </c>
      <c r="J123" s="37" t="s">
        <v>1</v>
      </c>
      <c r="K123" s="34" t="s">
        <v>1</v>
      </c>
    </row>
    <row r="124" spans="1:11" s="18" customFormat="1" ht="12" customHeight="1">
      <c r="A124" s="38" t="s">
        <v>6</v>
      </c>
      <c r="E124" s="39" t="s">
        <v>1</v>
      </c>
      <c r="F124" s="39" t="s">
        <v>1</v>
      </c>
      <c r="G124" s="39" t="s">
        <v>1</v>
      </c>
      <c r="H124" s="39" t="s">
        <v>1</v>
      </c>
      <c r="I124" s="39" t="s">
        <v>1</v>
      </c>
      <c r="J124" s="39" t="s">
        <v>1</v>
      </c>
      <c r="K124" s="39" t="s">
        <v>1</v>
      </c>
    </row>
    <row r="125" spans="2:11" s="18" customFormat="1" ht="30" customHeight="1">
      <c r="B125" s="18" t="s">
        <v>31</v>
      </c>
      <c r="E125" s="40" t="s">
        <v>248</v>
      </c>
      <c r="F125" s="41">
        <v>12743603000</v>
      </c>
      <c r="G125" s="42">
        <v>11338258650</v>
      </c>
      <c r="H125" s="43">
        <f>I125-G125</f>
        <v>1402844350</v>
      </c>
      <c r="I125" s="43">
        <v>12741103000</v>
      </c>
      <c r="J125" s="44">
        <v>2500000</v>
      </c>
      <c r="K125" s="41">
        <v>138101541</v>
      </c>
    </row>
    <row r="126" spans="2:11" s="18" customFormat="1" ht="30" customHeight="1">
      <c r="B126" s="18">
        <v>40</v>
      </c>
      <c r="E126" s="45" t="s">
        <v>32</v>
      </c>
      <c r="F126" s="46">
        <v>26201267000</v>
      </c>
      <c r="G126" s="47">
        <v>22040053000</v>
      </c>
      <c r="H126" s="48">
        <f>I126-G126</f>
        <v>4688148000</v>
      </c>
      <c r="I126" s="48">
        <v>26728201000</v>
      </c>
      <c r="J126" s="49">
        <v>66100000</v>
      </c>
      <c r="K126" s="46">
        <v>1630178684</v>
      </c>
    </row>
    <row r="127" spans="1:11" s="56" customFormat="1" ht="30" customHeight="1">
      <c r="A127" s="50" t="s">
        <v>6</v>
      </c>
      <c r="B127" s="50" t="s">
        <v>1</v>
      </c>
      <c r="C127" s="50" t="s">
        <v>1</v>
      </c>
      <c r="D127" s="50" t="s">
        <v>1</v>
      </c>
      <c r="E127" s="51" t="s">
        <v>33</v>
      </c>
      <c r="F127" s="52">
        <f aca="true" t="shared" si="4" ref="F127:K127">F125+F126</f>
        <v>38944870000</v>
      </c>
      <c r="G127" s="53">
        <f t="shared" si="4"/>
        <v>33378311650</v>
      </c>
      <c r="H127" s="54">
        <f t="shared" si="4"/>
        <v>6090992350</v>
      </c>
      <c r="I127" s="54">
        <f t="shared" si="4"/>
        <v>39469304000</v>
      </c>
      <c r="J127" s="55">
        <f t="shared" si="4"/>
        <v>68600000</v>
      </c>
      <c r="K127" s="52">
        <f t="shared" si="4"/>
        <v>1768280225</v>
      </c>
    </row>
    <row r="128" spans="1:11" ht="15">
      <c r="A128" s="3" t="s">
        <v>1</v>
      </c>
      <c r="B128" s="3" t="s">
        <v>1</v>
      </c>
      <c r="C128" s="3" t="s">
        <v>1</v>
      </c>
      <c r="D128" s="3" t="s">
        <v>1</v>
      </c>
      <c r="E128" s="3" t="s">
        <v>1</v>
      </c>
      <c r="F128" s="15" t="s">
        <v>1</v>
      </c>
      <c r="G128" s="15" t="s">
        <v>1</v>
      </c>
      <c r="H128" s="15" t="s">
        <v>1</v>
      </c>
      <c r="I128" s="15" t="s">
        <v>1</v>
      </c>
      <c r="J128" s="15" t="s">
        <v>1</v>
      </c>
      <c r="K128" s="15" t="s">
        <v>1</v>
      </c>
    </row>
  </sheetData>
  <sheetProtection/>
  <mergeCells count="12">
    <mergeCell ref="G15:I15"/>
    <mergeCell ref="J15:K15"/>
    <mergeCell ref="J16:J17"/>
    <mergeCell ref="K16:K17"/>
    <mergeCell ref="E11:K11"/>
    <mergeCell ref="E12:K12"/>
    <mergeCell ref="F15:F17"/>
    <mergeCell ref="H16:H17"/>
    <mergeCell ref="G16:G17"/>
    <mergeCell ref="F14:K14"/>
    <mergeCell ref="E15:E17"/>
    <mergeCell ref="I16:I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="75" zoomScaleNormal="75" workbookViewId="0" topLeftCell="E10">
      <selection activeCell="Q26" sqref="Q26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87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2012</v>
      </c>
      <c r="F2" s="8" t="str">
        <f>ButceYil</f>
        <v>2012</v>
      </c>
      <c r="G2" s="8" t="str">
        <f>ButceYil</f>
        <v>2012</v>
      </c>
      <c r="H2" s="8" t="s">
        <v>1</v>
      </c>
      <c r="I2" s="8" t="str">
        <f>ButceYil</f>
        <v>2012</v>
      </c>
      <c r="J2" s="8" t="str">
        <f>ButceYil</f>
        <v>2012</v>
      </c>
      <c r="K2" s="8" t="str">
        <f>ButceYil</f>
        <v>2012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2012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Asama+10</f>
        <v>15</v>
      </c>
      <c r="G4" s="8">
        <f>Asama+10</f>
        <v>15</v>
      </c>
      <c r="H4" s="8" t="s">
        <v>1</v>
      </c>
      <c r="I4" s="8">
        <f>Asama+10</f>
        <v>15</v>
      </c>
      <c r="J4" s="8">
        <f>Asama+10</f>
        <v>15</v>
      </c>
      <c r="K4" s="8">
        <f>Asama+10</f>
        <v>15</v>
      </c>
    </row>
    <row r="5" spans="1:11" ht="15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15" t="str">
        <f>ButceYil&amp;"-"&amp;ButceYil+2&amp;" "&amp;A7</f>
        <v>2012-2014 DÖNEMİ BÜTÇE GELİRLERİ</v>
      </c>
      <c r="F11" s="115" t="s">
        <v>1</v>
      </c>
      <c r="G11" s="115" t="s">
        <v>1</v>
      </c>
      <c r="H11" s="115" t="s">
        <v>1</v>
      </c>
      <c r="I11" s="115" t="s">
        <v>1</v>
      </c>
      <c r="J11" s="115" t="s">
        <v>1</v>
      </c>
      <c r="K11" s="115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15" t="s">
        <v>20</v>
      </c>
      <c r="F12" s="115" t="s">
        <v>1</v>
      </c>
      <c r="G12" s="115" t="s">
        <v>1</v>
      </c>
      <c r="H12" s="115" t="s">
        <v>1</v>
      </c>
      <c r="I12" s="115" t="s">
        <v>1</v>
      </c>
      <c r="J12" s="115" t="s">
        <v>1</v>
      </c>
      <c r="K12" s="115" t="s">
        <v>1</v>
      </c>
    </row>
    <row r="13" spans="1:11" s="18" customFormat="1" ht="14.25" customHeight="1">
      <c r="A13" s="17" t="s">
        <v>1</v>
      </c>
      <c r="B13" s="17" t="s">
        <v>1</v>
      </c>
      <c r="C13" s="17" t="s">
        <v>1</v>
      </c>
      <c r="D13" s="17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s="18" customFormat="1" ht="19.5" customHeight="1">
      <c r="A14" s="17" t="s">
        <v>1</v>
      </c>
      <c r="B14" s="17" t="s">
        <v>1</v>
      </c>
      <c r="C14" s="17" t="s">
        <v>1</v>
      </c>
      <c r="D14" s="17" t="s">
        <v>1</v>
      </c>
      <c r="E14" s="19" t="s">
        <v>1</v>
      </c>
      <c r="F14" s="121">
        <f>ButceYil+1</f>
        <v>2013</v>
      </c>
      <c r="G14" s="122" t="s">
        <v>1</v>
      </c>
      <c r="H14" s="122" t="s">
        <v>1</v>
      </c>
      <c r="I14" s="122" t="s">
        <v>1</v>
      </c>
      <c r="J14" s="122" t="s">
        <v>1</v>
      </c>
      <c r="K14" s="123" t="s">
        <v>1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24" t="s">
        <v>21</v>
      </c>
      <c r="F15" s="113" t="s">
        <v>22</v>
      </c>
      <c r="G15" s="127" t="s">
        <v>23</v>
      </c>
      <c r="H15" s="128" t="s">
        <v>1</v>
      </c>
      <c r="I15" s="129" t="s">
        <v>1</v>
      </c>
      <c r="J15" s="111" t="s">
        <v>24</v>
      </c>
      <c r="K15" s="130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25" t="s">
        <v>1</v>
      </c>
      <c r="F16" s="116" t="s">
        <v>1</v>
      </c>
      <c r="G16" s="119" t="s">
        <v>25</v>
      </c>
      <c r="H16" s="117" t="s">
        <v>26</v>
      </c>
      <c r="I16" s="113" t="s">
        <v>27</v>
      </c>
      <c r="J16" s="111" t="s">
        <v>28</v>
      </c>
      <c r="K16" s="113" t="s">
        <v>29</v>
      </c>
    </row>
    <row r="17" spans="3:11" s="18" customFormat="1" ht="19.5" customHeight="1">
      <c r="C17" s="16" t="s">
        <v>1</v>
      </c>
      <c r="D17" s="16" t="s">
        <v>1</v>
      </c>
      <c r="E17" s="126" t="s">
        <v>1</v>
      </c>
      <c r="F17" s="114" t="s">
        <v>1</v>
      </c>
      <c r="G17" s="120" t="s">
        <v>1</v>
      </c>
      <c r="H17" s="118" t="s">
        <v>1</v>
      </c>
      <c r="I17" s="114" t="s">
        <v>1</v>
      </c>
      <c r="J17" s="112" t="s">
        <v>1</v>
      </c>
      <c r="K17" s="114" t="s">
        <v>1</v>
      </c>
    </row>
    <row r="18" spans="1:11" s="18" customFormat="1" ht="19.5" customHeight="1" hidden="1">
      <c r="A18" s="16" t="s">
        <v>2</v>
      </c>
      <c r="B18" s="16" t="s">
        <v>30</v>
      </c>
      <c r="C18" s="20" t="s">
        <v>1</v>
      </c>
      <c r="D18" s="20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s="18" customFormat="1" ht="24.75" customHeight="1">
      <c r="A19" s="20" t="s">
        <v>1</v>
      </c>
      <c r="B19" s="26" t="s">
        <v>40</v>
      </c>
      <c r="C19" s="20" t="s">
        <v>1</v>
      </c>
      <c r="D19" s="20" t="s">
        <v>1</v>
      </c>
      <c r="E19" s="27" t="s">
        <v>144</v>
      </c>
      <c r="F19" s="28">
        <v>31330000</v>
      </c>
      <c r="G19" s="29">
        <v>31264000</v>
      </c>
      <c r="H19" s="30">
        <f aca="true" t="shared" si="0" ref="H19:H50">I19-G19</f>
        <v>66000</v>
      </c>
      <c r="I19" s="30">
        <v>31330000</v>
      </c>
      <c r="J19" s="31">
        <v>0</v>
      </c>
      <c r="K19" s="57">
        <v>0</v>
      </c>
    </row>
    <row r="20" spans="2:11" ht="24.75" customHeight="1">
      <c r="B20" s="26" t="s">
        <v>41</v>
      </c>
      <c r="C20" s="20" t="s">
        <v>1</v>
      </c>
      <c r="D20" s="20" t="s">
        <v>1</v>
      </c>
      <c r="E20" s="27" t="s">
        <v>145</v>
      </c>
      <c r="F20" s="28">
        <v>477038000</v>
      </c>
      <c r="G20" s="29">
        <v>438750600</v>
      </c>
      <c r="H20" s="30">
        <f t="shared" si="0"/>
        <v>38287400</v>
      </c>
      <c r="I20" s="30">
        <v>477038000</v>
      </c>
      <c r="J20" s="31">
        <v>0</v>
      </c>
      <c r="K20" s="57">
        <v>0</v>
      </c>
    </row>
    <row r="21" spans="2:11" ht="24.75" customHeight="1">
      <c r="B21" s="26" t="s">
        <v>42</v>
      </c>
      <c r="C21" s="20" t="s">
        <v>1</v>
      </c>
      <c r="D21" s="20" t="s">
        <v>1</v>
      </c>
      <c r="E21" s="27" t="s">
        <v>146</v>
      </c>
      <c r="F21" s="28">
        <v>295538000</v>
      </c>
      <c r="G21" s="29">
        <v>257189000</v>
      </c>
      <c r="H21" s="30">
        <f t="shared" si="0"/>
        <v>38349000</v>
      </c>
      <c r="I21" s="30">
        <v>295538000</v>
      </c>
      <c r="J21" s="31">
        <v>0</v>
      </c>
      <c r="K21" s="57">
        <v>0</v>
      </c>
    </row>
    <row r="22" spans="2:11" ht="24.75" customHeight="1">
      <c r="B22" s="26" t="s">
        <v>43</v>
      </c>
      <c r="C22" s="20" t="s">
        <v>1</v>
      </c>
      <c r="D22" s="20" t="s">
        <v>1</v>
      </c>
      <c r="E22" s="27" t="s">
        <v>147</v>
      </c>
      <c r="F22" s="28">
        <v>456223000</v>
      </c>
      <c r="G22" s="29">
        <v>409870700</v>
      </c>
      <c r="H22" s="30">
        <f t="shared" si="0"/>
        <v>46352300</v>
      </c>
      <c r="I22" s="30">
        <v>456223000</v>
      </c>
      <c r="J22" s="31">
        <v>0</v>
      </c>
      <c r="K22" s="57">
        <v>3035001</v>
      </c>
    </row>
    <row r="23" spans="2:11" ht="24.75" customHeight="1">
      <c r="B23" s="26" t="s">
        <v>44</v>
      </c>
      <c r="C23" s="20" t="s">
        <v>1</v>
      </c>
      <c r="D23" s="20" t="s">
        <v>1</v>
      </c>
      <c r="E23" s="27" t="s">
        <v>148</v>
      </c>
      <c r="F23" s="28">
        <v>440310000</v>
      </c>
      <c r="G23" s="29">
        <v>390968000</v>
      </c>
      <c r="H23" s="30">
        <f t="shared" si="0"/>
        <v>49342000</v>
      </c>
      <c r="I23" s="30">
        <v>440310000</v>
      </c>
      <c r="J23" s="31">
        <v>0</v>
      </c>
      <c r="K23" s="57">
        <v>1000000</v>
      </c>
    </row>
    <row r="24" spans="2:11" ht="24.75" customHeight="1">
      <c r="B24" s="26" t="s">
        <v>45</v>
      </c>
      <c r="C24" s="20" t="s">
        <v>1</v>
      </c>
      <c r="D24" s="20" t="s">
        <v>1</v>
      </c>
      <c r="E24" s="27" t="s">
        <v>149</v>
      </c>
      <c r="F24" s="28">
        <v>685453000</v>
      </c>
      <c r="G24" s="29">
        <v>594777000</v>
      </c>
      <c r="H24" s="30">
        <f t="shared" si="0"/>
        <v>90676000</v>
      </c>
      <c r="I24" s="30">
        <v>685453000</v>
      </c>
      <c r="J24" s="31">
        <v>0</v>
      </c>
      <c r="K24" s="57">
        <v>0</v>
      </c>
    </row>
    <row r="25" spans="2:11" ht="24.75" customHeight="1">
      <c r="B25" s="26" t="s">
        <v>46</v>
      </c>
      <c r="C25" s="20" t="s">
        <v>1</v>
      </c>
      <c r="D25" s="20" t="s">
        <v>1</v>
      </c>
      <c r="E25" s="27" t="s">
        <v>150</v>
      </c>
      <c r="F25" s="28">
        <v>291561000</v>
      </c>
      <c r="G25" s="29">
        <v>259059000</v>
      </c>
      <c r="H25" s="30">
        <f t="shared" si="0"/>
        <v>32502000</v>
      </c>
      <c r="I25" s="30">
        <v>291561000</v>
      </c>
      <c r="J25" s="31">
        <v>0</v>
      </c>
      <c r="K25" s="57">
        <v>2000000</v>
      </c>
    </row>
    <row r="26" spans="2:11" ht="24.75" customHeight="1">
      <c r="B26" s="26" t="s">
        <v>47</v>
      </c>
      <c r="C26" s="20" t="s">
        <v>1</v>
      </c>
      <c r="D26" s="20" t="s">
        <v>1</v>
      </c>
      <c r="E26" s="27" t="s">
        <v>151</v>
      </c>
      <c r="F26" s="28">
        <v>167686000</v>
      </c>
      <c r="G26" s="29">
        <v>146210000</v>
      </c>
      <c r="H26" s="30">
        <f t="shared" si="0"/>
        <v>21476000</v>
      </c>
      <c r="I26" s="30">
        <v>167686000</v>
      </c>
      <c r="J26" s="31">
        <v>0</v>
      </c>
      <c r="K26" s="57">
        <v>0</v>
      </c>
    </row>
    <row r="27" spans="2:11" ht="24.75" customHeight="1">
      <c r="B27" s="26" t="s">
        <v>48</v>
      </c>
      <c r="C27" s="20" t="s">
        <v>1</v>
      </c>
      <c r="D27" s="20" t="s">
        <v>1</v>
      </c>
      <c r="E27" s="27" t="s">
        <v>152</v>
      </c>
      <c r="F27" s="28">
        <v>307848000</v>
      </c>
      <c r="G27" s="29">
        <v>255090000</v>
      </c>
      <c r="H27" s="30">
        <f t="shared" si="0"/>
        <v>51758000</v>
      </c>
      <c r="I27" s="30">
        <v>306848000</v>
      </c>
      <c r="J27" s="31">
        <v>1000000</v>
      </c>
      <c r="K27" s="57">
        <v>4001000</v>
      </c>
    </row>
    <row r="28" spans="2:11" ht="24.75" customHeight="1">
      <c r="B28" s="26" t="s">
        <v>49</v>
      </c>
      <c r="C28" s="20" t="s">
        <v>1</v>
      </c>
      <c r="D28" s="20" t="s">
        <v>1</v>
      </c>
      <c r="E28" s="27" t="s">
        <v>153</v>
      </c>
      <c r="F28" s="28">
        <v>165225000</v>
      </c>
      <c r="G28" s="29">
        <v>144575000</v>
      </c>
      <c r="H28" s="30">
        <f t="shared" si="0"/>
        <v>20650000</v>
      </c>
      <c r="I28" s="30">
        <v>165225000</v>
      </c>
      <c r="J28" s="31">
        <v>0</v>
      </c>
      <c r="K28" s="57">
        <v>0</v>
      </c>
    </row>
    <row r="29" spans="2:11" ht="24.75" customHeight="1">
      <c r="B29" s="26" t="s">
        <v>50</v>
      </c>
      <c r="C29" s="20" t="s">
        <v>1</v>
      </c>
      <c r="D29" s="20" t="s">
        <v>1</v>
      </c>
      <c r="E29" s="27" t="s">
        <v>154</v>
      </c>
      <c r="F29" s="28">
        <v>76850000</v>
      </c>
      <c r="G29" s="29">
        <v>72101000</v>
      </c>
      <c r="H29" s="30">
        <f t="shared" si="0"/>
        <v>4549000</v>
      </c>
      <c r="I29" s="30">
        <v>76650000</v>
      </c>
      <c r="J29" s="31">
        <v>200000</v>
      </c>
      <c r="K29" s="57">
        <v>1500560</v>
      </c>
    </row>
    <row r="30" spans="2:11" ht="24.75" customHeight="1">
      <c r="B30" s="26" t="s">
        <v>51</v>
      </c>
      <c r="C30" s="20" t="s">
        <v>1</v>
      </c>
      <c r="D30" s="20" t="s">
        <v>1</v>
      </c>
      <c r="E30" s="27" t="s">
        <v>155</v>
      </c>
      <c r="F30" s="28">
        <v>423616000</v>
      </c>
      <c r="G30" s="29">
        <v>382116000</v>
      </c>
      <c r="H30" s="30">
        <f t="shared" si="0"/>
        <v>41500000</v>
      </c>
      <c r="I30" s="30">
        <v>423616000</v>
      </c>
      <c r="J30" s="31">
        <v>0</v>
      </c>
      <c r="K30" s="57">
        <v>0</v>
      </c>
    </row>
    <row r="31" spans="2:11" ht="24.75" customHeight="1">
      <c r="B31" s="26" t="s">
        <v>52</v>
      </c>
      <c r="C31" s="20" t="s">
        <v>1</v>
      </c>
      <c r="D31" s="20" t="s">
        <v>1</v>
      </c>
      <c r="E31" s="27" t="s">
        <v>156</v>
      </c>
      <c r="F31" s="28">
        <v>347073000</v>
      </c>
      <c r="G31" s="29">
        <v>297771000</v>
      </c>
      <c r="H31" s="30">
        <f t="shared" si="0"/>
        <v>49302000</v>
      </c>
      <c r="I31" s="30">
        <v>347073000</v>
      </c>
      <c r="J31" s="31">
        <v>0</v>
      </c>
      <c r="K31" s="57">
        <v>12000000</v>
      </c>
    </row>
    <row r="32" spans="2:11" ht="24.75" customHeight="1">
      <c r="B32" s="26" t="s">
        <v>53</v>
      </c>
      <c r="C32" s="20" t="s">
        <v>1</v>
      </c>
      <c r="D32" s="20" t="s">
        <v>1</v>
      </c>
      <c r="E32" s="27" t="s">
        <v>157</v>
      </c>
      <c r="F32" s="28">
        <v>160007000</v>
      </c>
      <c r="G32" s="29">
        <v>138383000</v>
      </c>
      <c r="H32" s="30">
        <f t="shared" si="0"/>
        <v>21624000</v>
      </c>
      <c r="I32" s="30">
        <v>160007000</v>
      </c>
      <c r="J32" s="31">
        <v>0</v>
      </c>
      <c r="K32" s="57">
        <v>24103600</v>
      </c>
    </row>
    <row r="33" spans="2:11" ht="24.75" customHeight="1">
      <c r="B33" s="26" t="s">
        <v>54</v>
      </c>
      <c r="C33" s="20" t="s">
        <v>1</v>
      </c>
      <c r="D33" s="20" t="s">
        <v>1</v>
      </c>
      <c r="E33" s="27" t="s">
        <v>158</v>
      </c>
      <c r="F33" s="28">
        <v>277248000</v>
      </c>
      <c r="G33" s="29">
        <v>235703000</v>
      </c>
      <c r="H33" s="30">
        <f t="shared" si="0"/>
        <v>41545000</v>
      </c>
      <c r="I33" s="30">
        <v>277248000</v>
      </c>
      <c r="J33" s="31">
        <v>0</v>
      </c>
      <c r="K33" s="57">
        <v>10001500</v>
      </c>
    </row>
    <row r="34" spans="2:11" ht="24.75" customHeight="1">
      <c r="B34" s="26" t="s">
        <v>55</v>
      </c>
      <c r="C34" s="20" t="s">
        <v>1</v>
      </c>
      <c r="D34" s="20" t="s">
        <v>1</v>
      </c>
      <c r="E34" s="27" t="s">
        <v>159</v>
      </c>
      <c r="F34" s="28">
        <v>265828000</v>
      </c>
      <c r="G34" s="29">
        <v>179479000</v>
      </c>
      <c r="H34" s="30">
        <f t="shared" si="0"/>
        <v>86349000</v>
      </c>
      <c r="I34" s="30">
        <v>265828000</v>
      </c>
      <c r="J34" s="31">
        <v>0</v>
      </c>
      <c r="K34" s="57">
        <v>0</v>
      </c>
    </row>
    <row r="35" spans="2:11" ht="24.75" customHeight="1">
      <c r="B35" s="26" t="s">
        <v>56</v>
      </c>
      <c r="C35" s="20" t="s">
        <v>1</v>
      </c>
      <c r="D35" s="20" t="s">
        <v>1</v>
      </c>
      <c r="E35" s="27" t="s">
        <v>160</v>
      </c>
      <c r="F35" s="28">
        <v>367189000</v>
      </c>
      <c r="G35" s="29">
        <v>305186000</v>
      </c>
      <c r="H35" s="30">
        <f t="shared" si="0"/>
        <v>62003000</v>
      </c>
      <c r="I35" s="30">
        <v>367189000</v>
      </c>
      <c r="J35" s="31">
        <v>0</v>
      </c>
      <c r="K35" s="57">
        <v>0</v>
      </c>
    </row>
    <row r="36" spans="2:11" ht="24.75" customHeight="1">
      <c r="B36" s="26" t="s">
        <v>57</v>
      </c>
      <c r="C36" s="20" t="s">
        <v>1</v>
      </c>
      <c r="D36" s="20" t="s">
        <v>1</v>
      </c>
      <c r="E36" s="27" t="s">
        <v>161</v>
      </c>
      <c r="F36" s="28">
        <v>258719000</v>
      </c>
      <c r="G36" s="29">
        <v>234739000</v>
      </c>
      <c r="H36" s="30">
        <f t="shared" si="0"/>
        <v>23980000</v>
      </c>
      <c r="I36" s="30">
        <v>258719000</v>
      </c>
      <c r="J36" s="31">
        <v>0</v>
      </c>
      <c r="K36" s="57">
        <v>0</v>
      </c>
    </row>
    <row r="37" spans="2:11" ht="24.75" customHeight="1">
      <c r="B37" s="26" t="s">
        <v>58</v>
      </c>
      <c r="C37" s="20" t="s">
        <v>1</v>
      </c>
      <c r="D37" s="20" t="s">
        <v>1</v>
      </c>
      <c r="E37" s="27" t="s">
        <v>162</v>
      </c>
      <c r="F37" s="28">
        <v>227034000</v>
      </c>
      <c r="G37" s="29">
        <v>206501000</v>
      </c>
      <c r="H37" s="30">
        <f t="shared" si="0"/>
        <v>20533000</v>
      </c>
      <c r="I37" s="30">
        <v>227034000</v>
      </c>
      <c r="J37" s="31">
        <v>0</v>
      </c>
      <c r="K37" s="57">
        <v>0</v>
      </c>
    </row>
    <row r="38" spans="2:11" ht="24.75" customHeight="1">
      <c r="B38" s="26" t="s">
        <v>59</v>
      </c>
      <c r="C38" s="20" t="s">
        <v>1</v>
      </c>
      <c r="D38" s="20" t="s">
        <v>1</v>
      </c>
      <c r="E38" s="27" t="s">
        <v>163</v>
      </c>
      <c r="F38" s="28">
        <v>170486000</v>
      </c>
      <c r="G38" s="29">
        <v>154887000</v>
      </c>
      <c r="H38" s="30">
        <f t="shared" si="0"/>
        <v>15599000</v>
      </c>
      <c r="I38" s="30">
        <v>170486000</v>
      </c>
      <c r="J38" s="31">
        <v>0</v>
      </c>
      <c r="K38" s="57">
        <v>0</v>
      </c>
    </row>
    <row r="39" spans="2:11" ht="24.75" customHeight="1">
      <c r="B39" s="26" t="s">
        <v>60</v>
      </c>
      <c r="C39" s="20" t="s">
        <v>1</v>
      </c>
      <c r="D39" s="20" t="s">
        <v>1</v>
      </c>
      <c r="E39" s="27" t="s">
        <v>164</v>
      </c>
      <c r="F39" s="28">
        <v>269004000</v>
      </c>
      <c r="G39" s="29">
        <v>226603300</v>
      </c>
      <c r="H39" s="30">
        <f t="shared" si="0"/>
        <v>42400700</v>
      </c>
      <c r="I39" s="30">
        <v>269004000</v>
      </c>
      <c r="J39" s="31">
        <v>0</v>
      </c>
      <c r="K39" s="57">
        <v>8004000</v>
      </c>
    </row>
    <row r="40" spans="2:11" ht="24.75" customHeight="1">
      <c r="B40" s="26" t="s">
        <v>61</v>
      </c>
      <c r="C40" s="20" t="s">
        <v>1</v>
      </c>
      <c r="D40" s="20" t="s">
        <v>1</v>
      </c>
      <c r="E40" s="27" t="s">
        <v>165</v>
      </c>
      <c r="F40" s="28">
        <v>231976000</v>
      </c>
      <c r="G40" s="29">
        <v>197651000</v>
      </c>
      <c r="H40" s="30">
        <f t="shared" si="0"/>
        <v>34325000</v>
      </c>
      <c r="I40" s="30">
        <v>231976000</v>
      </c>
      <c r="J40" s="31">
        <v>0</v>
      </c>
      <c r="K40" s="57">
        <v>0</v>
      </c>
    </row>
    <row r="41" spans="2:11" ht="24.75" customHeight="1">
      <c r="B41" s="26" t="s">
        <v>62</v>
      </c>
      <c r="C41" s="20" t="s">
        <v>1</v>
      </c>
      <c r="D41" s="20" t="s">
        <v>1</v>
      </c>
      <c r="E41" s="27" t="s">
        <v>166</v>
      </c>
      <c r="F41" s="28">
        <v>236712000</v>
      </c>
      <c r="G41" s="29">
        <v>199324000</v>
      </c>
      <c r="H41" s="30">
        <f t="shared" si="0"/>
        <v>37388000</v>
      </c>
      <c r="I41" s="30">
        <v>236712000</v>
      </c>
      <c r="J41" s="31">
        <v>0</v>
      </c>
      <c r="K41" s="57">
        <v>1501000</v>
      </c>
    </row>
    <row r="42" spans="2:11" ht="24.75" customHeight="1">
      <c r="B42" s="26" t="s">
        <v>63</v>
      </c>
      <c r="C42" s="20" t="s">
        <v>1</v>
      </c>
      <c r="D42" s="20" t="s">
        <v>1</v>
      </c>
      <c r="E42" s="27" t="s">
        <v>167</v>
      </c>
      <c r="F42" s="28">
        <v>327897000</v>
      </c>
      <c r="G42" s="29">
        <v>300544000</v>
      </c>
      <c r="H42" s="30">
        <f t="shared" si="0"/>
        <v>27353000</v>
      </c>
      <c r="I42" s="30">
        <v>327897000</v>
      </c>
      <c r="J42" s="31">
        <v>0</v>
      </c>
      <c r="K42" s="57">
        <v>0</v>
      </c>
    </row>
    <row r="43" spans="2:11" ht="24.75" customHeight="1">
      <c r="B43" s="26" t="s">
        <v>64</v>
      </c>
      <c r="C43" s="20" t="s">
        <v>1</v>
      </c>
      <c r="D43" s="20" t="s">
        <v>1</v>
      </c>
      <c r="E43" s="27" t="s">
        <v>168</v>
      </c>
      <c r="F43" s="28">
        <v>182150000</v>
      </c>
      <c r="G43" s="29">
        <v>160448800</v>
      </c>
      <c r="H43" s="30">
        <f t="shared" si="0"/>
        <v>21701200</v>
      </c>
      <c r="I43" s="30">
        <v>182150000</v>
      </c>
      <c r="J43" s="31">
        <v>0</v>
      </c>
      <c r="K43" s="57">
        <v>0</v>
      </c>
    </row>
    <row r="44" spans="2:11" ht="24.75" customHeight="1">
      <c r="B44" s="26" t="s">
        <v>65</v>
      </c>
      <c r="C44" s="20" t="s">
        <v>1</v>
      </c>
      <c r="D44" s="20" t="s">
        <v>1</v>
      </c>
      <c r="E44" s="27" t="s">
        <v>169</v>
      </c>
      <c r="F44" s="28">
        <v>207282000</v>
      </c>
      <c r="G44" s="29">
        <v>187902000</v>
      </c>
      <c r="H44" s="30">
        <f t="shared" si="0"/>
        <v>19380000</v>
      </c>
      <c r="I44" s="30">
        <v>207282000</v>
      </c>
      <c r="J44" s="31">
        <v>0</v>
      </c>
      <c r="K44" s="57">
        <v>0</v>
      </c>
    </row>
    <row r="45" spans="2:11" ht="24.75" customHeight="1">
      <c r="B45" s="26" t="s">
        <v>66</v>
      </c>
      <c r="C45" s="20" t="s">
        <v>1</v>
      </c>
      <c r="D45" s="20" t="s">
        <v>1</v>
      </c>
      <c r="E45" s="27" t="s">
        <v>170</v>
      </c>
      <c r="F45" s="28">
        <v>217287000</v>
      </c>
      <c r="G45" s="29">
        <v>199169000</v>
      </c>
      <c r="H45" s="30">
        <f t="shared" si="0"/>
        <v>18118000</v>
      </c>
      <c r="I45" s="30">
        <v>217287000</v>
      </c>
      <c r="J45" s="31">
        <v>0</v>
      </c>
      <c r="K45" s="57">
        <v>21000000</v>
      </c>
    </row>
    <row r="46" spans="2:11" ht="24.75" customHeight="1">
      <c r="B46" s="26" t="s">
        <v>67</v>
      </c>
      <c r="C46" s="20" t="s">
        <v>1</v>
      </c>
      <c r="D46" s="20" t="s">
        <v>1</v>
      </c>
      <c r="E46" s="27" t="s">
        <v>171</v>
      </c>
      <c r="F46" s="28">
        <v>192719000</v>
      </c>
      <c r="G46" s="29">
        <v>179816500</v>
      </c>
      <c r="H46" s="30">
        <f t="shared" si="0"/>
        <v>12902500</v>
      </c>
      <c r="I46" s="30">
        <v>192719000</v>
      </c>
      <c r="J46" s="31">
        <v>0</v>
      </c>
      <c r="K46" s="57">
        <v>0</v>
      </c>
    </row>
    <row r="47" spans="2:11" ht="24.75" customHeight="1">
      <c r="B47" s="26" t="s">
        <v>68</v>
      </c>
      <c r="C47" s="20" t="s">
        <v>1</v>
      </c>
      <c r="D47" s="20" t="s">
        <v>1</v>
      </c>
      <c r="E47" s="27" t="s">
        <v>172</v>
      </c>
      <c r="F47" s="28">
        <v>164421000</v>
      </c>
      <c r="G47" s="29">
        <v>144192000</v>
      </c>
      <c r="H47" s="30">
        <f t="shared" si="0"/>
        <v>20229000</v>
      </c>
      <c r="I47" s="30">
        <v>164421000</v>
      </c>
      <c r="J47" s="31">
        <v>0</v>
      </c>
      <c r="K47" s="57">
        <v>0</v>
      </c>
    </row>
    <row r="48" spans="2:11" ht="24.75" customHeight="1">
      <c r="B48" s="26" t="s">
        <v>69</v>
      </c>
      <c r="C48" s="20" t="s">
        <v>1</v>
      </c>
      <c r="D48" s="20" t="s">
        <v>1</v>
      </c>
      <c r="E48" s="27" t="s">
        <v>173</v>
      </c>
      <c r="F48" s="28">
        <v>66118000</v>
      </c>
      <c r="G48" s="29">
        <v>64470000</v>
      </c>
      <c r="H48" s="30">
        <f t="shared" si="0"/>
        <v>1648000</v>
      </c>
      <c r="I48" s="30">
        <v>66118000</v>
      </c>
      <c r="J48" s="31">
        <v>0</v>
      </c>
      <c r="K48" s="57">
        <v>5502000</v>
      </c>
    </row>
    <row r="49" spans="2:11" ht="24.75" customHeight="1">
      <c r="B49" s="26" t="s">
        <v>70</v>
      </c>
      <c r="C49" s="20" t="s">
        <v>1</v>
      </c>
      <c r="D49" s="20" t="s">
        <v>1</v>
      </c>
      <c r="E49" s="27" t="s">
        <v>174</v>
      </c>
      <c r="F49" s="28">
        <v>62625000</v>
      </c>
      <c r="G49" s="29">
        <v>60864000</v>
      </c>
      <c r="H49" s="30">
        <f t="shared" si="0"/>
        <v>1761000</v>
      </c>
      <c r="I49" s="30">
        <v>62625000</v>
      </c>
      <c r="J49" s="31">
        <v>0</v>
      </c>
      <c r="K49" s="57">
        <v>1101100</v>
      </c>
    </row>
    <row r="50" spans="2:11" ht="24.75" customHeight="1">
      <c r="B50" s="26" t="s">
        <v>71</v>
      </c>
      <c r="C50" s="20" t="s">
        <v>1</v>
      </c>
      <c r="D50" s="20" t="s">
        <v>1</v>
      </c>
      <c r="E50" s="27" t="s">
        <v>175</v>
      </c>
      <c r="F50" s="28">
        <v>133739000</v>
      </c>
      <c r="G50" s="29">
        <v>126519700</v>
      </c>
      <c r="H50" s="30">
        <f t="shared" si="0"/>
        <v>7219300</v>
      </c>
      <c r="I50" s="30">
        <v>133739000</v>
      </c>
      <c r="J50" s="31">
        <v>0</v>
      </c>
      <c r="K50" s="57">
        <v>0</v>
      </c>
    </row>
    <row r="51" spans="2:11" ht="24.75" customHeight="1">
      <c r="B51" s="26" t="s">
        <v>72</v>
      </c>
      <c r="C51" s="20" t="s">
        <v>1</v>
      </c>
      <c r="D51" s="20" t="s">
        <v>1</v>
      </c>
      <c r="E51" s="27" t="s">
        <v>176</v>
      </c>
      <c r="F51" s="28">
        <v>216273000</v>
      </c>
      <c r="G51" s="29">
        <v>192315000</v>
      </c>
      <c r="H51" s="30">
        <f aca="true" t="shared" si="1" ref="H51:H82">I51-G51</f>
        <v>23958000</v>
      </c>
      <c r="I51" s="30">
        <v>216273000</v>
      </c>
      <c r="J51" s="31">
        <v>0</v>
      </c>
      <c r="K51" s="57">
        <v>3001500</v>
      </c>
    </row>
    <row r="52" spans="2:11" ht="24.75" customHeight="1">
      <c r="B52" s="26" t="s">
        <v>73</v>
      </c>
      <c r="C52" s="20" t="s">
        <v>1</v>
      </c>
      <c r="D52" s="20" t="s">
        <v>1</v>
      </c>
      <c r="E52" s="27" t="s">
        <v>177</v>
      </c>
      <c r="F52" s="28">
        <v>146556000</v>
      </c>
      <c r="G52" s="29">
        <v>133032000</v>
      </c>
      <c r="H52" s="30">
        <f t="shared" si="1"/>
        <v>13524000</v>
      </c>
      <c r="I52" s="30">
        <v>146556000</v>
      </c>
      <c r="J52" s="31">
        <v>0</v>
      </c>
      <c r="K52" s="57">
        <v>0</v>
      </c>
    </row>
    <row r="53" spans="2:11" ht="24.75" customHeight="1">
      <c r="B53" s="26" t="s">
        <v>74</v>
      </c>
      <c r="C53" s="20" t="s">
        <v>1</v>
      </c>
      <c r="D53" s="20" t="s">
        <v>1</v>
      </c>
      <c r="E53" s="27" t="s">
        <v>178</v>
      </c>
      <c r="F53" s="28">
        <v>120574000</v>
      </c>
      <c r="G53" s="29">
        <v>104918000</v>
      </c>
      <c r="H53" s="30">
        <f t="shared" si="1"/>
        <v>15656000</v>
      </c>
      <c r="I53" s="30">
        <v>120574000</v>
      </c>
      <c r="J53" s="31">
        <v>0</v>
      </c>
      <c r="K53" s="57">
        <v>0</v>
      </c>
    </row>
    <row r="54" spans="2:11" ht="24.75" customHeight="1">
      <c r="B54" s="26" t="s">
        <v>75</v>
      </c>
      <c r="C54" s="20" t="s">
        <v>1</v>
      </c>
      <c r="D54" s="20" t="s">
        <v>1</v>
      </c>
      <c r="E54" s="27" t="s">
        <v>179</v>
      </c>
      <c r="F54" s="28">
        <v>177400000</v>
      </c>
      <c r="G54" s="29">
        <v>160202000</v>
      </c>
      <c r="H54" s="30">
        <f t="shared" si="1"/>
        <v>17198000</v>
      </c>
      <c r="I54" s="30">
        <v>177400000</v>
      </c>
      <c r="J54" s="31">
        <v>0</v>
      </c>
      <c r="K54" s="57">
        <v>0</v>
      </c>
    </row>
    <row r="55" spans="2:11" ht="24.75" customHeight="1">
      <c r="B55" s="26" t="s">
        <v>76</v>
      </c>
      <c r="C55" s="20" t="s">
        <v>1</v>
      </c>
      <c r="D55" s="20" t="s">
        <v>1</v>
      </c>
      <c r="E55" s="27" t="s">
        <v>180</v>
      </c>
      <c r="F55" s="28">
        <v>173544000</v>
      </c>
      <c r="G55" s="29">
        <v>153020000</v>
      </c>
      <c r="H55" s="30">
        <f t="shared" si="1"/>
        <v>20524000</v>
      </c>
      <c r="I55" s="30">
        <v>173544000</v>
      </c>
      <c r="J55" s="31">
        <v>0</v>
      </c>
      <c r="K55" s="57">
        <v>0</v>
      </c>
    </row>
    <row r="56" spans="2:11" ht="24.75" customHeight="1">
      <c r="B56" s="26" t="s">
        <v>77</v>
      </c>
      <c r="C56" s="20" t="s">
        <v>1</v>
      </c>
      <c r="D56" s="20" t="s">
        <v>1</v>
      </c>
      <c r="E56" s="27" t="s">
        <v>181</v>
      </c>
      <c r="F56" s="28">
        <v>140932000</v>
      </c>
      <c r="G56" s="29">
        <v>122488000</v>
      </c>
      <c r="H56" s="30">
        <f t="shared" si="1"/>
        <v>17844000</v>
      </c>
      <c r="I56" s="30">
        <v>140332000</v>
      </c>
      <c r="J56" s="31">
        <v>600000</v>
      </c>
      <c r="K56" s="57">
        <v>3501000</v>
      </c>
    </row>
    <row r="57" spans="2:11" ht="24.75" customHeight="1">
      <c r="B57" s="26" t="s">
        <v>78</v>
      </c>
      <c r="C57" s="20" t="s">
        <v>1</v>
      </c>
      <c r="D57" s="20" t="s">
        <v>1</v>
      </c>
      <c r="E57" s="27" t="s">
        <v>182</v>
      </c>
      <c r="F57" s="28">
        <v>206520000</v>
      </c>
      <c r="G57" s="29">
        <v>172450000</v>
      </c>
      <c r="H57" s="30">
        <f t="shared" si="1"/>
        <v>34070000</v>
      </c>
      <c r="I57" s="30">
        <v>206520000</v>
      </c>
      <c r="J57" s="31">
        <v>0</v>
      </c>
      <c r="K57" s="57">
        <v>0</v>
      </c>
    </row>
    <row r="58" spans="2:11" ht="24.75" customHeight="1">
      <c r="B58" s="26" t="s">
        <v>79</v>
      </c>
      <c r="C58" s="20" t="s">
        <v>1</v>
      </c>
      <c r="D58" s="20" t="s">
        <v>1</v>
      </c>
      <c r="E58" s="27" t="s">
        <v>183</v>
      </c>
      <c r="F58" s="28">
        <v>171929000</v>
      </c>
      <c r="G58" s="29">
        <v>128748000</v>
      </c>
      <c r="H58" s="30">
        <f t="shared" si="1"/>
        <v>43181000</v>
      </c>
      <c r="I58" s="30">
        <v>171929000</v>
      </c>
      <c r="J58" s="31">
        <v>0</v>
      </c>
      <c r="K58" s="57">
        <v>1702000</v>
      </c>
    </row>
    <row r="59" spans="2:11" ht="24.75" customHeight="1">
      <c r="B59" s="26" t="s">
        <v>80</v>
      </c>
      <c r="C59" s="20" t="s">
        <v>1</v>
      </c>
      <c r="D59" s="20" t="s">
        <v>1</v>
      </c>
      <c r="E59" s="27" t="s">
        <v>184</v>
      </c>
      <c r="F59" s="28">
        <v>156584000</v>
      </c>
      <c r="G59" s="29">
        <v>136903500</v>
      </c>
      <c r="H59" s="30">
        <f t="shared" si="1"/>
        <v>19680500</v>
      </c>
      <c r="I59" s="30">
        <v>156584000</v>
      </c>
      <c r="J59" s="31">
        <v>0</v>
      </c>
      <c r="K59" s="57">
        <v>0</v>
      </c>
    </row>
    <row r="60" spans="2:11" ht="24.75" customHeight="1">
      <c r="B60" s="26" t="s">
        <v>81</v>
      </c>
      <c r="C60" s="20" t="s">
        <v>1</v>
      </c>
      <c r="D60" s="20" t="s">
        <v>1</v>
      </c>
      <c r="E60" s="27" t="s">
        <v>185</v>
      </c>
      <c r="F60" s="28">
        <v>119246000</v>
      </c>
      <c r="G60" s="29">
        <v>103371000</v>
      </c>
      <c r="H60" s="30">
        <f t="shared" si="1"/>
        <v>15875000</v>
      </c>
      <c r="I60" s="30">
        <v>119246000</v>
      </c>
      <c r="J60" s="31">
        <v>0</v>
      </c>
      <c r="K60" s="57">
        <v>3420000</v>
      </c>
    </row>
    <row r="61" spans="2:11" ht="24.75" customHeight="1">
      <c r="B61" s="26" t="s">
        <v>82</v>
      </c>
      <c r="C61" s="20" t="s">
        <v>1</v>
      </c>
      <c r="D61" s="20" t="s">
        <v>1</v>
      </c>
      <c r="E61" s="27" t="s">
        <v>186</v>
      </c>
      <c r="F61" s="28">
        <v>125838000</v>
      </c>
      <c r="G61" s="29">
        <v>112590500</v>
      </c>
      <c r="H61" s="30">
        <f t="shared" si="1"/>
        <v>13247500</v>
      </c>
      <c r="I61" s="30">
        <v>125838000</v>
      </c>
      <c r="J61" s="31">
        <v>0</v>
      </c>
      <c r="K61" s="57">
        <v>0</v>
      </c>
    </row>
    <row r="62" spans="2:11" ht="24.75" customHeight="1">
      <c r="B62" s="26" t="s">
        <v>83</v>
      </c>
      <c r="C62" s="20" t="s">
        <v>1</v>
      </c>
      <c r="D62" s="20" t="s">
        <v>1</v>
      </c>
      <c r="E62" s="27" t="s">
        <v>187</v>
      </c>
      <c r="F62" s="28">
        <v>157210000</v>
      </c>
      <c r="G62" s="29">
        <v>139025000</v>
      </c>
      <c r="H62" s="30">
        <f t="shared" si="1"/>
        <v>18185000</v>
      </c>
      <c r="I62" s="30">
        <v>157210000</v>
      </c>
      <c r="J62" s="31">
        <v>0</v>
      </c>
      <c r="K62" s="57">
        <v>0</v>
      </c>
    </row>
    <row r="63" spans="2:11" ht="24.75" customHeight="1">
      <c r="B63" s="26" t="s">
        <v>84</v>
      </c>
      <c r="C63" s="20" t="s">
        <v>1</v>
      </c>
      <c r="D63" s="20" t="s">
        <v>1</v>
      </c>
      <c r="E63" s="27" t="s">
        <v>188</v>
      </c>
      <c r="F63" s="28">
        <v>94817000</v>
      </c>
      <c r="G63" s="29">
        <v>87872000</v>
      </c>
      <c r="H63" s="30">
        <f t="shared" si="1"/>
        <v>6945000</v>
      </c>
      <c r="I63" s="30">
        <v>94817000</v>
      </c>
      <c r="J63" s="31">
        <v>0</v>
      </c>
      <c r="K63" s="57">
        <v>0</v>
      </c>
    </row>
    <row r="64" spans="2:11" ht="24.75" customHeight="1">
      <c r="B64" s="26" t="s">
        <v>85</v>
      </c>
      <c r="C64" s="20" t="s">
        <v>1</v>
      </c>
      <c r="D64" s="20" t="s">
        <v>1</v>
      </c>
      <c r="E64" s="27" t="s">
        <v>189</v>
      </c>
      <c r="F64" s="28">
        <v>135647000</v>
      </c>
      <c r="G64" s="29">
        <v>121732000</v>
      </c>
      <c r="H64" s="30">
        <f t="shared" si="1"/>
        <v>13915000</v>
      </c>
      <c r="I64" s="30">
        <v>135647000</v>
      </c>
      <c r="J64" s="31">
        <v>0</v>
      </c>
      <c r="K64" s="57">
        <v>0</v>
      </c>
    </row>
    <row r="65" spans="2:11" ht="24.75" customHeight="1">
      <c r="B65" s="26" t="s">
        <v>86</v>
      </c>
      <c r="C65" s="20" t="s">
        <v>1</v>
      </c>
      <c r="D65" s="20" t="s">
        <v>1</v>
      </c>
      <c r="E65" s="27" t="s">
        <v>190</v>
      </c>
      <c r="F65" s="28">
        <v>82749000</v>
      </c>
      <c r="G65" s="29">
        <v>76454000</v>
      </c>
      <c r="H65" s="30">
        <f t="shared" si="1"/>
        <v>6295000</v>
      </c>
      <c r="I65" s="30">
        <v>82749000</v>
      </c>
      <c r="J65" s="31">
        <v>0</v>
      </c>
      <c r="K65" s="57">
        <v>0</v>
      </c>
    </row>
    <row r="66" spans="2:11" ht="24.75" customHeight="1">
      <c r="B66" s="26" t="s">
        <v>87</v>
      </c>
      <c r="C66" s="20" t="s">
        <v>1</v>
      </c>
      <c r="D66" s="20" t="s">
        <v>1</v>
      </c>
      <c r="E66" s="27" t="s">
        <v>191</v>
      </c>
      <c r="F66" s="28">
        <v>113934000</v>
      </c>
      <c r="G66" s="29">
        <v>97574000</v>
      </c>
      <c r="H66" s="30">
        <f t="shared" si="1"/>
        <v>16360000</v>
      </c>
      <c r="I66" s="30">
        <v>113934000</v>
      </c>
      <c r="J66" s="31">
        <v>0</v>
      </c>
      <c r="K66" s="57">
        <v>0</v>
      </c>
    </row>
    <row r="67" spans="2:11" ht="24.75" customHeight="1">
      <c r="B67" s="26" t="s">
        <v>88</v>
      </c>
      <c r="C67" s="20" t="s">
        <v>1</v>
      </c>
      <c r="D67" s="20" t="s">
        <v>1</v>
      </c>
      <c r="E67" s="27" t="s">
        <v>192</v>
      </c>
      <c r="F67" s="28">
        <v>121387000</v>
      </c>
      <c r="G67" s="29">
        <v>108979000</v>
      </c>
      <c r="H67" s="30">
        <f t="shared" si="1"/>
        <v>12408000</v>
      </c>
      <c r="I67" s="30">
        <v>121387000</v>
      </c>
      <c r="J67" s="31">
        <v>0</v>
      </c>
      <c r="K67" s="57">
        <v>0</v>
      </c>
    </row>
    <row r="68" spans="2:11" ht="24.75" customHeight="1">
      <c r="B68" s="26" t="s">
        <v>89</v>
      </c>
      <c r="C68" s="20" t="s">
        <v>1</v>
      </c>
      <c r="D68" s="20" t="s">
        <v>1</v>
      </c>
      <c r="E68" s="27" t="s">
        <v>193</v>
      </c>
      <c r="F68" s="28">
        <v>116785000</v>
      </c>
      <c r="G68" s="29">
        <v>102803500</v>
      </c>
      <c r="H68" s="30">
        <f t="shared" si="1"/>
        <v>13981500</v>
      </c>
      <c r="I68" s="30">
        <v>116785000</v>
      </c>
      <c r="J68" s="31">
        <v>0</v>
      </c>
      <c r="K68" s="57">
        <v>0</v>
      </c>
    </row>
    <row r="69" spans="2:11" ht="24.75" customHeight="1">
      <c r="B69" s="26" t="s">
        <v>90</v>
      </c>
      <c r="C69" s="20" t="s">
        <v>1</v>
      </c>
      <c r="D69" s="20" t="s">
        <v>1</v>
      </c>
      <c r="E69" s="27" t="s">
        <v>194</v>
      </c>
      <c r="F69" s="28">
        <v>142674000</v>
      </c>
      <c r="G69" s="29">
        <v>130331000</v>
      </c>
      <c r="H69" s="30">
        <f t="shared" si="1"/>
        <v>11843000</v>
      </c>
      <c r="I69" s="30">
        <v>142174000</v>
      </c>
      <c r="J69" s="31">
        <v>500000</v>
      </c>
      <c r="K69" s="57">
        <v>3000000</v>
      </c>
    </row>
    <row r="70" spans="2:11" ht="24.75" customHeight="1">
      <c r="B70" s="26" t="s">
        <v>91</v>
      </c>
      <c r="C70" s="20" t="s">
        <v>1</v>
      </c>
      <c r="D70" s="20" t="s">
        <v>1</v>
      </c>
      <c r="E70" s="27" t="s">
        <v>195</v>
      </c>
      <c r="F70" s="28">
        <v>130537000</v>
      </c>
      <c r="G70" s="29">
        <v>122522100</v>
      </c>
      <c r="H70" s="30">
        <f t="shared" si="1"/>
        <v>8014900</v>
      </c>
      <c r="I70" s="30">
        <v>130537000</v>
      </c>
      <c r="J70" s="31">
        <v>0</v>
      </c>
      <c r="K70" s="57">
        <v>0</v>
      </c>
    </row>
    <row r="71" spans="2:11" ht="24.75" customHeight="1">
      <c r="B71" s="26" t="s">
        <v>92</v>
      </c>
      <c r="C71" s="20" t="s">
        <v>1</v>
      </c>
      <c r="D71" s="20" t="s">
        <v>1</v>
      </c>
      <c r="E71" s="27" t="s">
        <v>196</v>
      </c>
      <c r="F71" s="28">
        <v>163020000</v>
      </c>
      <c r="G71" s="29">
        <v>145090000</v>
      </c>
      <c r="H71" s="30">
        <f t="shared" si="1"/>
        <v>17930000</v>
      </c>
      <c r="I71" s="30">
        <v>163020000</v>
      </c>
      <c r="J71" s="31">
        <v>0</v>
      </c>
      <c r="K71" s="57">
        <v>0</v>
      </c>
    </row>
    <row r="72" spans="2:11" ht="24.75" customHeight="1">
      <c r="B72" s="26" t="s">
        <v>93</v>
      </c>
      <c r="C72" s="20" t="s">
        <v>1</v>
      </c>
      <c r="D72" s="20" t="s">
        <v>1</v>
      </c>
      <c r="E72" s="27" t="s">
        <v>197</v>
      </c>
      <c r="F72" s="28">
        <v>51165000</v>
      </c>
      <c r="G72" s="29">
        <v>39741000</v>
      </c>
      <c r="H72" s="30">
        <f t="shared" si="1"/>
        <v>11424000</v>
      </c>
      <c r="I72" s="30">
        <v>51165000</v>
      </c>
      <c r="J72" s="31">
        <v>0</v>
      </c>
      <c r="K72" s="57">
        <v>1502000</v>
      </c>
    </row>
    <row r="73" spans="2:11" ht="24.75" customHeight="1">
      <c r="B73" s="26" t="s">
        <v>94</v>
      </c>
      <c r="C73" s="20" t="s">
        <v>1</v>
      </c>
      <c r="D73" s="20" t="s">
        <v>1</v>
      </c>
      <c r="E73" s="27" t="s">
        <v>198</v>
      </c>
      <c r="F73" s="28">
        <v>67171000</v>
      </c>
      <c r="G73" s="29">
        <v>61808000</v>
      </c>
      <c r="H73" s="30">
        <f t="shared" si="1"/>
        <v>5363000</v>
      </c>
      <c r="I73" s="30">
        <v>67171000</v>
      </c>
      <c r="J73" s="31">
        <v>0</v>
      </c>
      <c r="K73" s="57">
        <v>0</v>
      </c>
    </row>
    <row r="74" spans="2:11" ht="24.75" customHeight="1">
      <c r="B74" s="26" t="s">
        <v>95</v>
      </c>
      <c r="C74" s="20" t="s">
        <v>1</v>
      </c>
      <c r="D74" s="20" t="s">
        <v>1</v>
      </c>
      <c r="E74" s="27" t="s">
        <v>199</v>
      </c>
      <c r="F74" s="28">
        <v>54606000</v>
      </c>
      <c r="G74" s="29">
        <v>51293000</v>
      </c>
      <c r="H74" s="30">
        <f t="shared" si="1"/>
        <v>3313000</v>
      </c>
      <c r="I74" s="30">
        <v>54606000</v>
      </c>
      <c r="J74" s="31">
        <v>0</v>
      </c>
      <c r="K74" s="57">
        <v>7000000</v>
      </c>
    </row>
    <row r="75" spans="2:11" ht="24.75" customHeight="1">
      <c r="B75" s="26" t="s">
        <v>96</v>
      </c>
      <c r="C75" s="20" t="s">
        <v>1</v>
      </c>
      <c r="D75" s="20" t="s">
        <v>1</v>
      </c>
      <c r="E75" s="27" t="s">
        <v>200</v>
      </c>
      <c r="F75" s="28">
        <v>91004000</v>
      </c>
      <c r="G75" s="29">
        <v>86863000</v>
      </c>
      <c r="H75" s="30">
        <f t="shared" si="1"/>
        <v>4141000</v>
      </c>
      <c r="I75" s="30">
        <v>91004000</v>
      </c>
      <c r="J75" s="31">
        <v>0</v>
      </c>
      <c r="K75" s="57">
        <v>0</v>
      </c>
    </row>
    <row r="76" spans="2:11" ht="24.75" customHeight="1">
      <c r="B76" s="26" t="s">
        <v>97</v>
      </c>
      <c r="C76" s="20" t="s">
        <v>1</v>
      </c>
      <c r="D76" s="20" t="s">
        <v>1</v>
      </c>
      <c r="E76" s="27" t="s">
        <v>201</v>
      </c>
      <c r="F76" s="28">
        <v>72031000</v>
      </c>
      <c r="G76" s="29">
        <v>67967000</v>
      </c>
      <c r="H76" s="30">
        <f t="shared" si="1"/>
        <v>4064000</v>
      </c>
      <c r="I76" s="30">
        <v>72031000</v>
      </c>
      <c r="J76" s="31">
        <v>0</v>
      </c>
      <c r="K76" s="57">
        <v>0</v>
      </c>
    </row>
    <row r="77" spans="2:11" ht="24.75" customHeight="1">
      <c r="B77" s="26" t="s">
        <v>98</v>
      </c>
      <c r="C77" s="20" t="s">
        <v>1</v>
      </c>
      <c r="D77" s="20" t="s">
        <v>1</v>
      </c>
      <c r="E77" s="27" t="s">
        <v>202</v>
      </c>
      <c r="F77" s="28">
        <v>59883000</v>
      </c>
      <c r="G77" s="29">
        <v>53125900</v>
      </c>
      <c r="H77" s="30">
        <f t="shared" si="1"/>
        <v>6757100</v>
      </c>
      <c r="I77" s="30">
        <v>59883000</v>
      </c>
      <c r="J77" s="31">
        <v>0</v>
      </c>
      <c r="K77" s="57">
        <v>0</v>
      </c>
    </row>
    <row r="78" spans="2:11" ht="24.75" customHeight="1">
      <c r="B78" s="26" t="s">
        <v>99</v>
      </c>
      <c r="C78" s="20" t="s">
        <v>1</v>
      </c>
      <c r="D78" s="20" t="s">
        <v>1</v>
      </c>
      <c r="E78" s="27" t="s">
        <v>203</v>
      </c>
      <c r="F78" s="28">
        <v>72229000</v>
      </c>
      <c r="G78" s="29">
        <v>64552000</v>
      </c>
      <c r="H78" s="30">
        <f t="shared" si="1"/>
        <v>7677000</v>
      </c>
      <c r="I78" s="30">
        <v>72229000</v>
      </c>
      <c r="J78" s="31">
        <v>0</v>
      </c>
      <c r="K78" s="57">
        <v>1000000</v>
      </c>
    </row>
    <row r="79" spans="2:11" ht="24.75" customHeight="1">
      <c r="B79" s="26" t="s">
        <v>100</v>
      </c>
      <c r="C79" s="20" t="s">
        <v>1</v>
      </c>
      <c r="D79" s="20" t="s">
        <v>1</v>
      </c>
      <c r="E79" s="27" t="s">
        <v>204</v>
      </c>
      <c r="F79" s="28">
        <v>95505000</v>
      </c>
      <c r="G79" s="29">
        <v>89377000</v>
      </c>
      <c r="H79" s="30">
        <f t="shared" si="1"/>
        <v>6128000</v>
      </c>
      <c r="I79" s="30">
        <v>95505000</v>
      </c>
      <c r="J79" s="31">
        <v>0</v>
      </c>
      <c r="K79" s="57">
        <v>0</v>
      </c>
    </row>
    <row r="80" spans="2:11" ht="24.75" customHeight="1">
      <c r="B80" s="26" t="s">
        <v>101</v>
      </c>
      <c r="C80" s="20" t="s">
        <v>1</v>
      </c>
      <c r="D80" s="20" t="s">
        <v>1</v>
      </c>
      <c r="E80" s="27" t="s">
        <v>205</v>
      </c>
      <c r="F80" s="28">
        <v>69739000</v>
      </c>
      <c r="G80" s="29">
        <v>64697000</v>
      </c>
      <c r="H80" s="30">
        <f t="shared" si="1"/>
        <v>5042000</v>
      </c>
      <c r="I80" s="30">
        <v>69739000</v>
      </c>
      <c r="J80" s="31">
        <v>0</v>
      </c>
      <c r="K80" s="57">
        <v>0</v>
      </c>
    </row>
    <row r="81" spans="2:11" ht="24.75" customHeight="1">
      <c r="B81" s="26" t="s">
        <v>102</v>
      </c>
      <c r="C81" s="20" t="s">
        <v>1</v>
      </c>
      <c r="D81" s="20" t="s">
        <v>1</v>
      </c>
      <c r="E81" s="27" t="s">
        <v>206</v>
      </c>
      <c r="F81" s="28">
        <v>60834000</v>
      </c>
      <c r="G81" s="29">
        <v>58760000</v>
      </c>
      <c r="H81" s="30">
        <f t="shared" si="1"/>
        <v>2074000</v>
      </c>
      <c r="I81" s="30">
        <v>60834000</v>
      </c>
      <c r="J81" s="31">
        <v>0</v>
      </c>
      <c r="K81" s="57">
        <v>0</v>
      </c>
    </row>
    <row r="82" spans="2:11" ht="24.75" customHeight="1">
      <c r="B82" s="26" t="s">
        <v>103</v>
      </c>
      <c r="C82" s="20" t="s">
        <v>1</v>
      </c>
      <c r="D82" s="20" t="s">
        <v>1</v>
      </c>
      <c r="E82" s="27" t="s">
        <v>207</v>
      </c>
      <c r="F82" s="28">
        <v>64390000</v>
      </c>
      <c r="G82" s="29">
        <v>60477000</v>
      </c>
      <c r="H82" s="30">
        <f t="shared" si="1"/>
        <v>3913000</v>
      </c>
      <c r="I82" s="30">
        <v>64390000</v>
      </c>
      <c r="J82" s="31">
        <v>0</v>
      </c>
      <c r="K82" s="57">
        <v>0</v>
      </c>
    </row>
    <row r="83" spans="2:11" ht="24.75" customHeight="1">
      <c r="B83" s="26" t="s">
        <v>104</v>
      </c>
      <c r="C83" s="20" t="s">
        <v>1</v>
      </c>
      <c r="D83" s="20" t="s">
        <v>1</v>
      </c>
      <c r="E83" s="27" t="s">
        <v>208</v>
      </c>
      <c r="F83" s="28">
        <v>56587000</v>
      </c>
      <c r="G83" s="29">
        <v>53922800</v>
      </c>
      <c r="H83" s="30">
        <f aca="true" t="shared" si="2" ref="H83:H114">I83-G83</f>
        <v>2664200</v>
      </c>
      <c r="I83" s="30">
        <v>56587000</v>
      </c>
      <c r="J83" s="31">
        <v>0</v>
      </c>
      <c r="K83" s="57">
        <v>0</v>
      </c>
    </row>
    <row r="84" spans="2:11" ht="24.75" customHeight="1">
      <c r="B84" s="26" t="s">
        <v>105</v>
      </c>
      <c r="C84" s="20" t="s">
        <v>1</v>
      </c>
      <c r="D84" s="20" t="s">
        <v>1</v>
      </c>
      <c r="E84" s="27" t="s">
        <v>209</v>
      </c>
      <c r="F84" s="28">
        <v>59974000</v>
      </c>
      <c r="G84" s="29">
        <v>57188500</v>
      </c>
      <c r="H84" s="30">
        <f t="shared" si="2"/>
        <v>2785500</v>
      </c>
      <c r="I84" s="30">
        <v>59974000</v>
      </c>
      <c r="J84" s="31">
        <v>0</v>
      </c>
      <c r="K84" s="57">
        <v>4000500</v>
      </c>
    </row>
    <row r="85" spans="2:11" ht="24.75" customHeight="1">
      <c r="B85" s="26" t="s">
        <v>106</v>
      </c>
      <c r="C85" s="20" t="s">
        <v>1</v>
      </c>
      <c r="D85" s="20" t="s">
        <v>1</v>
      </c>
      <c r="E85" s="27" t="s">
        <v>210</v>
      </c>
      <c r="F85" s="28">
        <v>87544000</v>
      </c>
      <c r="G85" s="29">
        <v>83656000</v>
      </c>
      <c r="H85" s="30">
        <f t="shared" si="2"/>
        <v>3888000</v>
      </c>
      <c r="I85" s="30">
        <v>87544000</v>
      </c>
      <c r="J85" s="31">
        <v>0</v>
      </c>
      <c r="K85" s="57">
        <v>0</v>
      </c>
    </row>
    <row r="86" spans="2:11" ht="24.75" customHeight="1">
      <c r="B86" s="26" t="s">
        <v>107</v>
      </c>
      <c r="C86" s="20" t="s">
        <v>1</v>
      </c>
      <c r="D86" s="20" t="s">
        <v>1</v>
      </c>
      <c r="E86" s="27" t="s">
        <v>211</v>
      </c>
      <c r="F86" s="28">
        <v>58144000</v>
      </c>
      <c r="G86" s="29">
        <v>54207000</v>
      </c>
      <c r="H86" s="30">
        <f t="shared" si="2"/>
        <v>3937000</v>
      </c>
      <c r="I86" s="30">
        <v>58144000</v>
      </c>
      <c r="J86" s="31">
        <v>0</v>
      </c>
      <c r="K86" s="57">
        <v>0</v>
      </c>
    </row>
    <row r="87" spans="2:11" ht="24.75" customHeight="1">
      <c r="B87" s="26" t="s">
        <v>108</v>
      </c>
      <c r="C87" s="20" t="s">
        <v>1</v>
      </c>
      <c r="D87" s="20" t="s">
        <v>1</v>
      </c>
      <c r="E87" s="27" t="s">
        <v>212</v>
      </c>
      <c r="F87" s="28">
        <v>48891000</v>
      </c>
      <c r="G87" s="29">
        <v>44955000</v>
      </c>
      <c r="H87" s="30">
        <f t="shared" si="2"/>
        <v>3936000</v>
      </c>
      <c r="I87" s="30">
        <v>48891000</v>
      </c>
      <c r="J87" s="31">
        <v>0</v>
      </c>
      <c r="K87" s="57">
        <v>0</v>
      </c>
    </row>
    <row r="88" spans="2:11" ht="24.75" customHeight="1">
      <c r="B88" s="26" t="s">
        <v>109</v>
      </c>
      <c r="C88" s="20" t="s">
        <v>1</v>
      </c>
      <c r="D88" s="20" t="s">
        <v>1</v>
      </c>
      <c r="E88" s="27" t="s">
        <v>213</v>
      </c>
      <c r="F88" s="28">
        <v>49249000</v>
      </c>
      <c r="G88" s="29">
        <v>47154000</v>
      </c>
      <c r="H88" s="30">
        <f t="shared" si="2"/>
        <v>2095000</v>
      </c>
      <c r="I88" s="30">
        <v>49249000</v>
      </c>
      <c r="J88" s="31">
        <v>0</v>
      </c>
      <c r="K88" s="57">
        <v>0</v>
      </c>
    </row>
    <row r="89" spans="2:11" ht="24.75" customHeight="1">
      <c r="B89" s="26" t="s">
        <v>110</v>
      </c>
      <c r="C89" s="20" t="s">
        <v>1</v>
      </c>
      <c r="D89" s="20" t="s">
        <v>1</v>
      </c>
      <c r="E89" s="27" t="s">
        <v>214</v>
      </c>
      <c r="F89" s="28">
        <v>48536000</v>
      </c>
      <c r="G89" s="29">
        <v>46960000</v>
      </c>
      <c r="H89" s="30">
        <f t="shared" si="2"/>
        <v>1576000</v>
      </c>
      <c r="I89" s="30">
        <v>48536000</v>
      </c>
      <c r="J89" s="31">
        <v>0</v>
      </c>
      <c r="K89" s="57">
        <v>0</v>
      </c>
    </row>
    <row r="90" spans="2:11" ht="24.75" customHeight="1">
      <c r="B90" s="26" t="s">
        <v>111</v>
      </c>
      <c r="C90" s="20" t="s">
        <v>1</v>
      </c>
      <c r="D90" s="20" t="s">
        <v>1</v>
      </c>
      <c r="E90" s="27" t="s">
        <v>215</v>
      </c>
      <c r="F90" s="28">
        <v>47709000</v>
      </c>
      <c r="G90" s="29">
        <v>46235500</v>
      </c>
      <c r="H90" s="30">
        <f t="shared" si="2"/>
        <v>1473500</v>
      </c>
      <c r="I90" s="30">
        <v>47709000</v>
      </c>
      <c r="J90" s="31">
        <v>0</v>
      </c>
      <c r="K90" s="57">
        <v>0</v>
      </c>
    </row>
    <row r="91" spans="2:11" ht="24.75" customHeight="1">
      <c r="B91" s="26" t="s">
        <v>112</v>
      </c>
      <c r="C91" s="20" t="s">
        <v>1</v>
      </c>
      <c r="D91" s="20" t="s">
        <v>1</v>
      </c>
      <c r="E91" s="27" t="s">
        <v>216</v>
      </c>
      <c r="F91" s="28">
        <v>45117000</v>
      </c>
      <c r="G91" s="29">
        <v>42939000</v>
      </c>
      <c r="H91" s="30">
        <f t="shared" si="2"/>
        <v>2128000</v>
      </c>
      <c r="I91" s="30">
        <v>45067000</v>
      </c>
      <c r="J91" s="31">
        <v>50000</v>
      </c>
      <c r="K91" s="57">
        <v>50000</v>
      </c>
    </row>
    <row r="92" spans="2:11" ht="24.75" customHeight="1">
      <c r="B92" s="26" t="s">
        <v>113</v>
      </c>
      <c r="C92" s="20" t="s">
        <v>1</v>
      </c>
      <c r="D92" s="20" t="s">
        <v>1</v>
      </c>
      <c r="E92" s="27" t="s">
        <v>217</v>
      </c>
      <c r="F92" s="28">
        <v>54021000</v>
      </c>
      <c r="G92" s="29">
        <v>51610400</v>
      </c>
      <c r="H92" s="30">
        <f t="shared" si="2"/>
        <v>2410600</v>
      </c>
      <c r="I92" s="30">
        <v>54021000</v>
      </c>
      <c r="J92" s="31">
        <v>0</v>
      </c>
      <c r="K92" s="57">
        <v>0</v>
      </c>
    </row>
    <row r="93" spans="2:11" ht="24.75" customHeight="1">
      <c r="B93" s="26" t="s">
        <v>114</v>
      </c>
      <c r="C93" s="20" t="s">
        <v>1</v>
      </c>
      <c r="D93" s="20" t="s">
        <v>1</v>
      </c>
      <c r="E93" s="27" t="s">
        <v>218</v>
      </c>
      <c r="F93" s="28">
        <v>71680000</v>
      </c>
      <c r="G93" s="29">
        <v>67908000</v>
      </c>
      <c r="H93" s="30">
        <f t="shared" si="2"/>
        <v>3772000</v>
      </c>
      <c r="I93" s="30">
        <v>71680000</v>
      </c>
      <c r="J93" s="31">
        <v>0</v>
      </c>
      <c r="K93" s="57">
        <v>0</v>
      </c>
    </row>
    <row r="94" spans="2:11" ht="24.75" customHeight="1">
      <c r="B94" s="26" t="s">
        <v>115</v>
      </c>
      <c r="C94" s="20" t="s">
        <v>1</v>
      </c>
      <c r="D94" s="20" t="s">
        <v>1</v>
      </c>
      <c r="E94" s="27" t="s">
        <v>219</v>
      </c>
      <c r="F94" s="28">
        <v>45850000</v>
      </c>
      <c r="G94" s="29">
        <v>44097000</v>
      </c>
      <c r="H94" s="30">
        <f t="shared" si="2"/>
        <v>1753000</v>
      </c>
      <c r="I94" s="30">
        <v>45850000</v>
      </c>
      <c r="J94" s="31">
        <v>0</v>
      </c>
      <c r="K94" s="57">
        <v>0</v>
      </c>
    </row>
    <row r="95" spans="2:11" ht="24.75" customHeight="1">
      <c r="B95" s="26" t="s">
        <v>116</v>
      </c>
      <c r="C95" s="20" t="s">
        <v>1</v>
      </c>
      <c r="D95" s="20" t="s">
        <v>1</v>
      </c>
      <c r="E95" s="27" t="s">
        <v>220</v>
      </c>
      <c r="F95" s="28">
        <v>58112000</v>
      </c>
      <c r="G95" s="29">
        <v>55630000</v>
      </c>
      <c r="H95" s="30">
        <f t="shared" si="2"/>
        <v>2482000</v>
      </c>
      <c r="I95" s="30">
        <v>58112000</v>
      </c>
      <c r="J95" s="31">
        <v>0</v>
      </c>
      <c r="K95" s="57">
        <v>0</v>
      </c>
    </row>
    <row r="96" spans="2:11" ht="24.75" customHeight="1">
      <c r="B96" s="26" t="s">
        <v>117</v>
      </c>
      <c r="C96" s="20" t="s">
        <v>1</v>
      </c>
      <c r="D96" s="20" t="s">
        <v>1</v>
      </c>
      <c r="E96" s="27" t="s">
        <v>221</v>
      </c>
      <c r="F96" s="28">
        <v>46161000</v>
      </c>
      <c r="G96" s="29">
        <v>43499000</v>
      </c>
      <c r="H96" s="30">
        <f t="shared" si="2"/>
        <v>2662000</v>
      </c>
      <c r="I96" s="30">
        <v>46161000</v>
      </c>
      <c r="J96" s="31">
        <v>0</v>
      </c>
      <c r="K96" s="57">
        <v>50000</v>
      </c>
    </row>
    <row r="97" spans="2:11" ht="24.75" customHeight="1">
      <c r="B97" s="26" t="s">
        <v>118</v>
      </c>
      <c r="C97" s="20" t="s">
        <v>1</v>
      </c>
      <c r="D97" s="20" t="s">
        <v>1</v>
      </c>
      <c r="E97" s="27" t="s">
        <v>222</v>
      </c>
      <c r="F97" s="28">
        <v>52316000</v>
      </c>
      <c r="G97" s="29">
        <v>49516000</v>
      </c>
      <c r="H97" s="30">
        <f t="shared" si="2"/>
        <v>2800000</v>
      </c>
      <c r="I97" s="30">
        <v>52316000</v>
      </c>
      <c r="J97" s="31">
        <v>0</v>
      </c>
      <c r="K97" s="57">
        <v>0</v>
      </c>
    </row>
    <row r="98" spans="2:11" ht="24.75" customHeight="1">
      <c r="B98" s="26" t="s">
        <v>119</v>
      </c>
      <c r="C98" s="20" t="s">
        <v>1</v>
      </c>
      <c r="D98" s="20" t="s">
        <v>1</v>
      </c>
      <c r="E98" s="27" t="s">
        <v>223</v>
      </c>
      <c r="F98" s="28">
        <v>45800000</v>
      </c>
      <c r="G98" s="29">
        <v>44796000</v>
      </c>
      <c r="H98" s="30">
        <f t="shared" si="2"/>
        <v>1004000</v>
      </c>
      <c r="I98" s="30">
        <v>45800000</v>
      </c>
      <c r="J98" s="31">
        <v>0</v>
      </c>
      <c r="K98" s="57">
        <v>0</v>
      </c>
    </row>
    <row r="99" spans="2:11" ht="24.75" customHeight="1">
      <c r="B99" s="26" t="s">
        <v>120</v>
      </c>
      <c r="C99" s="20" t="s">
        <v>1</v>
      </c>
      <c r="D99" s="20" t="s">
        <v>1</v>
      </c>
      <c r="E99" s="27" t="s">
        <v>224</v>
      </c>
      <c r="F99" s="28">
        <v>54998000</v>
      </c>
      <c r="G99" s="29">
        <v>51410000</v>
      </c>
      <c r="H99" s="30">
        <f t="shared" si="2"/>
        <v>3588000</v>
      </c>
      <c r="I99" s="30">
        <v>54998000</v>
      </c>
      <c r="J99" s="31">
        <v>0</v>
      </c>
      <c r="K99" s="57">
        <v>3500000</v>
      </c>
    </row>
    <row r="100" spans="2:11" ht="24.75" customHeight="1">
      <c r="B100" s="26" t="s">
        <v>121</v>
      </c>
      <c r="C100" s="20" t="s">
        <v>1</v>
      </c>
      <c r="D100" s="20" t="s">
        <v>1</v>
      </c>
      <c r="E100" s="27" t="s">
        <v>225</v>
      </c>
      <c r="F100" s="28">
        <v>48685000</v>
      </c>
      <c r="G100" s="29">
        <v>45804800</v>
      </c>
      <c r="H100" s="30">
        <f t="shared" si="2"/>
        <v>2880200</v>
      </c>
      <c r="I100" s="30">
        <v>48685000</v>
      </c>
      <c r="J100" s="31">
        <v>0</v>
      </c>
      <c r="K100" s="57">
        <v>3000150</v>
      </c>
    </row>
    <row r="101" spans="2:11" ht="24.75" customHeight="1">
      <c r="B101" s="26" t="s">
        <v>122</v>
      </c>
      <c r="C101" s="20" t="s">
        <v>1</v>
      </c>
      <c r="D101" s="20" t="s">
        <v>1</v>
      </c>
      <c r="E101" s="27" t="s">
        <v>226</v>
      </c>
      <c r="F101" s="28">
        <v>49812000</v>
      </c>
      <c r="G101" s="29">
        <v>48957000</v>
      </c>
      <c r="H101" s="30">
        <f t="shared" si="2"/>
        <v>855000</v>
      </c>
      <c r="I101" s="30">
        <v>49812000</v>
      </c>
      <c r="J101" s="31">
        <v>0</v>
      </c>
      <c r="K101" s="57">
        <v>0</v>
      </c>
    </row>
    <row r="102" spans="2:11" ht="24.75" customHeight="1">
      <c r="B102" s="26" t="s">
        <v>123</v>
      </c>
      <c r="C102" s="20" t="s">
        <v>1</v>
      </c>
      <c r="D102" s="20" t="s">
        <v>1</v>
      </c>
      <c r="E102" s="27" t="s">
        <v>227</v>
      </c>
      <c r="F102" s="28">
        <v>50160000</v>
      </c>
      <c r="G102" s="29">
        <v>49027000</v>
      </c>
      <c r="H102" s="30">
        <f t="shared" si="2"/>
        <v>1133000</v>
      </c>
      <c r="I102" s="30">
        <v>50160000</v>
      </c>
      <c r="J102" s="31">
        <v>0</v>
      </c>
      <c r="K102" s="57">
        <v>0</v>
      </c>
    </row>
    <row r="103" spans="2:11" ht="24.75" customHeight="1">
      <c r="B103" s="26" t="s">
        <v>124</v>
      </c>
      <c r="C103" s="20" t="s">
        <v>1</v>
      </c>
      <c r="D103" s="20" t="s">
        <v>1</v>
      </c>
      <c r="E103" s="27" t="s">
        <v>228</v>
      </c>
      <c r="F103" s="28">
        <v>48046000</v>
      </c>
      <c r="G103" s="29">
        <v>46861000</v>
      </c>
      <c r="H103" s="30">
        <f t="shared" si="2"/>
        <v>1185000</v>
      </c>
      <c r="I103" s="30">
        <v>48046000</v>
      </c>
      <c r="J103" s="31">
        <v>0</v>
      </c>
      <c r="K103" s="57">
        <v>2001000</v>
      </c>
    </row>
    <row r="104" spans="2:11" ht="24.75" customHeight="1">
      <c r="B104" s="26" t="s">
        <v>125</v>
      </c>
      <c r="C104" s="20" t="s">
        <v>1</v>
      </c>
      <c r="D104" s="20" t="s">
        <v>1</v>
      </c>
      <c r="E104" s="27" t="s">
        <v>229</v>
      </c>
      <c r="F104" s="28">
        <v>45427000</v>
      </c>
      <c r="G104" s="29">
        <v>44046000</v>
      </c>
      <c r="H104" s="30">
        <f t="shared" si="2"/>
        <v>1381000</v>
      </c>
      <c r="I104" s="30">
        <v>45427000</v>
      </c>
      <c r="J104" s="31">
        <v>0</v>
      </c>
      <c r="K104" s="57">
        <v>0</v>
      </c>
    </row>
    <row r="105" spans="2:11" ht="24.75" customHeight="1">
      <c r="B105" s="26" t="s">
        <v>126</v>
      </c>
      <c r="C105" s="20" t="s">
        <v>1</v>
      </c>
      <c r="D105" s="20" t="s">
        <v>1</v>
      </c>
      <c r="E105" s="27" t="s">
        <v>230</v>
      </c>
      <c r="F105" s="28">
        <v>37248000</v>
      </c>
      <c r="G105" s="29">
        <v>36059000</v>
      </c>
      <c r="H105" s="30">
        <f t="shared" si="2"/>
        <v>1189000</v>
      </c>
      <c r="I105" s="30">
        <v>37248000</v>
      </c>
      <c r="J105" s="31">
        <v>0</v>
      </c>
      <c r="K105" s="57">
        <v>10000000</v>
      </c>
    </row>
    <row r="106" spans="2:11" ht="24.75" customHeight="1">
      <c r="B106" s="26" t="s">
        <v>127</v>
      </c>
      <c r="C106" s="20" t="s">
        <v>1</v>
      </c>
      <c r="D106" s="20" t="s">
        <v>1</v>
      </c>
      <c r="E106" s="27" t="s">
        <v>231</v>
      </c>
      <c r="F106" s="28">
        <v>41943000</v>
      </c>
      <c r="G106" s="29">
        <v>40130700</v>
      </c>
      <c r="H106" s="30">
        <f t="shared" si="2"/>
        <v>1812300</v>
      </c>
      <c r="I106" s="30">
        <v>41943000</v>
      </c>
      <c r="J106" s="31">
        <v>0</v>
      </c>
      <c r="K106" s="57">
        <v>0</v>
      </c>
    </row>
    <row r="107" spans="2:11" ht="24.75" customHeight="1">
      <c r="B107" s="26" t="s">
        <v>128</v>
      </c>
      <c r="C107" s="20" t="s">
        <v>1</v>
      </c>
      <c r="D107" s="20" t="s">
        <v>1</v>
      </c>
      <c r="E107" s="27" t="s">
        <v>232</v>
      </c>
      <c r="F107" s="28">
        <v>37695000</v>
      </c>
      <c r="G107" s="29">
        <v>36398000</v>
      </c>
      <c r="H107" s="30">
        <f t="shared" si="2"/>
        <v>1297000</v>
      </c>
      <c r="I107" s="30">
        <v>37695000</v>
      </c>
      <c r="J107" s="31">
        <v>0</v>
      </c>
      <c r="K107" s="57">
        <v>0</v>
      </c>
    </row>
    <row r="108" spans="2:11" ht="24.75" customHeight="1">
      <c r="B108" s="26" t="s">
        <v>129</v>
      </c>
      <c r="C108" s="20" t="s">
        <v>1</v>
      </c>
      <c r="D108" s="20" t="s">
        <v>1</v>
      </c>
      <c r="E108" s="27" t="s">
        <v>233</v>
      </c>
      <c r="F108" s="28">
        <v>57768000</v>
      </c>
      <c r="G108" s="29">
        <v>55678000</v>
      </c>
      <c r="H108" s="30">
        <f t="shared" si="2"/>
        <v>2090000</v>
      </c>
      <c r="I108" s="30">
        <v>57768000</v>
      </c>
      <c r="J108" s="31">
        <v>0</v>
      </c>
      <c r="K108" s="57">
        <v>0</v>
      </c>
    </row>
    <row r="109" spans="2:11" ht="24.75" customHeight="1">
      <c r="B109" s="26" t="s">
        <v>130</v>
      </c>
      <c r="C109" s="20" t="s">
        <v>1</v>
      </c>
      <c r="D109" s="20" t="s">
        <v>1</v>
      </c>
      <c r="E109" s="27" t="s">
        <v>234</v>
      </c>
      <c r="F109" s="28">
        <v>48352000</v>
      </c>
      <c r="G109" s="29">
        <v>47873000</v>
      </c>
      <c r="H109" s="30">
        <f t="shared" si="2"/>
        <v>479000</v>
      </c>
      <c r="I109" s="30">
        <v>48352000</v>
      </c>
      <c r="J109" s="31">
        <v>0</v>
      </c>
      <c r="K109" s="57">
        <v>0</v>
      </c>
    </row>
    <row r="110" spans="2:11" ht="24.75" customHeight="1">
      <c r="B110" s="26" t="s">
        <v>131</v>
      </c>
      <c r="C110" s="20" t="s">
        <v>1</v>
      </c>
      <c r="D110" s="20" t="s">
        <v>1</v>
      </c>
      <c r="E110" s="27" t="s">
        <v>235</v>
      </c>
      <c r="F110" s="28">
        <v>39735000</v>
      </c>
      <c r="G110" s="29">
        <v>38646000</v>
      </c>
      <c r="H110" s="30">
        <f t="shared" si="2"/>
        <v>1089000</v>
      </c>
      <c r="I110" s="30">
        <v>39735000</v>
      </c>
      <c r="J110" s="31">
        <v>0</v>
      </c>
      <c r="K110" s="57">
        <v>0</v>
      </c>
    </row>
    <row r="111" spans="2:11" ht="24.75" customHeight="1">
      <c r="B111" s="26" t="s">
        <v>132</v>
      </c>
      <c r="C111" s="20" t="s">
        <v>1</v>
      </c>
      <c r="D111" s="20" t="s">
        <v>1</v>
      </c>
      <c r="E111" s="27" t="s">
        <v>236</v>
      </c>
      <c r="F111" s="28">
        <v>40221000</v>
      </c>
      <c r="G111" s="29">
        <v>39993000</v>
      </c>
      <c r="H111" s="30">
        <f t="shared" si="2"/>
        <v>228000</v>
      </c>
      <c r="I111" s="30">
        <v>40221000</v>
      </c>
      <c r="J111" s="31">
        <v>0</v>
      </c>
      <c r="K111" s="57">
        <v>0</v>
      </c>
    </row>
    <row r="112" spans="2:11" ht="24.75" customHeight="1">
      <c r="B112" s="26" t="s">
        <v>133</v>
      </c>
      <c r="C112" s="20" t="s">
        <v>1</v>
      </c>
      <c r="D112" s="20" t="s">
        <v>1</v>
      </c>
      <c r="E112" s="27" t="s">
        <v>237</v>
      </c>
      <c r="F112" s="28">
        <v>47309000</v>
      </c>
      <c r="G112" s="29">
        <v>46604500</v>
      </c>
      <c r="H112" s="30">
        <f t="shared" si="2"/>
        <v>704500</v>
      </c>
      <c r="I112" s="30">
        <v>47309000</v>
      </c>
      <c r="J112" s="31">
        <v>0</v>
      </c>
      <c r="K112" s="57">
        <v>0</v>
      </c>
    </row>
    <row r="113" spans="2:11" ht="24.75" customHeight="1">
      <c r="B113" s="26" t="s">
        <v>134</v>
      </c>
      <c r="C113" s="20" t="s">
        <v>1</v>
      </c>
      <c r="D113" s="20" t="s">
        <v>1</v>
      </c>
      <c r="E113" s="27" t="s">
        <v>238</v>
      </c>
      <c r="F113" s="28">
        <v>42692000</v>
      </c>
      <c r="G113" s="29">
        <v>41758000</v>
      </c>
      <c r="H113" s="30">
        <f t="shared" si="2"/>
        <v>934000</v>
      </c>
      <c r="I113" s="30">
        <v>42692000</v>
      </c>
      <c r="J113" s="31">
        <v>0</v>
      </c>
      <c r="K113" s="57">
        <v>0</v>
      </c>
    </row>
    <row r="114" spans="2:11" ht="24.75" customHeight="1">
      <c r="B114" s="26" t="s">
        <v>135</v>
      </c>
      <c r="C114" s="20" t="s">
        <v>1</v>
      </c>
      <c r="D114" s="20" t="s">
        <v>1</v>
      </c>
      <c r="E114" s="27" t="s">
        <v>239</v>
      </c>
      <c r="F114" s="28">
        <v>18356000</v>
      </c>
      <c r="G114" s="29">
        <v>18291000</v>
      </c>
      <c r="H114" s="30">
        <f t="shared" si="2"/>
        <v>65000</v>
      </c>
      <c r="I114" s="30">
        <v>18356000</v>
      </c>
      <c r="J114" s="31">
        <v>0</v>
      </c>
      <c r="K114" s="57">
        <v>0</v>
      </c>
    </row>
    <row r="115" spans="2:11" ht="24.75" customHeight="1">
      <c r="B115" s="26" t="s">
        <v>136</v>
      </c>
      <c r="C115" s="20" t="s">
        <v>1</v>
      </c>
      <c r="D115" s="20" t="s">
        <v>1</v>
      </c>
      <c r="E115" s="27" t="s">
        <v>240</v>
      </c>
      <c r="F115" s="28">
        <v>25441000</v>
      </c>
      <c r="G115" s="29">
        <v>25421000</v>
      </c>
      <c r="H115" s="30">
        <f aca="true" t="shared" si="3" ref="H115:H122">I115-G115</f>
        <v>20000</v>
      </c>
      <c r="I115" s="30">
        <v>25441000</v>
      </c>
      <c r="J115" s="31">
        <v>0</v>
      </c>
      <c r="K115" s="57">
        <v>0</v>
      </c>
    </row>
    <row r="116" spans="2:11" ht="24.75" customHeight="1">
      <c r="B116" s="26" t="s">
        <v>137</v>
      </c>
      <c r="C116" s="20" t="s">
        <v>1</v>
      </c>
      <c r="D116" s="20" t="s">
        <v>1</v>
      </c>
      <c r="E116" s="27" t="s">
        <v>241</v>
      </c>
      <c r="F116" s="28">
        <v>17646000</v>
      </c>
      <c r="G116" s="29">
        <v>17611000</v>
      </c>
      <c r="H116" s="30">
        <f t="shared" si="3"/>
        <v>35000</v>
      </c>
      <c r="I116" s="30">
        <v>17646000</v>
      </c>
      <c r="J116" s="31">
        <v>0</v>
      </c>
      <c r="K116" s="57">
        <v>1500000</v>
      </c>
    </row>
    <row r="117" spans="2:11" ht="24.75" customHeight="1">
      <c r="B117" s="26" t="s">
        <v>138</v>
      </c>
      <c r="C117" s="20" t="s">
        <v>1</v>
      </c>
      <c r="D117" s="20" t="s">
        <v>1</v>
      </c>
      <c r="E117" s="27" t="s">
        <v>242</v>
      </c>
      <c r="F117" s="28">
        <v>17345000</v>
      </c>
      <c r="G117" s="29">
        <v>17227000</v>
      </c>
      <c r="H117" s="30">
        <f t="shared" si="3"/>
        <v>118000</v>
      </c>
      <c r="I117" s="30">
        <v>17345000</v>
      </c>
      <c r="J117" s="31">
        <v>0</v>
      </c>
      <c r="K117" s="57">
        <v>500000</v>
      </c>
    </row>
    <row r="118" spans="2:11" ht="24.75" customHeight="1">
      <c r="B118" s="26" t="s">
        <v>139</v>
      </c>
      <c r="C118" s="20" t="s">
        <v>1</v>
      </c>
      <c r="D118" s="20" t="s">
        <v>1</v>
      </c>
      <c r="E118" s="27" t="s">
        <v>243</v>
      </c>
      <c r="F118" s="28">
        <v>22508000</v>
      </c>
      <c r="G118" s="29">
        <v>22217000</v>
      </c>
      <c r="H118" s="30">
        <f t="shared" si="3"/>
        <v>291000</v>
      </c>
      <c r="I118" s="30">
        <v>22508000</v>
      </c>
      <c r="J118" s="31">
        <v>0</v>
      </c>
      <c r="K118" s="57">
        <v>50000</v>
      </c>
    </row>
    <row r="119" spans="2:11" ht="24.75" customHeight="1">
      <c r="B119" s="26" t="s">
        <v>140</v>
      </c>
      <c r="C119" s="20" t="s">
        <v>1</v>
      </c>
      <c r="D119" s="20" t="s">
        <v>1</v>
      </c>
      <c r="E119" s="27" t="s">
        <v>244</v>
      </c>
      <c r="F119" s="28">
        <v>17478000</v>
      </c>
      <c r="G119" s="29">
        <v>17358000</v>
      </c>
      <c r="H119" s="30">
        <f t="shared" si="3"/>
        <v>120000</v>
      </c>
      <c r="I119" s="30">
        <v>17478000</v>
      </c>
      <c r="J119" s="31">
        <v>0</v>
      </c>
      <c r="K119" s="57">
        <v>50000</v>
      </c>
    </row>
    <row r="120" spans="2:11" ht="24.75" customHeight="1">
      <c r="B120" s="26" t="s">
        <v>141</v>
      </c>
      <c r="C120" s="20" t="s">
        <v>1</v>
      </c>
      <c r="D120" s="20" t="s">
        <v>1</v>
      </c>
      <c r="E120" s="27" t="s">
        <v>245</v>
      </c>
      <c r="F120" s="28">
        <v>20803000</v>
      </c>
      <c r="G120" s="29">
        <v>20783000</v>
      </c>
      <c r="H120" s="30">
        <f t="shared" si="3"/>
        <v>20000</v>
      </c>
      <c r="I120" s="30">
        <v>20803000</v>
      </c>
      <c r="J120" s="31">
        <v>0</v>
      </c>
      <c r="K120" s="57">
        <v>0</v>
      </c>
    </row>
    <row r="121" spans="2:11" ht="24.75" customHeight="1">
      <c r="B121" s="26" t="s">
        <v>142</v>
      </c>
      <c r="C121" s="20" t="s">
        <v>1</v>
      </c>
      <c r="D121" s="20" t="s">
        <v>1</v>
      </c>
      <c r="E121" s="27" t="s">
        <v>246</v>
      </c>
      <c r="F121" s="28">
        <v>18508000</v>
      </c>
      <c r="G121" s="29">
        <v>18420000</v>
      </c>
      <c r="H121" s="30">
        <f t="shared" si="3"/>
        <v>88000</v>
      </c>
      <c r="I121" s="30">
        <v>18508000</v>
      </c>
      <c r="J121" s="31">
        <v>0</v>
      </c>
      <c r="K121" s="57">
        <v>0</v>
      </c>
    </row>
    <row r="122" spans="2:11" ht="24.75" customHeight="1">
      <c r="B122" s="26" t="s">
        <v>143</v>
      </c>
      <c r="C122" s="20" t="s">
        <v>1</v>
      </c>
      <c r="D122" s="20" t="s">
        <v>1</v>
      </c>
      <c r="E122" s="27" t="s">
        <v>247</v>
      </c>
      <c r="F122" s="28">
        <v>0</v>
      </c>
      <c r="G122" s="29">
        <v>0</v>
      </c>
      <c r="H122" s="30">
        <f t="shared" si="3"/>
        <v>0</v>
      </c>
      <c r="I122" s="30">
        <v>0</v>
      </c>
      <c r="J122" s="31">
        <v>0</v>
      </c>
      <c r="K122" s="57">
        <v>0</v>
      </c>
    </row>
    <row r="123" spans="1:11" s="18" customFormat="1" ht="19.5" customHeight="1" hidden="1">
      <c r="A123" s="32" t="s">
        <v>6</v>
      </c>
      <c r="C123" s="20" t="s">
        <v>1</v>
      </c>
      <c r="D123" s="20" t="s">
        <v>1</v>
      </c>
      <c r="E123" s="33" t="s">
        <v>1</v>
      </c>
      <c r="F123" s="34" t="s">
        <v>1</v>
      </c>
      <c r="G123" s="35" t="s">
        <v>1</v>
      </c>
      <c r="H123" s="36" t="s">
        <v>1</v>
      </c>
      <c r="I123" s="36" t="s">
        <v>1</v>
      </c>
      <c r="J123" s="34" t="s">
        <v>1</v>
      </c>
      <c r="K123" s="34" t="s">
        <v>1</v>
      </c>
    </row>
    <row r="124" spans="1:11" s="18" customFormat="1" ht="12" customHeight="1">
      <c r="A124" s="38" t="s">
        <v>6</v>
      </c>
      <c r="E124" s="39" t="s">
        <v>1</v>
      </c>
      <c r="F124" s="39" t="s">
        <v>1</v>
      </c>
      <c r="G124" s="39" t="s">
        <v>1</v>
      </c>
      <c r="H124" s="39" t="s">
        <v>1</v>
      </c>
      <c r="I124" s="39" t="s">
        <v>1</v>
      </c>
      <c r="J124" s="39" t="s">
        <v>1</v>
      </c>
      <c r="K124" s="39" t="s">
        <v>1</v>
      </c>
    </row>
    <row r="125" spans="2:11" s="18" customFormat="1" ht="30" customHeight="1">
      <c r="B125" s="18" t="s">
        <v>31</v>
      </c>
      <c r="E125" s="40" t="s">
        <v>248</v>
      </c>
      <c r="F125" s="41">
        <v>13680772000</v>
      </c>
      <c r="G125" s="42">
        <v>12194053300</v>
      </c>
      <c r="H125" s="43">
        <f>I125-G125</f>
        <v>1484368700</v>
      </c>
      <c r="I125" s="43">
        <v>13678422000</v>
      </c>
      <c r="J125" s="44">
        <v>2350000</v>
      </c>
      <c r="K125" s="41">
        <v>143577911</v>
      </c>
    </row>
    <row r="126" spans="2:11" s="18" customFormat="1" ht="30" customHeight="1">
      <c r="B126" s="18">
        <v>40</v>
      </c>
      <c r="E126" s="45" t="s">
        <v>34</v>
      </c>
      <c r="F126" s="46">
        <v>28583163000</v>
      </c>
      <c r="G126" s="47">
        <v>24083291000</v>
      </c>
      <c r="H126" s="48">
        <f>I126-G126</f>
        <v>4994461000</v>
      </c>
      <c r="I126" s="48">
        <v>29077752000</v>
      </c>
      <c r="J126" s="49">
        <v>68566000</v>
      </c>
      <c r="K126" s="46">
        <v>1684658684</v>
      </c>
    </row>
    <row r="127" spans="1:11" s="56" customFormat="1" ht="30" customHeight="1">
      <c r="A127" s="50" t="s">
        <v>6</v>
      </c>
      <c r="B127" s="50" t="s">
        <v>1</v>
      </c>
      <c r="C127" s="50" t="s">
        <v>1</v>
      </c>
      <c r="D127" s="50" t="s">
        <v>1</v>
      </c>
      <c r="E127" s="51" t="s">
        <v>33</v>
      </c>
      <c r="F127" s="52">
        <f aca="true" t="shared" si="4" ref="F127:K127">F125+F126</f>
        <v>42263935000</v>
      </c>
      <c r="G127" s="53">
        <f t="shared" si="4"/>
        <v>36277344300</v>
      </c>
      <c r="H127" s="54">
        <f t="shared" si="4"/>
        <v>6478829700</v>
      </c>
      <c r="I127" s="54">
        <f t="shared" si="4"/>
        <v>42756174000</v>
      </c>
      <c r="J127" s="55">
        <f t="shared" si="4"/>
        <v>70916000</v>
      </c>
      <c r="K127" s="52">
        <f t="shared" si="4"/>
        <v>1828236595</v>
      </c>
    </row>
    <row r="128" spans="1:11" ht="15">
      <c r="A128" s="3" t="s">
        <v>1</v>
      </c>
      <c r="B128" s="3" t="s">
        <v>1</v>
      </c>
      <c r="C128" s="3" t="s">
        <v>1</v>
      </c>
      <c r="D128" s="3" t="s">
        <v>1</v>
      </c>
      <c r="E128" s="3" t="s">
        <v>1</v>
      </c>
      <c r="F128" s="15" t="s">
        <v>1</v>
      </c>
      <c r="G128" s="15" t="s">
        <v>1</v>
      </c>
      <c r="H128" s="15" t="s">
        <v>1</v>
      </c>
      <c r="I128" s="15" t="s">
        <v>1</v>
      </c>
      <c r="J128" s="15" t="s">
        <v>1</v>
      </c>
      <c r="K128" s="15" t="s">
        <v>1</v>
      </c>
    </row>
  </sheetData>
  <sheetProtection/>
  <mergeCells count="12">
    <mergeCell ref="J16:J17"/>
    <mergeCell ref="K16:K17"/>
    <mergeCell ref="E15:E17"/>
    <mergeCell ref="G16:G17"/>
    <mergeCell ref="H16:H17"/>
    <mergeCell ref="I16:I17"/>
    <mergeCell ref="E11:K11"/>
    <mergeCell ref="E12:K12"/>
    <mergeCell ref="F14:K14"/>
    <mergeCell ref="J15:K15"/>
    <mergeCell ref="F15:F17"/>
    <mergeCell ref="G15:I15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="75" zoomScaleNormal="75" workbookViewId="0" topLeftCell="E10">
      <selection activeCell="Q26" sqref="Q26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21.2539062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customHeight="1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customHeight="1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2012</v>
      </c>
      <c r="F2" s="8" t="str">
        <f>ButceYil</f>
        <v>2012</v>
      </c>
      <c r="G2" s="8" t="str">
        <f>ButceYil</f>
        <v>2012</v>
      </c>
      <c r="H2" s="8" t="s">
        <v>1</v>
      </c>
      <c r="I2" s="8" t="str">
        <f>ButceYil</f>
        <v>2012</v>
      </c>
      <c r="J2" s="8" t="str">
        <f>ButceYil</f>
        <v>2012</v>
      </c>
      <c r="K2" s="8" t="str">
        <f>ButceYil</f>
        <v>2012</v>
      </c>
    </row>
    <row r="3" spans="1:11" ht="15" customHeight="1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2012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customHeight="1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Asama+20</f>
        <v>25</v>
      </c>
      <c r="G4" s="8">
        <f>Asama+20</f>
        <v>25</v>
      </c>
      <c r="H4" s="8" t="s">
        <v>1</v>
      </c>
      <c r="I4" s="8">
        <f>Asama+20</f>
        <v>25</v>
      </c>
      <c r="J4" s="8">
        <f>Asama+20</f>
        <v>25</v>
      </c>
      <c r="K4" s="8">
        <f>Asama+20</f>
        <v>25</v>
      </c>
    </row>
    <row r="5" spans="1:11" ht="15" customHeight="1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customHeight="1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customHeight="1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customHeight="1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15" t="str">
        <f>ButceYil&amp;"-"&amp;ButceYil+2&amp;" "&amp;A7</f>
        <v>2012-2014 DÖNEMİ BÜTÇE GELİRLERİ</v>
      </c>
      <c r="F11" s="115" t="s">
        <v>1</v>
      </c>
      <c r="G11" s="115" t="s">
        <v>1</v>
      </c>
      <c r="H11" s="115" t="s">
        <v>1</v>
      </c>
      <c r="I11" s="115" t="s">
        <v>1</v>
      </c>
      <c r="J11" s="115" t="s">
        <v>1</v>
      </c>
      <c r="K11" s="115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15" t="s">
        <v>20</v>
      </c>
      <c r="F12" s="115" t="s">
        <v>1</v>
      </c>
      <c r="G12" s="115" t="s">
        <v>1</v>
      </c>
      <c r="H12" s="115" t="s">
        <v>1</v>
      </c>
      <c r="I12" s="115" t="s">
        <v>1</v>
      </c>
      <c r="J12" s="115" t="s">
        <v>1</v>
      </c>
      <c r="K12" s="115" t="s">
        <v>1</v>
      </c>
    </row>
    <row r="13" spans="1:11" ht="14.25" customHeight="1">
      <c r="A13" s="3" t="s">
        <v>1</v>
      </c>
      <c r="B13" s="3" t="s">
        <v>1</v>
      </c>
      <c r="C13" s="3" t="s">
        <v>1</v>
      </c>
      <c r="D13" s="3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ht="19.5" customHeight="1">
      <c r="A14" s="3" t="s">
        <v>1</v>
      </c>
      <c r="B14" s="3" t="s">
        <v>1</v>
      </c>
      <c r="C14" s="3" t="s">
        <v>1</v>
      </c>
      <c r="D14" s="3" t="s">
        <v>1</v>
      </c>
      <c r="E14" s="19" t="s">
        <v>1</v>
      </c>
      <c r="F14" s="121">
        <f>ButceYil+2</f>
        <v>2014</v>
      </c>
      <c r="G14" s="122" t="s">
        <v>1</v>
      </c>
      <c r="H14" s="122" t="s">
        <v>1</v>
      </c>
      <c r="I14" s="122" t="s">
        <v>1</v>
      </c>
      <c r="J14" s="122" t="s">
        <v>1</v>
      </c>
      <c r="K14" s="123" t="s">
        <v>1</v>
      </c>
    </row>
    <row r="15" spans="1:11" ht="19.5" customHeight="1">
      <c r="A15" s="3" t="s">
        <v>1</v>
      </c>
      <c r="B15" s="3" t="s">
        <v>1</v>
      </c>
      <c r="C15" s="3" t="s">
        <v>1</v>
      </c>
      <c r="D15" s="3" t="s">
        <v>1</v>
      </c>
      <c r="E15" s="124" t="s">
        <v>21</v>
      </c>
      <c r="F15" s="113" t="s">
        <v>22</v>
      </c>
      <c r="G15" s="127" t="s">
        <v>23</v>
      </c>
      <c r="H15" s="128" t="s">
        <v>1</v>
      </c>
      <c r="I15" s="129" t="s">
        <v>1</v>
      </c>
      <c r="J15" s="111" t="s">
        <v>24</v>
      </c>
      <c r="K15" s="130" t="s">
        <v>1</v>
      </c>
    </row>
    <row r="16" spans="1:11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25" t="s">
        <v>1</v>
      </c>
      <c r="F16" s="116" t="s">
        <v>1</v>
      </c>
      <c r="G16" s="119" t="s">
        <v>25</v>
      </c>
      <c r="H16" s="117" t="s">
        <v>26</v>
      </c>
      <c r="I16" s="113" t="s">
        <v>27</v>
      </c>
      <c r="J16" s="111" t="s">
        <v>28</v>
      </c>
      <c r="K16" s="113" t="s">
        <v>29</v>
      </c>
    </row>
    <row r="17" spans="3:11" ht="19.5" customHeight="1">
      <c r="C17" s="4" t="s">
        <v>1</v>
      </c>
      <c r="D17" s="4" t="s">
        <v>1</v>
      </c>
      <c r="E17" s="126" t="s">
        <v>1</v>
      </c>
      <c r="F17" s="114" t="s">
        <v>1</v>
      </c>
      <c r="G17" s="120" t="s">
        <v>1</v>
      </c>
      <c r="H17" s="118" t="s">
        <v>1</v>
      </c>
      <c r="I17" s="114" t="s">
        <v>1</v>
      </c>
      <c r="J17" s="112" t="s">
        <v>1</v>
      </c>
      <c r="K17" s="114" t="s">
        <v>1</v>
      </c>
    </row>
    <row r="18" spans="1:11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ht="24.75" customHeight="1">
      <c r="A19" s="9" t="s">
        <v>1</v>
      </c>
      <c r="B19" s="11" t="s">
        <v>40</v>
      </c>
      <c r="C19" s="9" t="s">
        <v>1</v>
      </c>
      <c r="D19" s="9" t="s">
        <v>1</v>
      </c>
      <c r="E19" s="27" t="s">
        <v>144</v>
      </c>
      <c r="F19" s="28">
        <v>33826000</v>
      </c>
      <c r="G19" s="29">
        <v>33755000</v>
      </c>
      <c r="H19" s="30">
        <f aca="true" t="shared" si="0" ref="H19:H50">I19-G19</f>
        <v>71000</v>
      </c>
      <c r="I19" s="30">
        <v>33826000</v>
      </c>
      <c r="J19" s="31">
        <v>0</v>
      </c>
      <c r="K19" s="57">
        <v>0</v>
      </c>
    </row>
    <row r="20" spans="2:11" ht="24.75" customHeight="1">
      <c r="B20" s="11" t="s">
        <v>41</v>
      </c>
      <c r="C20" s="9" t="s">
        <v>1</v>
      </c>
      <c r="D20" s="9" t="s">
        <v>1</v>
      </c>
      <c r="E20" s="27" t="s">
        <v>145</v>
      </c>
      <c r="F20" s="28">
        <v>515478000</v>
      </c>
      <c r="G20" s="29">
        <v>475505000</v>
      </c>
      <c r="H20" s="30">
        <f t="shared" si="0"/>
        <v>39973000</v>
      </c>
      <c r="I20" s="30">
        <v>515478000</v>
      </c>
      <c r="J20" s="31">
        <v>0</v>
      </c>
      <c r="K20" s="57">
        <v>0</v>
      </c>
    </row>
    <row r="21" spans="2:11" ht="24.75" customHeight="1">
      <c r="B21" s="11" t="s">
        <v>42</v>
      </c>
      <c r="C21" s="9" t="s">
        <v>1</v>
      </c>
      <c r="D21" s="9" t="s">
        <v>1</v>
      </c>
      <c r="E21" s="27" t="s">
        <v>146</v>
      </c>
      <c r="F21" s="28">
        <v>318138000</v>
      </c>
      <c r="G21" s="29">
        <v>277963000</v>
      </c>
      <c r="H21" s="30">
        <f t="shared" si="0"/>
        <v>40175000</v>
      </c>
      <c r="I21" s="30">
        <v>318138000</v>
      </c>
      <c r="J21" s="31">
        <v>0</v>
      </c>
      <c r="K21" s="57">
        <v>0</v>
      </c>
    </row>
    <row r="22" spans="2:11" ht="24.75" customHeight="1">
      <c r="B22" s="11" t="s">
        <v>43</v>
      </c>
      <c r="C22" s="9" t="s">
        <v>1</v>
      </c>
      <c r="D22" s="9" t="s">
        <v>1</v>
      </c>
      <c r="E22" s="27" t="s">
        <v>147</v>
      </c>
      <c r="F22" s="28">
        <v>492260000</v>
      </c>
      <c r="G22" s="29">
        <v>443118500</v>
      </c>
      <c r="H22" s="30">
        <f t="shared" si="0"/>
        <v>49141500</v>
      </c>
      <c r="I22" s="30">
        <v>492260000</v>
      </c>
      <c r="J22" s="31">
        <v>0</v>
      </c>
      <c r="K22" s="57">
        <v>4037501</v>
      </c>
    </row>
    <row r="23" spans="2:11" ht="24.75" customHeight="1">
      <c r="B23" s="11" t="s">
        <v>44</v>
      </c>
      <c r="C23" s="9" t="s">
        <v>1</v>
      </c>
      <c r="D23" s="9" t="s">
        <v>1</v>
      </c>
      <c r="E23" s="27" t="s">
        <v>148</v>
      </c>
      <c r="F23" s="28">
        <v>474401000</v>
      </c>
      <c r="G23" s="29">
        <v>422167000</v>
      </c>
      <c r="H23" s="30">
        <f t="shared" si="0"/>
        <v>52234000</v>
      </c>
      <c r="I23" s="30">
        <v>474401000</v>
      </c>
      <c r="J23" s="31">
        <v>0</v>
      </c>
      <c r="K23" s="57">
        <v>1000000</v>
      </c>
    </row>
    <row r="24" spans="2:11" ht="24.75" customHeight="1">
      <c r="B24" s="11" t="s">
        <v>45</v>
      </c>
      <c r="C24" s="9" t="s">
        <v>1</v>
      </c>
      <c r="D24" s="9" t="s">
        <v>1</v>
      </c>
      <c r="E24" s="27" t="s">
        <v>149</v>
      </c>
      <c r="F24" s="28">
        <v>738866000</v>
      </c>
      <c r="G24" s="29">
        <v>643292000</v>
      </c>
      <c r="H24" s="30">
        <f t="shared" si="0"/>
        <v>95574000</v>
      </c>
      <c r="I24" s="30">
        <v>738866000</v>
      </c>
      <c r="J24" s="31">
        <v>0</v>
      </c>
      <c r="K24" s="57">
        <v>0</v>
      </c>
    </row>
    <row r="25" spans="2:11" ht="24.75" customHeight="1">
      <c r="B25" s="11" t="s">
        <v>46</v>
      </c>
      <c r="C25" s="9" t="s">
        <v>1</v>
      </c>
      <c r="D25" s="9" t="s">
        <v>1</v>
      </c>
      <c r="E25" s="27" t="s">
        <v>150</v>
      </c>
      <c r="F25" s="28">
        <v>314712000</v>
      </c>
      <c r="G25" s="29">
        <v>280515000</v>
      </c>
      <c r="H25" s="30">
        <f t="shared" si="0"/>
        <v>34197000</v>
      </c>
      <c r="I25" s="30">
        <v>314712000</v>
      </c>
      <c r="J25" s="31">
        <v>0</v>
      </c>
      <c r="K25" s="57">
        <v>2500000</v>
      </c>
    </row>
    <row r="26" spans="2:11" ht="24.75" customHeight="1">
      <c r="B26" s="11" t="s">
        <v>47</v>
      </c>
      <c r="C26" s="9" t="s">
        <v>1</v>
      </c>
      <c r="D26" s="9" t="s">
        <v>1</v>
      </c>
      <c r="E26" s="27" t="s">
        <v>151</v>
      </c>
      <c r="F26" s="28">
        <v>179767000</v>
      </c>
      <c r="G26" s="29">
        <v>156935000</v>
      </c>
      <c r="H26" s="30">
        <f t="shared" si="0"/>
        <v>22832000</v>
      </c>
      <c r="I26" s="30">
        <v>179767000</v>
      </c>
      <c r="J26" s="31">
        <v>0</v>
      </c>
      <c r="K26" s="57">
        <v>0</v>
      </c>
    </row>
    <row r="27" spans="2:11" ht="24.75" customHeight="1">
      <c r="B27" s="11" t="s">
        <v>48</v>
      </c>
      <c r="C27" s="9" t="s">
        <v>1</v>
      </c>
      <c r="D27" s="9" t="s">
        <v>1</v>
      </c>
      <c r="E27" s="27" t="s">
        <v>152</v>
      </c>
      <c r="F27" s="28">
        <v>331893000</v>
      </c>
      <c r="G27" s="29">
        <v>275779000</v>
      </c>
      <c r="H27" s="30">
        <f t="shared" si="0"/>
        <v>55114000</v>
      </c>
      <c r="I27" s="30">
        <v>330893000</v>
      </c>
      <c r="J27" s="31">
        <v>1000000</v>
      </c>
      <c r="K27" s="57">
        <v>4001000</v>
      </c>
    </row>
    <row r="28" spans="2:11" ht="24.75" customHeight="1">
      <c r="B28" s="11" t="s">
        <v>49</v>
      </c>
      <c r="C28" s="9" t="s">
        <v>1</v>
      </c>
      <c r="D28" s="9" t="s">
        <v>1</v>
      </c>
      <c r="E28" s="27" t="s">
        <v>153</v>
      </c>
      <c r="F28" s="28">
        <v>178420000</v>
      </c>
      <c r="G28" s="29">
        <v>156645000</v>
      </c>
      <c r="H28" s="30">
        <f t="shared" si="0"/>
        <v>21775000</v>
      </c>
      <c r="I28" s="30">
        <v>178420000</v>
      </c>
      <c r="J28" s="31">
        <v>0</v>
      </c>
      <c r="K28" s="57">
        <v>0</v>
      </c>
    </row>
    <row r="29" spans="2:11" ht="24.75" customHeight="1">
      <c r="B29" s="11" t="s">
        <v>50</v>
      </c>
      <c r="C29" s="9" t="s">
        <v>1</v>
      </c>
      <c r="D29" s="9" t="s">
        <v>1</v>
      </c>
      <c r="E29" s="27" t="s">
        <v>154</v>
      </c>
      <c r="F29" s="28">
        <v>83006000</v>
      </c>
      <c r="G29" s="29">
        <v>77815000</v>
      </c>
      <c r="H29" s="30">
        <f t="shared" si="0"/>
        <v>4991000</v>
      </c>
      <c r="I29" s="30">
        <v>82806000</v>
      </c>
      <c r="J29" s="31">
        <v>200000</v>
      </c>
      <c r="K29" s="57">
        <v>1800560</v>
      </c>
    </row>
    <row r="30" spans="2:11" ht="24.75" customHeight="1">
      <c r="B30" s="11" t="s">
        <v>51</v>
      </c>
      <c r="C30" s="9" t="s">
        <v>1</v>
      </c>
      <c r="D30" s="9" t="s">
        <v>1</v>
      </c>
      <c r="E30" s="27" t="s">
        <v>155</v>
      </c>
      <c r="F30" s="28">
        <v>457481000</v>
      </c>
      <c r="G30" s="29">
        <v>413856000</v>
      </c>
      <c r="H30" s="30">
        <f t="shared" si="0"/>
        <v>43625000</v>
      </c>
      <c r="I30" s="30">
        <v>457481000</v>
      </c>
      <c r="J30" s="31">
        <v>0</v>
      </c>
      <c r="K30" s="57">
        <v>0</v>
      </c>
    </row>
    <row r="31" spans="2:11" ht="24.75" customHeight="1">
      <c r="B31" s="11" t="s">
        <v>52</v>
      </c>
      <c r="C31" s="9" t="s">
        <v>1</v>
      </c>
      <c r="D31" s="9" t="s">
        <v>1</v>
      </c>
      <c r="E31" s="27" t="s">
        <v>156</v>
      </c>
      <c r="F31" s="28">
        <v>375188000</v>
      </c>
      <c r="G31" s="29">
        <v>323076000</v>
      </c>
      <c r="H31" s="30">
        <f t="shared" si="0"/>
        <v>52112000</v>
      </c>
      <c r="I31" s="30">
        <v>375188000</v>
      </c>
      <c r="J31" s="31">
        <v>0</v>
      </c>
      <c r="K31" s="57">
        <v>13000000</v>
      </c>
    </row>
    <row r="32" spans="2:11" ht="24.75" customHeight="1">
      <c r="B32" s="11" t="s">
        <v>53</v>
      </c>
      <c r="C32" s="9" t="s">
        <v>1</v>
      </c>
      <c r="D32" s="9" t="s">
        <v>1</v>
      </c>
      <c r="E32" s="27" t="s">
        <v>157</v>
      </c>
      <c r="F32" s="28">
        <v>172945000</v>
      </c>
      <c r="G32" s="29">
        <v>150443000</v>
      </c>
      <c r="H32" s="30">
        <f t="shared" si="0"/>
        <v>22502000</v>
      </c>
      <c r="I32" s="30">
        <v>172945000</v>
      </c>
      <c r="J32" s="31">
        <v>0</v>
      </c>
      <c r="K32" s="57">
        <v>24223700</v>
      </c>
    </row>
    <row r="33" spans="2:11" ht="24.75" customHeight="1">
      <c r="B33" s="11" t="s">
        <v>54</v>
      </c>
      <c r="C33" s="9" t="s">
        <v>1</v>
      </c>
      <c r="D33" s="9" t="s">
        <v>1</v>
      </c>
      <c r="E33" s="27" t="s">
        <v>158</v>
      </c>
      <c r="F33" s="28">
        <v>299486000</v>
      </c>
      <c r="G33" s="29">
        <v>254992000</v>
      </c>
      <c r="H33" s="30">
        <f t="shared" si="0"/>
        <v>44494000</v>
      </c>
      <c r="I33" s="30">
        <v>299486000</v>
      </c>
      <c r="J33" s="31">
        <v>0</v>
      </c>
      <c r="K33" s="57">
        <v>10001500</v>
      </c>
    </row>
    <row r="34" spans="2:11" ht="24.75" customHeight="1">
      <c r="B34" s="11" t="s">
        <v>55</v>
      </c>
      <c r="C34" s="9" t="s">
        <v>1</v>
      </c>
      <c r="D34" s="9" t="s">
        <v>1</v>
      </c>
      <c r="E34" s="27" t="s">
        <v>159</v>
      </c>
      <c r="F34" s="28">
        <v>286066000</v>
      </c>
      <c r="G34" s="29">
        <v>195173000</v>
      </c>
      <c r="H34" s="30">
        <f t="shared" si="0"/>
        <v>90893000</v>
      </c>
      <c r="I34" s="30">
        <v>286066000</v>
      </c>
      <c r="J34" s="31">
        <v>0</v>
      </c>
      <c r="K34" s="57">
        <v>0</v>
      </c>
    </row>
    <row r="35" spans="2:11" ht="24.75" customHeight="1">
      <c r="B35" s="11" t="s">
        <v>56</v>
      </c>
      <c r="C35" s="9" t="s">
        <v>1</v>
      </c>
      <c r="D35" s="9" t="s">
        <v>1</v>
      </c>
      <c r="E35" s="27" t="s">
        <v>160</v>
      </c>
      <c r="F35" s="28">
        <v>395877000</v>
      </c>
      <c r="G35" s="29">
        <v>331000000</v>
      </c>
      <c r="H35" s="30">
        <f t="shared" si="0"/>
        <v>64877000</v>
      </c>
      <c r="I35" s="30">
        <v>395877000</v>
      </c>
      <c r="J35" s="31">
        <v>0</v>
      </c>
      <c r="K35" s="57">
        <v>0</v>
      </c>
    </row>
    <row r="36" spans="2:11" ht="24.75" customHeight="1">
      <c r="B36" s="11" t="s">
        <v>57</v>
      </c>
      <c r="C36" s="9" t="s">
        <v>1</v>
      </c>
      <c r="D36" s="9" t="s">
        <v>1</v>
      </c>
      <c r="E36" s="27" t="s">
        <v>161</v>
      </c>
      <c r="F36" s="28">
        <v>280014000</v>
      </c>
      <c r="G36" s="29">
        <v>254782000</v>
      </c>
      <c r="H36" s="30">
        <f t="shared" si="0"/>
        <v>25232000</v>
      </c>
      <c r="I36" s="30">
        <v>280014000</v>
      </c>
      <c r="J36" s="31">
        <v>0</v>
      </c>
      <c r="K36" s="57">
        <v>0</v>
      </c>
    </row>
    <row r="37" spans="2:11" ht="24.75" customHeight="1">
      <c r="B37" s="11" t="s">
        <v>58</v>
      </c>
      <c r="C37" s="9" t="s">
        <v>1</v>
      </c>
      <c r="D37" s="9" t="s">
        <v>1</v>
      </c>
      <c r="E37" s="27" t="s">
        <v>162</v>
      </c>
      <c r="F37" s="28">
        <v>244830000</v>
      </c>
      <c r="G37" s="29">
        <v>223436000</v>
      </c>
      <c r="H37" s="30">
        <f t="shared" si="0"/>
        <v>21394000</v>
      </c>
      <c r="I37" s="30">
        <v>244830000</v>
      </c>
      <c r="J37" s="31">
        <v>0</v>
      </c>
      <c r="K37" s="57">
        <v>0</v>
      </c>
    </row>
    <row r="38" spans="2:11" ht="24.75" customHeight="1">
      <c r="B38" s="11" t="s">
        <v>59</v>
      </c>
      <c r="C38" s="9" t="s">
        <v>1</v>
      </c>
      <c r="D38" s="9" t="s">
        <v>1</v>
      </c>
      <c r="E38" s="27" t="s">
        <v>163</v>
      </c>
      <c r="F38" s="28">
        <v>184430000</v>
      </c>
      <c r="G38" s="29">
        <v>167635000</v>
      </c>
      <c r="H38" s="30">
        <f t="shared" si="0"/>
        <v>16795000</v>
      </c>
      <c r="I38" s="30">
        <v>184430000</v>
      </c>
      <c r="J38" s="31">
        <v>0</v>
      </c>
      <c r="K38" s="57">
        <v>0</v>
      </c>
    </row>
    <row r="39" spans="2:11" ht="24.75" customHeight="1">
      <c r="B39" s="11" t="s">
        <v>60</v>
      </c>
      <c r="C39" s="9" t="s">
        <v>1</v>
      </c>
      <c r="D39" s="9" t="s">
        <v>1</v>
      </c>
      <c r="E39" s="27" t="s">
        <v>164</v>
      </c>
      <c r="F39" s="28">
        <v>290014000</v>
      </c>
      <c r="G39" s="29">
        <v>244859400</v>
      </c>
      <c r="H39" s="30">
        <f t="shared" si="0"/>
        <v>45154600</v>
      </c>
      <c r="I39" s="30">
        <v>290014000</v>
      </c>
      <c r="J39" s="31">
        <v>0</v>
      </c>
      <c r="K39" s="57">
        <v>8254000</v>
      </c>
    </row>
    <row r="40" spans="2:11" ht="24.75" customHeight="1">
      <c r="B40" s="11" t="s">
        <v>61</v>
      </c>
      <c r="C40" s="9" t="s">
        <v>1</v>
      </c>
      <c r="D40" s="9" t="s">
        <v>1</v>
      </c>
      <c r="E40" s="27" t="s">
        <v>165</v>
      </c>
      <c r="F40" s="28">
        <v>250890000</v>
      </c>
      <c r="G40" s="29">
        <v>223979000</v>
      </c>
      <c r="H40" s="30">
        <f t="shared" si="0"/>
        <v>26911000</v>
      </c>
      <c r="I40" s="30">
        <v>250890000</v>
      </c>
      <c r="J40" s="31">
        <v>0</v>
      </c>
      <c r="K40" s="57">
        <v>0</v>
      </c>
    </row>
    <row r="41" spans="2:11" ht="24.75" customHeight="1">
      <c r="B41" s="11" t="s">
        <v>62</v>
      </c>
      <c r="C41" s="9" t="s">
        <v>1</v>
      </c>
      <c r="D41" s="9" t="s">
        <v>1</v>
      </c>
      <c r="E41" s="27" t="s">
        <v>166</v>
      </c>
      <c r="F41" s="28">
        <v>256557000</v>
      </c>
      <c r="G41" s="29">
        <v>217267000</v>
      </c>
      <c r="H41" s="30">
        <f t="shared" si="0"/>
        <v>39290000</v>
      </c>
      <c r="I41" s="30">
        <v>256557000</v>
      </c>
      <c r="J41" s="31">
        <v>0</v>
      </c>
      <c r="K41" s="57">
        <v>1501000</v>
      </c>
    </row>
    <row r="42" spans="2:11" ht="24.75" customHeight="1">
      <c r="B42" s="11" t="s">
        <v>63</v>
      </c>
      <c r="C42" s="9" t="s">
        <v>1</v>
      </c>
      <c r="D42" s="9" t="s">
        <v>1</v>
      </c>
      <c r="E42" s="27" t="s">
        <v>167</v>
      </c>
      <c r="F42" s="28">
        <v>351430000</v>
      </c>
      <c r="G42" s="29">
        <v>322736000</v>
      </c>
      <c r="H42" s="30">
        <f t="shared" si="0"/>
        <v>28694000</v>
      </c>
      <c r="I42" s="30">
        <v>351430000</v>
      </c>
      <c r="J42" s="31">
        <v>0</v>
      </c>
      <c r="K42" s="57">
        <v>0</v>
      </c>
    </row>
    <row r="43" spans="2:11" ht="24.75" customHeight="1">
      <c r="B43" s="11" t="s">
        <v>64</v>
      </c>
      <c r="C43" s="9" t="s">
        <v>1</v>
      </c>
      <c r="D43" s="9" t="s">
        <v>1</v>
      </c>
      <c r="E43" s="27" t="s">
        <v>168</v>
      </c>
      <c r="F43" s="28">
        <v>196428000</v>
      </c>
      <c r="G43" s="29">
        <v>173270000</v>
      </c>
      <c r="H43" s="30">
        <f t="shared" si="0"/>
        <v>23158000</v>
      </c>
      <c r="I43" s="30">
        <v>196428000</v>
      </c>
      <c r="J43" s="31">
        <v>0</v>
      </c>
      <c r="K43" s="57">
        <v>0</v>
      </c>
    </row>
    <row r="44" spans="2:11" ht="24.75" customHeight="1">
      <c r="B44" s="11" t="s">
        <v>65</v>
      </c>
      <c r="C44" s="9" t="s">
        <v>1</v>
      </c>
      <c r="D44" s="9" t="s">
        <v>1</v>
      </c>
      <c r="E44" s="27" t="s">
        <v>169</v>
      </c>
      <c r="F44" s="28">
        <v>222158000</v>
      </c>
      <c r="G44" s="29">
        <v>201644000</v>
      </c>
      <c r="H44" s="30">
        <f t="shared" si="0"/>
        <v>20514000</v>
      </c>
      <c r="I44" s="30">
        <v>222158000</v>
      </c>
      <c r="J44" s="31">
        <v>0</v>
      </c>
      <c r="K44" s="57">
        <v>0</v>
      </c>
    </row>
    <row r="45" spans="2:11" ht="24.75" customHeight="1">
      <c r="B45" s="11" t="s">
        <v>66</v>
      </c>
      <c r="C45" s="9" t="s">
        <v>1</v>
      </c>
      <c r="D45" s="9" t="s">
        <v>1</v>
      </c>
      <c r="E45" s="27" t="s">
        <v>170</v>
      </c>
      <c r="F45" s="28">
        <v>233646000</v>
      </c>
      <c r="G45" s="29">
        <v>214534000</v>
      </c>
      <c r="H45" s="30">
        <f t="shared" si="0"/>
        <v>19112000</v>
      </c>
      <c r="I45" s="30">
        <v>233646000</v>
      </c>
      <c r="J45" s="31">
        <v>0</v>
      </c>
      <c r="K45" s="57">
        <v>22000000</v>
      </c>
    </row>
    <row r="46" spans="2:11" ht="24.75" customHeight="1">
      <c r="B46" s="11" t="s">
        <v>67</v>
      </c>
      <c r="C46" s="9" t="s">
        <v>1</v>
      </c>
      <c r="D46" s="9" t="s">
        <v>1</v>
      </c>
      <c r="E46" s="27" t="s">
        <v>171</v>
      </c>
      <c r="F46" s="28">
        <v>209643000</v>
      </c>
      <c r="G46" s="29">
        <v>195896000</v>
      </c>
      <c r="H46" s="30">
        <f t="shared" si="0"/>
        <v>13747000</v>
      </c>
      <c r="I46" s="30">
        <v>209643000</v>
      </c>
      <c r="J46" s="31">
        <v>0</v>
      </c>
      <c r="K46" s="57">
        <v>0</v>
      </c>
    </row>
    <row r="47" spans="2:11" ht="24.75" customHeight="1">
      <c r="B47" s="11" t="s">
        <v>68</v>
      </c>
      <c r="C47" s="9" t="s">
        <v>1</v>
      </c>
      <c r="D47" s="9" t="s">
        <v>1</v>
      </c>
      <c r="E47" s="27" t="s">
        <v>172</v>
      </c>
      <c r="F47" s="28">
        <v>177797000</v>
      </c>
      <c r="G47" s="29">
        <v>156640000</v>
      </c>
      <c r="H47" s="30">
        <f t="shared" si="0"/>
        <v>21157000</v>
      </c>
      <c r="I47" s="30">
        <v>177797000</v>
      </c>
      <c r="J47" s="31">
        <v>0</v>
      </c>
      <c r="K47" s="57">
        <v>0</v>
      </c>
    </row>
    <row r="48" spans="2:11" ht="24.75" customHeight="1">
      <c r="B48" s="11" t="s">
        <v>69</v>
      </c>
      <c r="C48" s="9" t="s">
        <v>1</v>
      </c>
      <c r="D48" s="9" t="s">
        <v>1</v>
      </c>
      <c r="E48" s="27" t="s">
        <v>173</v>
      </c>
      <c r="F48" s="28">
        <v>70434000</v>
      </c>
      <c r="G48" s="29">
        <v>68700000</v>
      </c>
      <c r="H48" s="30">
        <f t="shared" si="0"/>
        <v>1734000</v>
      </c>
      <c r="I48" s="30">
        <v>70434000</v>
      </c>
      <c r="J48" s="31">
        <v>0</v>
      </c>
      <c r="K48" s="57">
        <v>6003000</v>
      </c>
    </row>
    <row r="49" spans="2:11" ht="24.75" customHeight="1">
      <c r="B49" s="11" t="s">
        <v>70</v>
      </c>
      <c r="C49" s="9" t="s">
        <v>1</v>
      </c>
      <c r="D49" s="9" t="s">
        <v>1</v>
      </c>
      <c r="E49" s="27" t="s">
        <v>174</v>
      </c>
      <c r="F49" s="28">
        <v>68411000</v>
      </c>
      <c r="G49" s="29">
        <v>66501000</v>
      </c>
      <c r="H49" s="30">
        <f t="shared" si="0"/>
        <v>1910000</v>
      </c>
      <c r="I49" s="30">
        <v>68411000</v>
      </c>
      <c r="J49" s="31">
        <v>0</v>
      </c>
      <c r="K49" s="57">
        <v>1201150</v>
      </c>
    </row>
    <row r="50" spans="2:11" ht="24.75" customHeight="1">
      <c r="B50" s="11" t="s">
        <v>71</v>
      </c>
      <c r="C50" s="9" t="s">
        <v>1</v>
      </c>
      <c r="D50" s="9" t="s">
        <v>1</v>
      </c>
      <c r="E50" s="27" t="s">
        <v>175</v>
      </c>
      <c r="F50" s="28">
        <v>145135000</v>
      </c>
      <c r="G50" s="29">
        <v>137482600</v>
      </c>
      <c r="H50" s="30">
        <f t="shared" si="0"/>
        <v>7652400</v>
      </c>
      <c r="I50" s="30">
        <v>145135000</v>
      </c>
      <c r="J50" s="31">
        <v>0</v>
      </c>
      <c r="K50" s="57">
        <v>0</v>
      </c>
    </row>
    <row r="51" spans="2:11" ht="24.75" customHeight="1">
      <c r="B51" s="11" t="s">
        <v>72</v>
      </c>
      <c r="C51" s="9" t="s">
        <v>1</v>
      </c>
      <c r="D51" s="9" t="s">
        <v>1</v>
      </c>
      <c r="E51" s="27" t="s">
        <v>176</v>
      </c>
      <c r="F51" s="28">
        <v>233729000</v>
      </c>
      <c r="G51" s="29">
        <v>209156000</v>
      </c>
      <c r="H51" s="30">
        <f aca="true" t="shared" si="1" ref="H51:H82">I51-G51</f>
        <v>24573000</v>
      </c>
      <c r="I51" s="30">
        <v>233729000</v>
      </c>
      <c r="J51" s="31">
        <v>0</v>
      </c>
      <c r="K51" s="57">
        <v>3001500</v>
      </c>
    </row>
    <row r="52" spans="2:11" ht="24.75" customHeight="1">
      <c r="B52" s="11" t="s">
        <v>73</v>
      </c>
      <c r="C52" s="9" t="s">
        <v>1</v>
      </c>
      <c r="D52" s="9" t="s">
        <v>1</v>
      </c>
      <c r="E52" s="27" t="s">
        <v>177</v>
      </c>
      <c r="F52" s="28">
        <v>158253000</v>
      </c>
      <c r="G52" s="29">
        <v>144024000</v>
      </c>
      <c r="H52" s="30">
        <f t="shared" si="1"/>
        <v>14229000</v>
      </c>
      <c r="I52" s="30">
        <v>158253000</v>
      </c>
      <c r="J52" s="31">
        <v>0</v>
      </c>
      <c r="K52" s="57">
        <v>0</v>
      </c>
    </row>
    <row r="53" spans="2:11" ht="24.75" customHeight="1">
      <c r="B53" s="11" t="s">
        <v>74</v>
      </c>
      <c r="C53" s="9" t="s">
        <v>1</v>
      </c>
      <c r="D53" s="9" t="s">
        <v>1</v>
      </c>
      <c r="E53" s="27" t="s">
        <v>178</v>
      </c>
      <c r="F53" s="28">
        <v>130075000</v>
      </c>
      <c r="G53" s="29">
        <v>113008850</v>
      </c>
      <c r="H53" s="30">
        <f t="shared" si="1"/>
        <v>17066150</v>
      </c>
      <c r="I53" s="30">
        <v>130075000</v>
      </c>
      <c r="J53" s="31">
        <v>0</v>
      </c>
      <c r="K53" s="57">
        <v>0</v>
      </c>
    </row>
    <row r="54" spans="2:11" ht="24.75" customHeight="1">
      <c r="B54" s="11" t="s">
        <v>75</v>
      </c>
      <c r="C54" s="9" t="s">
        <v>1</v>
      </c>
      <c r="D54" s="9" t="s">
        <v>1</v>
      </c>
      <c r="E54" s="27" t="s">
        <v>179</v>
      </c>
      <c r="F54" s="28">
        <v>192428000</v>
      </c>
      <c r="G54" s="29">
        <v>174495000</v>
      </c>
      <c r="H54" s="30">
        <f t="shared" si="1"/>
        <v>17933000</v>
      </c>
      <c r="I54" s="30">
        <v>192428000</v>
      </c>
      <c r="J54" s="31">
        <v>0</v>
      </c>
      <c r="K54" s="57">
        <v>0</v>
      </c>
    </row>
    <row r="55" spans="2:11" ht="24.75" customHeight="1">
      <c r="B55" s="11" t="s">
        <v>76</v>
      </c>
      <c r="C55" s="9" t="s">
        <v>1</v>
      </c>
      <c r="D55" s="9" t="s">
        <v>1</v>
      </c>
      <c r="E55" s="27" t="s">
        <v>180</v>
      </c>
      <c r="F55" s="28">
        <v>187922000</v>
      </c>
      <c r="G55" s="29">
        <v>166169000</v>
      </c>
      <c r="H55" s="30">
        <f t="shared" si="1"/>
        <v>21753000</v>
      </c>
      <c r="I55" s="30">
        <v>187922000</v>
      </c>
      <c r="J55" s="31">
        <v>0</v>
      </c>
      <c r="K55" s="57">
        <v>0</v>
      </c>
    </row>
    <row r="56" spans="2:11" ht="24.75" customHeight="1">
      <c r="B56" s="11" t="s">
        <v>77</v>
      </c>
      <c r="C56" s="9" t="s">
        <v>1</v>
      </c>
      <c r="D56" s="9" t="s">
        <v>1</v>
      </c>
      <c r="E56" s="27" t="s">
        <v>181</v>
      </c>
      <c r="F56" s="28">
        <v>152797000</v>
      </c>
      <c r="G56" s="29">
        <v>133857000</v>
      </c>
      <c r="H56" s="30">
        <f t="shared" si="1"/>
        <v>18340000</v>
      </c>
      <c r="I56" s="30">
        <v>152197000</v>
      </c>
      <c r="J56" s="31">
        <v>600000</v>
      </c>
      <c r="K56" s="57">
        <v>3501000</v>
      </c>
    </row>
    <row r="57" spans="2:11" ht="24.75" customHeight="1">
      <c r="B57" s="11" t="s">
        <v>78</v>
      </c>
      <c r="C57" s="9" t="s">
        <v>1</v>
      </c>
      <c r="D57" s="9" t="s">
        <v>1</v>
      </c>
      <c r="E57" s="27" t="s">
        <v>182</v>
      </c>
      <c r="F57" s="28">
        <v>222722000</v>
      </c>
      <c r="G57" s="29">
        <v>187439800</v>
      </c>
      <c r="H57" s="30">
        <f t="shared" si="1"/>
        <v>35282200</v>
      </c>
      <c r="I57" s="30">
        <v>222722000</v>
      </c>
      <c r="J57" s="31">
        <v>0</v>
      </c>
      <c r="K57" s="57">
        <v>0</v>
      </c>
    </row>
    <row r="58" spans="2:11" ht="24.75" customHeight="1">
      <c r="B58" s="11" t="s">
        <v>79</v>
      </c>
      <c r="C58" s="9" t="s">
        <v>1</v>
      </c>
      <c r="D58" s="9" t="s">
        <v>1</v>
      </c>
      <c r="E58" s="27" t="s">
        <v>183</v>
      </c>
      <c r="F58" s="28">
        <v>185302000</v>
      </c>
      <c r="G58" s="29">
        <v>139600000</v>
      </c>
      <c r="H58" s="30">
        <f t="shared" si="1"/>
        <v>45702000</v>
      </c>
      <c r="I58" s="30">
        <v>185302000</v>
      </c>
      <c r="J58" s="31">
        <v>0</v>
      </c>
      <c r="K58" s="57">
        <v>2002000</v>
      </c>
    </row>
    <row r="59" spans="2:11" ht="24.75" customHeight="1">
      <c r="B59" s="11" t="s">
        <v>80</v>
      </c>
      <c r="C59" s="9" t="s">
        <v>1</v>
      </c>
      <c r="D59" s="9" t="s">
        <v>1</v>
      </c>
      <c r="E59" s="27" t="s">
        <v>184</v>
      </c>
      <c r="F59" s="28">
        <v>169327000</v>
      </c>
      <c r="G59" s="29">
        <v>148770000</v>
      </c>
      <c r="H59" s="30">
        <f t="shared" si="1"/>
        <v>20557000</v>
      </c>
      <c r="I59" s="30">
        <v>169327000</v>
      </c>
      <c r="J59" s="31">
        <v>0</v>
      </c>
      <c r="K59" s="57">
        <v>0</v>
      </c>
    </row>
    <row r="60" spans="2:11" ht="24.75" customHeight="1">
      <c r="B60" s="11" t="s">
        <v>81</v>
      </c>
      <c r="C60" s="9" t="s">
        <v>1</v>
      </c>
      <c r="D60" s="9" t="s">
        <v>1</v>
      </c>
      <c r="E60" s="27" t="s">
        <v>185</v>
      </c>
      <c r="F60" s="28">
        <v>128202000</v>
      </c>
      <c r="G60" s="29">
        <v>111467000</v>
      </c>
      <c r="H60" s="30">
        <f t="shared" si="1"/>
        <v>16735000</v>
      </c>
      <c r="I60" s="30">
        <v>128202000</v>
      </c>
      <c r="J60" s="31">
        <v>0</v>
      </c>
      <c r="K60" s="57">
        <v>3725000</v>
      </c>
    </row>
    <row r="61" spans="2:11" ht="24.75" customHeight="1">
      <c r="B61" s="11" t="s">
        <v>82</v>
      </c>
      <c r="C61" s="9" t="s">
        <v>1</v>
      </c>
      <c r="D61" s="9" t="s">
        <v>1</v>
      </c>
      <c r="E61" s="27" t="s">
        <v>186</v>
      </c>
      <c r="F61" s="28">
        <v>136386000</v>
      </c>
      <c r="G61" s="29">
        <v>122569000</v>
      </c>
      <c r="H61" s="30">
        <f t="shared" si="1"/>
        <v>13817000</v>
      </c>
      <c r="I61" s="30">
        <v>136386000</v>
      </c>
      <c r="J61" s="31">
        <v>0</v>
      </c>
      <c r="K61" s="57">
        <v>0</v>
      </c>
    </row>
    <row r="62" spans="2:11" ht="24.75" customHeight="1">
      <c r="B62" s="11" t="s">
        <v>83</v>
      </c>
      <c r="C62" s="9" t="s">
        <v>1</v>
      </c>
      <c r="D62" s="9" t="s">
        <v>1</v>
      </c>
      <c r="E62" s="27" t="s">
        <v>187</v>
      </c>
      <c r="F62" s="28">
        <v>170098000</v>
      </c>
      <c r="G62" s="29">
        <v>150963000</v>
      </c>
      <c r="H62" s="30">
        <f t="shared" si="1"/>
        <v>19135000</v>
      </c>
      <c r="I62" s="30">
        <v>170098000</v>
      </c>
      <c r="J62" s="31">
        <v>0</v>
      </c>
      <c r="K62" s="57">
        <v>0</v>
      </c>
    </row>
    <row r="63" spans="2:11" ht="24.75" customHeight="1">
      <c r="B63" s="11" t="s">
        <v>84</v>
      </c>
      <c r="C63" s="9" t="s">
        <v>1</v>
      </c>
      <c r="D63" s="9" t="s">
        <v>1</v>
      </c>
      <c r="E63" s="27" t="s">
        <v>188</v>
      </c>
      <c r="F63" s="28">
        <v>103362000</v>
      </c>
      <c r="G63" s="29">
        <v>96162500</v>
      </c>
      <c r="H63" s="30">
        <f t="shared" si="1"/>
        <v>7199500</v>
      </c>
      <c r="I63" s="30">
        <v>103362000</v>
      </c>
      <c r="J63" s="31">
        <v>0</v>
      </c>
      <c r="K63" s="57">
        <v>0</v>
      </c>
    </row>
    <row r="64" spans="2:11" ht="24.75" customHeight="1">
      <c r="B64" s="11" t="s">
        <v>85</v>
      </c>
      <c r="C64" s="9" t="s">
        <v>1</v>
      </c>
      <c r="D64" s="9" t="s">
        <v>1</v>
      </c>
      <c r="E64" s="27" t="s">
        <v>189</v>
      </c>
      <c r="F64" s="28">
        <v>146387000</v>
      </c>
      <c r="G64" s="29">
        <v>131724000</v>
      </c>
      <c r="H64" s="30">
        <f t="shared" si="1"/>
        <v>14663000</v>
      </c>
      <c r="I64" s="30">
        <v>146387000</v>
      </c>
      <c r="J64" s="31">
        <v>0</v>
      </c>
      <c r="K64" s="57">
        <v>0</v>
      </c>
    </row>
    <row r="65" spans="2:11" ht="24.75" customHeight="1">
      <c r="B65" s="11" t="s">
        <v>86</v>
      </c>
      <c r="C65" s="9" t="s">
        <v>1</v>
      </c>
      <c r="D65" s="9" t="s">
        <v>1</v>
      </c>
      <c r="E65" s="27" t="s">
        <v>190</v>
      </c>
      <c r="F65" s="28">
        <v>87871000</v>
      </c>
      <c r="G65" s="29">
        <v>81242000</v>
      </c>
      <c r="H65" s="30">
        <f t="shared" si="1"/>
        <v>6629000</v>
      </c>
      <c r="I65" s="30">
        <v>87871000</v>
      </c>
      <c r="J65" s="31">
        <v>0</v>
      </c>
      <c r="K65" s="57">
        <v>0</v>
      </c>
    </row>
    <row r="66" spans="2:11" ht="24.75" customHeight="1">
      <c r="B66" s="11" t="s">
        <v>87</v>
      </c>
      <c r="C66" s="9" t="s">
        <v>1</v>
      </c>
      <c r="D66" s="9" t="s">
        <v>1</v>
      </c>
      <c r="E66" s="27" t="s">
        <v>191</v>
      </c>
      <c r="F66" s="28">
        <v>123197000</v>
      </c>
      <c r="G66" s="29">
        <v>106474000</v>
      </c>
      <c r="H66" s="30">
        <f t="shared" si="1"/>
        <v>16723000</v>
      </c>
      <c r="I66" s="30">
        <v>123197000</v>
      </c>
      <c r="J66" s="31">
        <v>0</v>
      </c>
      <c r="K66" s="57">
        <v>0</v>
      </c>
    </row>
    <row r="67" spans="2:11" ht="24.75" customHeight="1">
      <c r="B67" s="11" t="s">
        <v>88</v>
      </c>
      <c r="C67" s="9" t="s">
        <v>1</v>
      </c>
      <c r="D67" s="9" t="s">
        <v>1</v>
      </c>
      <c r="E67" s="27" t="s">
        <v>192</v>
      </c>
      <c r="F67" s="28">
        <v>131412000</v>
      </c>
      <c r="G67" s="29">
        <v>118412000</v>
      </c>
      <c r="H67" s="30">
        <f t="shared" si="1"/>
        <v>13000000</v>
      </c>
      <c r="I67" s="30">
        <v>131412000</v>
      </c>
      <c r="J67" s="31">
        <v>0</v>
      </c>
      <c r="K67" s="57">
        <v>0</v>
      </c>
    </row>
    <row r="68" spans="2:11" ht="24.75" customHeight="1">
      <c r="B68" s="11" t="s">
        <v>89</v>
      </c>
      <c r="C68" s="9" t="s">
        <v>1</v>
      </c>
      <c r="D68" s="9" t="s">
        <v>1</v>
      </c>
      <c r="E68" s="27" t="s">
        <v>193</v>
      </c>
      <c r="F68" s="28">
        <v>125928000</v>
      </c>
      <c r="G68" s="29">
        <v>111229000</v>
      </c>
      <c r="H68" s="30">
        <f t="shared" si="1"/>
        <v>14699000</v>
      </c>
      <c r="I68" s="30">
        <v>125928000</v>
      </c>
      <c r="J68" s="31">
        <v>0</v>
      </c>
      <c r="K68" s="57">
        <v>0</v>
      </c>
    </row>
    <row r="69" spans="2:11" ht="24.75" customHeight="1">
      <c r="B69" s="11" t="s">
        <v>90</v>
      </c>
      <c r="C69" s="9" t="s">
        <v>1</v>
      </c>
      <c r="D69" s="9" t="s">
        <v>1</v>
      </c>
      <c r="E69" s="27" t="s">
        <v>194</v>
      </c>
      <c r="F69" s="28">
        <v>153835000</v>
      </c>
      <c r="G69" s="29">
        <v>140947000</v>
      </c>
      <c r="H69" s="30">
        <f t="shared" si="1"/>
        <v>12388000</v>
      </c>
      <c r="I69" s="30">
        <v>153335000</v>
      </c>
      <c r="J69" s="31">
        <v>500000</v>
      </c>
      <c r="K69" s="57">
        <v>3000000</v>
      </c>
    </row>
    <row r="70" spans="2:11" ht="24.75" customHeight="1">
      <c r="B70" s="11" t="s">
        <v>91</v>
      </c>
      <c r="C70" s="9" t="s">
        <v>1</v>
      </c>
      <c r="D70" s="9" t="s">
        <v>1</v>
      </c>
      <c r="E70" s="27" t="s">
        <v>195</v>
      </c>
      <c r="F70" s="28">
        <v>141940000</v>
      </c>
      <c r="G70" s="29">
        <v>133502300</v>
      </c>
      <c r="H70" s="30">
        <f t="shared" si="1"/>
        <v>8437700</v>
      </c>
      <c r="I70" s="30">
        <v>141940000</v>
      </c>
      <c r="J70" s="31">
        <v>0</v>
      </c>
      <c r="K70" s="57">
        <v>0</v>
      </c>
    </row>
    <row r="71" spans="2:11" ht="24.75" customHeight="1">
      <c r="B71" s="11" t="s">
        <v>92</v>
      </c>
      <c r="C71" s="9" t="s">
        <v>1</v>
      </c>
      <c r="D71" s="9" t="s">
        <v>1</v>
      </c>
      <c r="E71" s="27" t="s">
        <v>196</v>
      </c>
      <c r="F71" s="28">
        <v>175874000</v>
      </c>
      <c r="G71" s="29">
        <v>156933000</v>
      </c>
      <c r="H71" s="30">
        <f t="shared" si="1"/>
        <v>18941000</v>
      </c>
      <c r="I71" s="30">
        <v>175874000</v>
      </c>
      <c r="J71" s="31">
        <v>0</v>
      </c>
      <c r="K71" s="57">
        <v>0</v>
      </c>
    </row>
    <row r="72" spans="2:11" ht="24.75" customHeight="1">
      <c r="B72" s="11" t="s">
        <v>93</v>
      </c>
      <c r="C72" s="9" t="s">
        <v>1</v>
      </c>
      <c r="D72" s="9" t="s">
        <v>1</v>
      </c>
      <c r="E72" s="27" t="s">
        <v>197</v>
      </c>
      <c r="F72" s="28">
        <v>55078000</v>
      </c>
      <c r="G72" s="29">
        <v>42717000</v>
      </c>
      <c r="H72" s="30">
        <f t="shared" si="1"/>
        <v>12361000</v>
      </c>
      <c r="I72" s="30">
        <v>55078000</v>
      </c>
      <c r="J72" s="31">
        <v>0</v>
      </c>
      <c r="K72" s="57">
        <v>1502000</v>
      </c>
    </row>
    <row r="73" spans="2:11" ht="24.75" customHeight="1">
      <c r="B73" s="11" t="s">
        <v>94</v>
      </c>
      <c r="C73" s="9" t="s">
        <v>1</v>
      </c>
      <c r="D73" s="9" t="s">
        <v>1</v>
      </c>
      <c r="E73" s="27" t="s">
        <v>198</v>
      </c>
      <c r="F73" s="28">
        <v>72523000</v>
      </c>
      <c r="G73" s="29">
        <v>66906000</v>
      </c>
      <c r="H73" s="30">
        <f t="shared" si="1"/>
        <v>5617000</v>
      </c>
      <c r="I73" s="30">
        <v>72523000</v>
      </c>
      <c r="J73" s="31">
        <v>0</v>
      </c>
      <c r="K73" s="57">
        <v>0</v>
      </c>
    </row>
    <row r="74" spans="2:11" ht="24.75" customHeight="1">
      <c r="B74" s="11" t="s">
        <v>95</v>
      </c>
      <c r="C74" s="9" t="s">
        <v>1</v>
      </c>
      <c r="D74" s="9" t="s">
        <v>1</v>
      </c>
      <c r="E74" s="27" t="s">
        <v>199</v>
      </c>
      <c r="F74" s="28">
        <v>59439000</v>
      </c>
      <c r="G74" s="29">
        <v>55917000</v>
      </c>
      <c r="H74" s="30">
        <f t="shared" si="1"/>
        <v>3522000</v>
      </c>
      <c r="I74" s="30">
        <v>59439000</v>
      </c>
      <c r="J74" s="31">
        <v>0</v>
      </c>
      <c r="K74" s="57">
        <v>6000000</v>
      </c>
    </row>
    <row r="75" spans="2:11" ht="24.75" customHeight="1">
      <c r="B75" s="11" t="s">
        <v>96</v>
      </c>
      <c r="C75" s="9" t="s">
        <v>1</v>
      </c>
      <c r="D75" s="9" t="s">
        <v>1</v>
      </c>
      <c r="E75" s="27" t="s">
        <v>200</v>
      </c>
      <c r="F75" s="28">
        <v>98521000</v>
      </c>
      <c r="G75" s="29">
        <v>94101000</v>
      </c>
      <c r="H75" s="30">
        <f t="shared" si="1"/>
        <v>4420000</v>
      </c>
      <c r="I75" s="30">
        <v>98521000</v>
      </c>
      <c r="J75" s="31">
        <v>0</v>
      </c>
      <c r="K75" s="57">
        <v>0</v>
      </c>
    </row>
    <row r="76" spans="2:11" ht="24.75" customHeight="1">
      <c r="B76" s="11" t="s">
        <v>97</v>
      </c>
      <c r="C76" s="9" t="s">
        <v>1</v>
      </c>
      <c r="D76" s="9" t="s">
        <v>1</v>
      </c>
      <c r="E76" s="27" t="s">
        <v>201</v>
      </c>
      <c r="F76" s="28">
        <v>77687000</v>
      </c>
      <c r="G76" s="29">
        <v>73444000</v>
      </c>
      <c r="H76" s="30">
        <f t="shared" si="1"/>
        <v>4243000</v>
      </c>
      <c r="I76" s="30">
        <v>77687000</v>
      </c>
      <c r="J76" s="31">
        <v>0</v>
      </c>
      <c r="K76" s="57">
        <v>0</v>
      </c>
    </row>
    <row r="77" spans="2:11" ht="24.75" customHeight="1">
      <c r="B77" s="11" t="s">
        <v>98</v>
      </c>
      <c r="C77" s="9" t="s">
        <v>1</v>
      </c>
      <c r="D77" s="9" t="s">
        <v>1</v>
      </c>
      <c r="E77" s="27" t="s">
        <v>202</v>
      </c>
      <c r="F77" s="28">
        <v>65206000</v>
      </c>
      <c r="G77" s="29">
        <v>58074800</v>
      </c>
      <c r="H77" s="30">
        <f t="shared" si="1"/>
        <v>7131200</v>
      </c>
      <c r="I77" s="30">
        <v>65206000</v>
      </c>
      <c r="J77" s="31">
        <v>0</v>
      </c>
      <c r="K77" s="57">
        <v>0</v>
      </c>
    </row>
    <row r="78" spans="2:11" ht="24.75" customHeight="1">
      <c r="B78" s="11" t="s">
        <v>99</v>
      </c>
      <c r="C78" s="9" t="s">
        <v>1</v>
      </c>
      <c r="D78" s="9" t="s">
        <v>1</v>
      </c>
      <c r="E78" s="27" t="s">
        <v>203</v>
      </c>
      <c r="F78" s="28">
        <v>77430000</v>
      </c>
      <c r="G78" s="29">
        <v>69371000</v>
      </c>
      <c r="H78" s="30">
        <f t="shared" si="1"/>
        <v>8059000</v>
      </c>
      <c r="I78" s="30">
        <v>77430000</v>
      </c>
      <c r="J78" s="31">
        <v>0</v>
      </c>
      <c r="K78" s="57">
        <v>1000000</v>
      </c>
    </row>
    <row r="79" spans="2:11" ht="24.75" customHeight="1">
      <c r="B79" s="11" t="s">
        <v>100</v>
      </c>
      <c r="C79" s="9" t="s">
        <v>1</v>
      </c>
      <c r="D79" s="9" t="s">
        <v>1</v>
      </c>
      <c r="E79" s="27" t="s">
        <v>204</v>
      </c>
      <c r="F79" s="28">
        <v>103647000</v>
      </c>
      <c r="G79" s="29">
        <v>97039000</v>
      </c>
      <c r="H79" s="30">
        <f t="shared" si="1"/>
        <v>6608000</v>
      </c>
      <c r="I79" s="30">
        <v>103647000</v>
      </c>
      <c r="J79" s="31">
        <v>0</v>
      </c>
      <c r="K79" s="57">
        <v>0</v>
      </c>
    </row>
    <row r="80" spans="2:11" ht="24.75" customHeight="1">
      <c r="B80" s="11" t="s">
        <v>101</v>
      </c>
      <c r="C80" s="9" t="s">
        <v>1</v>
      </c>
      <c r="D80" s="9" t="s">
        <v>1</v>
      </c>
      <c r="E80" s="27" t="s">
        <v>205</v>
      </c>
      <c r="F80" s="28">
        <v>74776000</v>
      </c>
      <c r="G80" s="29">
        <v>69489000</v>
      </c>
      <c r="H80" s="30">
        <f t="shared" si="1"/>
        <v>5287000</v>
      </c>
      <c r="I80" s="30">
        <v>74776000</v>
      </c>
      <c r="J80" s="31">
        <v>0</v>
      </c>
      <c r="K80" s="57">
        <v>0</v>
      </c>
    </row>
    <row r="81" spans="2:11" ht="24.75" customHeight="1">
      <c r="B81" s="11" t="s">
        <v>102</v>
      </c>
      <c r="C81" s="9" t="s">
        <v>1</v>
      </c>
      <c r="D81" s="9" t="s">
        <v>1</v>
      </c>
      <c r="E81" s="27" t="s">
        <v>206</v>
      </c>
      <c r="F81" s="28">
        <v>66028000</v>
      </c>
      <c r="G81" s="29">
        <v>63841000</v>
      </c>
      <c r="H81" s="30">
        <f t="shared" si="1"/>
        <v>2187000</v>
      </c>
      <c r="I81" s="30">
        <v>66028000</v>
      </c>
      <c r="J81" s="31">
        <v>0</v>
      </c>
      <c r="K81" s="57">
        <v>0</v>
      </c>
    </row>
    <row r="82" spans="2:11" ht="24.75" customHeight="1">
      <c r="B82" s="11" t="s">
        <v>103</v>
      </c>
      <c r="C82" s="9" t="s">
        <v>1</v>
      </c>
      <c r="D82" s="9" t="s">
        <v>1</v>
      </c>
      <c r="E82" s="27" t="s">
        <v>207</v>
      </c>
      <c r="F82" s="28">
        <v>69437000</v>
      </c>
      <c r="G82" s="29">
        <v>65284000</v>
      </c>
      <c r="H82" s="30">
        <f t="shared" si="1"/>
        <v>4153000</v>
      </c>
      <c r="I82" s="30">
        <v>69437000</v>
      </c>
      <c r="J82" s="31">
        <v>0</v>
      </c>
      <c r="K82" s="57">
        <v>0</v>
      </c>
    </row>
    <row r="83" spans="2:11" ht="24.75" customHeight="1">
      <c r="B83" s="11" t="s">
        <v>104</v>
      </c>
      <c r="C83" s="9" t="s">
        <v>1</v>
      </c>
      <c r="D83" s="9" t="s">
        <v>1</v>
      </c>
      <c r="E83" s="27" t="s">
        <v>208</v>
      </c>
      <c r="F83" s="28">
        <v>61937000</v>
      </c>
      <c r="G83" s="29">
        <v>59050000</v>
      </c>
      <c r="H83" s="30">
        <f aca="true" t="shared" si="2" ref="H83:H114">I83-G83</f>
        <v>2887000</v>
      </c>
      <c r="I83" s="30">
        <v>61937000</v>
      </c>
      <c r="J83" s="31">
        <v>0</v>
      </c>
      <c r="K83" s="57">
        <v>0</v>
      </c>
    </row>
    <row r="84" spans="2:11" ht="24.75" customHeight="1">
      <c r="B84" s="11" t="s">
        <v>105</v>
      </c>
      <c r="C84" s="9" t="s">
        <v>1</v>
      </c>
      <c r="D84" s="9" t="s">
        <v>1</v>
      </c>
      <c r="E84" s="27" t="s">
        <v>209</v>
      </c>
      <c r="F84" s="28">
        <v>64993000</v>
      </c>
      <c r="G84" s="29">
        <v>61983000</v>
      </c>
      <c r="H84" s="30">
        <f t="shared" si="2"/>
        <v>3010000</v>
      </c>
      <c r="I84" s="30">
        <v>64993000</v>
      </c>
      <c r="J84" s="31">
        <v>0</v>
      </c>
      <c r="K84" s="57">
        <v>4000500</v>
      </c>
    </row>
    <row r="85" spans="2:11" ht="24.75" customHeight="1">
      <c r="B85" s="11" t="s">
        <v>106</v>
      </c>
      <c r="C85" s="9" t="s">
        <v>1</v>
      </c>
      <c r="D85" s="9" t="s">
        <v>1</v>
      </c>
      <c r="E85" s="27" t="s">
        <v>210</v>
      </c>
      <c r="F85" s="28">
        <v>95675000</v>
      </c>
      <c r="G85" s="29">
        <v>91609000</v>
      </c>
      <c r="H85" s="30">
        <f t="shared" si="2"/>
        <v>4066000</v>
      </c>
      <c r="I85" s="30">
        <v>95675000</v>
      </c>
      <c r="J85" s="31">
        <v>0</v>
      </c>
      <c r="K85" s="57">
        <v>0</v>
      </c>
    </row>
    <row r="86" spans="2:11" ht="24.75" customHeight="1">
      <c r="B86" s="11" t="s">
        <v>107</v>
      </c>
      <c r="C86" s="9" t="s">
        <v>1</v>
      </c>
      <c r="D86" s="9" t="s">
        <v>1</v>
      </c>
      <c r="E86" s="27" t="s">
        <v>211</v>
      </c>
      <c r="F86" s="28">
        <v>62778000</v>
      </c>
      <c r="G86" s="29">
        <v>58603000</v>
      </c>
      <c r="H86" s="30">
        <f t="shared" si="2"/>
        <v>4175000</v>
      </c>
      <c r="I86" s="30">
        <v>62778000</v>
      </c>
      <c r="J86" s="31">
        <v>0</v>
      </c>
      <c r="K86" s="57">
        <v>0</v>
      </c>
    </row>
    <row r="87" spans="2:11" ht="24.75" customHeight="1">
      <c r="B87" s="11" t="s">
        <v>108</v>
      </c>
      <c r="C87" s="9" t="s">
        <v>1</v>
      </c>
      <c r="D87" s="9" t="s">
        <v>1</v>
      </c>
      <c r="E87" s="27" t="s">
        <v>212</v>
      </c>
      <c r="F87" s="28">
        <v>53484000</v>
      </c>
      <c r="G87" s="29">
        <v>49102000</v>
      </c>
      <c r="H87" s="30">
        <f t="shared" si="2"/>
        <v>4382000</v>
      </c>
      <c r="I87" s="30">
        <v>53484000</v>
      </c>
      <c r="J87" s="31">
        <v>0</v>
      </c>
      <c r="K87" s="57">
        <v>0</v>
      </c>
    </row>
    <row r="88" spans="2:11" ht="24.75" customHeight="1">
      <c r="B88" s="11" t="s">
        <v>109</v>
      </c>
      <c r="C88" s="9" t="s">
        <v>1</v>
      </c>
      <c r="D88" s="9" t="s">
        <v>1</v>
      </c>
      <c r="E88" s="27" t="s">
        <v>213</v>
      </c>
      <c r="F88" s="28">
        <v>52533000</v>
      </c>
      <c r="G88" s="29">
        <v>50250000</v>
      </c>
      <c r="H88" s="30">
        <f t="shared" si="2"/>
        <v>2283000</v>
      </c>
      <c r="I88" s="30">
        <v>52533000</v>
      </c>
      <c r="J88" s="31">
        <v>0</v>
      </c>
      <c r="K88" s="57">
        <v>0</v>
      </c>
    </row>
    <row r="89" spans="2:11" ht="24.75" customHeight="1">
      <c r="B89" s="11" t="s">
        <v>110</v>
      </c>
      <c r="C89" s="9" t="s">
        <v>1</v>
      </c>
      <c r="D89" s="9" t="s">
        <v>1</v>
      </c>
      <c r="E89" s="27" t="s">
        <v>214</v>
      </c>
      <c r="F89" s="28">
        <v>52591000</v>
      </c>
      <c r="G89" s="29">
        <v>50923000</v>
      </c>
      <c r="H89" s="30">
        <f t="shared" si="2"/>
        <v>1668000</v>
      </c>
      <c r="I89" s="30">
        <v>52591000</v>
      </c>
      <c r="J89" s="31">
        <v>0</v>
      </c>
      <c r="K89" s="57">
        <v>0</v>
      </c>
    </row>
    <row r="90" spans="2:11" ht="24.75" customHeight="1">
      <c r="B90" s="11" t="s">
        <v>111</v>
      </c>
      <c r="C90" s="9" t="s">
        <v>1</v>
      </c>
      <c r="D90" s="9" t="s">
        <v>1</v>
      </c>
      <c r="E90" s="27" t="s">
        <v>215</v>
      </c>
      <c r="F90" s="28">
        <v>51923000</v>
      </c>
      <c r="G90" s="29">
        <v>50392000</v>
      </c>
      <c r="H90" s="30">
        <f t="shared" si="2"/>
        <v>1531000</v>
      </c>
      <c r="I90" s="30">
        <v>51923000</v>
      </c>
      <c r="J90" s="31">
        <v>0</v>
      </c>
      <c r="K90" s="57">
        <v>0</v>
      </c>
    </row>
    <row r="91" spans="2:11" ht="24.75" customHeight="1">
      <c r="B91" s="11" t="s">
        <v>112</v>
      </c>
      <c r="C91" s="9" t="s">
        <v>1</v>
      </c>
      <c r="D91" s="9" t="s">
        <v>1</v>
      </c>
      <c r="E91" s="27" t="s">
        <v>216</v>
      </c>
      <c r="F91" s="28">
        <v>48907000</v>
      </c>
      <c r="G91" s="29">
        <v>46546000</v>
      </c>
      <c r="H91" s="30">
        <f t="shared" si="2"/>
        <v>2311000</v>
      </c>
      <c r="I91" s="30">
        <v>48857000</v>
      </c>
      <c r="J91" s="31">
        <v>50000</v>
      </c>
      <c r="K91" s="57">
        <v>50000</v>
      </c>
    </row>
    <row r="92" spans="2:11" ht="24.75" customHeight="1">
      <c r="B92" s="11" t="s">
        <v>113</v>
      </c>
      <c r="C92" s="9" t="s">
        <v>1</v>
      </c>
      <c r="D92" s="9" t="s">
        <v>1</v>
      </c>
      <c r="E92" s="27" t="s">
        <v>217</v>
      </c>
      <c r="F92" s="28">
        <v>58290000</v>
      </c>
      <c r="G92" s="29">
        <v>55722200</v>
      </c>
      <c r="H92" s="30">
        <f t="shared" si="2"/>
        <v>2567800</v>
      </c>
      <c r="I92" s="30">
        <v>58290000</v>
      </c>
      <c r="J92" s="31">
        <v>0</v>
      </c>
      <c r="K92" s="57">
        <v>0</v>
      </c>
    </row>
    <row r="93" spans="2:11" ht="24.75" customHeight="1">
      <c r="B93" s="11" t="s">
        <v>114</v>
      </c>
      <c r="C93" s="9" t="s">
        <v>1</v>
      </c>
      <c r="D93" s="9" t="s">
        <v>1</v>
      </c>
      <c r="E93" s="27" t="s">
        <v>218</v>
      </c>
      <c r="F93" s="28">
        <v>76338000</v>
      </c>
      <c r="G93" s="29">
        <v>72360000</v>
      </c>
      <c r="H93" s="30">
        <f t="shared" si="2"/>
        <v>3978000</v>
      </c>
      <c r="I93" s="30">
        <v>76338000</v>
      </c>
      <c r="J93" s="31">
        <v>0</v>
      </c>
      <c r="K93" s="57">
        <v>0</v>
      </c>
    </row>
    <row r="94" spans="2:11" ht="24.75" customHeight="1">
      <c r="B94" s="11" t="s">
        <v>115</v>
      </c>
      <c r="C94" s="9" t="s">
        <v>1</v>
      </c>
      <c r="D94" s="9" t="s">
        <v>1</v>
      </c>
      <c r="E94" s="27" t="s">
        <v>219</v>
      </c>
      <c r="F94" s="28">
        <v>49720000</v>
      </c>
      <c r="G94" s="29">
        <v>47880000</v>
      </c>
      <c r="H94" s="30">
        <f t="shared" si="2"/>
        <v>1840000</v>
      </c>
      <c r="I94" s="30">
        <v>49720000</v>
      </c>
      <c r="J94" s="31">
        <v>0</v>
      </c>
      <c r="K94" s="57">
        <v>0</v>
      </c>
    </row>
    <row r="95" spans="2:11" ht="24.75" customHeight="1">
      <c r="B95" s="11" t="s">
        <v>116</v>
      </c>
      <c r="C95" s="9" t="s">
        <v>1</v>
      </c>
      <c r="D95" s="9" t="s">
        <v>1</v>
      </c>
      <c r="E95" s="27" t="s">
        <v>220</v>
      </c>
      <c r="F95" s="28">
        <v>61641000</v>
      </c>
      <c r="G95" s="29">
        <v>59024000</v>
      </c>
      <c r="H95" s="30">
        <f t="shared" si="2"/>
        <v>2617000</v>
      </c>
      <c r="I95" s="30">
        <v>61641000</v>
      </c>
      <c r="J95" s="31">
        <v>0</v>
      </c>
      <c r="K95" s="57">
        <v>0</v>
      </c>
    </row>
    <row r="96" spans="2:11" ht="24.75" customHeight="1">
      <c r="B96" s="11" t="s">
        <v>117</v>
      </c>
      <c r="C96" s="9" t="s">
        <v>1</v>
      </c>
      <c r="D96" s="9" t="s">
        <v>1</v>
      </c>
      <c r="E96" s="27" t="s">
        <v>221</v>
      </c>
      <c r="F96" s="28">
        <v>50457000</v>
      </c>
      <c r="G96" s="29">
        <v>47662000</v>
      </c>
      <c r="H96" s="30">
        <f t="shared" si="2"/>
        <v>2795000</v>
      </c>
      <c r="I96" s="30">
        <v>50457000</v>
      </c>
      <c r="J96" s="31">
        <v>0</v>
      </c>
      <c r="K96" s="57">
        <v>50000</v>
      </c>
    </row>
    <row r="97" spans="2:11" ht="24.75" customHeight="1">
      <c r="B97" s="11" t="s">
        <v>118</v>
      </c>
      <c r="C97" s="9" t="s">
        <v>1</v>
      </c>
      <c r="D97" s="9" t="s">
        <v>1</v>
      </c>
      <c r="E97" s="27" t="s">
        <v>222</v>
      </c>
      <c r="F97" s="28">
        <v>56702000</v>
      </c>
      <c r="G97" s="29">
        <v>53744000</v>
      </c>
      <c r="H97" s="30">
        <f t="shared" si="2"/>
        <v>2958000</v>
      </c>
      <c r="I97" s="30">
        <v>56702000</v>
      </c>
      <c r="J97" s="31">
        <v>0</v>
      </c>
      <c r="K97" s="57">
        <v>0</v>
      </c>
    </row>
    <row r="98" spans="2:11" ht="24.75" customHeight="1">
      <c r="B98" s="11" t="s">
        <v>119</v>
      </c>
      <c r="C98" s="9" t="s">
        <v>1</v>
      </c>
      <c r="D98" s="9" t="s">
        <v>1</v>
      </c>
      <c r="E98" s="27" t="s">
        <v>223</v>
      </c>
      <c r="F98" s="28">
        <v>49731000</v>
      </c>
      <c r="G98" s="29">
        <v>48680000</v>
      </c>
      <c r="H98" s="30">
        <f t="shared" si="2"/>
        <v>1051000</v>
      </c>
      <c r="I98" s="30">
        <v>49731000</v>
      </c>
      <c r="J98" s="31">
        <v>0</v>
      </c>
      <c r="K98" s="57">
        <v>0</v>
      </c>
    </row>
    <row r="99" spans="2:11" ht="24.75" customHeight="1">
      <c r="B99" s="11" t="s">
        <v>120</v>
      </c>
      <c r="C99" s="9" t="s">
        <v>1</v>
      </c>
      <c r="D99" s="9" t="s">
        <v>1</v>
      </c>
      <c r="E99" s="27" t="s">
        <v>224</v>
      </c>
      <c r="F99" s="28">
        <v>59642000</v>
      </c>
      <c r="G99" s="29">
        <v>55860000</v>
      </c>
      <c r="H99" s="30">
        <f t="shared" si="2"/>
        <v>3782000</v>
      </c>
      <c r="I99" s="30">
        <v>59642000</v>
      </c>
      <c r="J99" s="31">
        <v>0</v>
      </c>
      <c r="K99" s="57">
        <v>4000000</v>
      </c>
    </row>
    <row r="100" spans="2:11" ht="24.75" customHeight="1">
      <c r="B100" s="11" t="s">
        <v>121</v>
      </c>
      <c r="C100" s="9" t="s">
        <v>1</v>
      </c>
      <c r="D100" s="9" t="s">
        <v>1</v>
      </c>
      <c r="E100" s="27" t="s">
        <v>225</v>
      </c>
      <c r="F100" s="28">
        <v>53174000</v>
      </c>
      <c r="G100" s="29">
        <v>50067000</v>
      </c>
      <c r="H100" s="30">
        <f t="shared" si="2"/>
        <v>3107000</v>
      </c>
      <c r="I100" s="30">
        <v>53174000</v>
      </c>
      <c r="J100" s="31">
        <v>0</v>
      </c>
      <c r="K100" s="57">
        <v>2000150</v>
      </c>
    </row>
    <row r="101" spans="2:11" ht="24.75" customHeight="1">
      <c r="B101" s="11" t="s">
        <v>122</v>
      </c>
      <c r="C101" s="9" t="s">
        <v>1</v>
      </c>
      <c r="D101" s="9" t="s">
        <v>1</v>
      </c>
      <c r="E101" s="27" t="s">
        <v>226</v>
      </c>
      <c r="F101" s="28">
        <v>54087000</v>
      </c>
      <c r="G101" s="29">
        <v>53196000</v>
      </c>
      <c r="H101" s="30">
        <f t="shared" si="2"/>
        <v>891000</v>
      </c>
      <c r="I101" s="30">
        <v>54087000</v>
      </c>
      <c r="J101" s="31">
        <v>0</v>
      </c>
      <c r="K101" s="57">
        <v>0</v>
      </c>
    </row>
    <row r="102" spans="2:11" ht="24.75" customHeight="1">
      <c r="B102" s="11" t="s">
        <v>123</v>
      </c>
      <c r="C102" s="9" t="s">
        <v>1</v>
      </c>
      <c r="D102" s="9" t="s">
        <v>1</v>
      </c>
      <c r="E102" s="27" t="s">
        <v>227</v>
      </c>
      <c r="F102" s="28">
        <v>54369000</v>
      </c>
      <c r="G102" s="29">
        <v>53151000</v>
      </c>
      <c r="H102" s="30">
        <f t="shared" si="2"/>
        <v>1218000</v>
      </c>
      <c r="I102" s="30">
        <v>54369000</v>
      </c>
      <c r="J102" s="31">
        <v>0</v>
      </c>
      <c r="K102" s="57">
        <v>0</v>
      </c>
    </row>
    <row r="103" spans="2:11" ht="24.75" customHeight="1">
      <c r="B103" s="11" t="s">
        <v>124</v>
      </c>
      <c r="C103" s="9" t="s">
        <v>1</v>
      </c>
      <c r="D103" s="9" t="s">
        <v>1</v>
      </c>
      <c r="E103" s="27" t="s">
        <v>228</v>
      </c>
      <c r="F103" s="28">
        <v>52156000</v>
      </c>
      <c r="G103" s="29">
        <v>50977000</v>
      </c>
      <c r="H103" s="30">
        <f t="shared" si="2"/>
        <v>1179000</v>
      </c>
      <c r="I103" s="30">
        <v>52156000</v>
      </c>
      <c r="J103" s="31">
        <v>0</v>
      </c>
      <c r="K103" s="57">
        <v>2501000</v>
      </c>
    </row>
    <row r="104" spans="2:11" ht="24.75" customHeight="1">
      <c r="B104" s="11" t="s">
        <v>125</v>
      </c>
      <c r="C104" s="9" t="s">
        <v>1</v>
      </c>
      <c r="D104" s="9" t="s">
        <v>1</v>
      </c>
      <c r="E104" s="27" t="s">
        <v>229</v>
      </c>
      <c r="F104" s="28">
        <v>49408000</v>
      </c>
      <c r="G104" s="29">
        <v>47885000</v>
      </c>
      <c r="H104" s="30">
        <f t="shared" si="2"/>
        <v>1523000</v>
      </c>
      <c r="I104" s="30">
        <v>49408000</v>
      </c>
      <c r="J104" s="31">
        <v>0</v>
      </c>
      <c r="K104" s="57">
        <v>0</v>
      </c>
    </row>
    <row r="105" spans="2:11" ht="24.75" customHeight="1">
      <c r="B105" s="11" t="s">
        <v>126</v>
      </c>
      <c r="C105" s="9" t="s">
        <v>1</v>
      </c>
      <c r="D105" s="9" t="s">
        <v>1</v>
      </c>
      <c r="E105" s="27" t="s">
        <v>230</v>
      </c>
      <c r="F105" s="28">
        <v>40864000</v>
      </c>
      <c r="G105" s="29">
        <v>39566000</v>
      </c>
      <c r="H105" s="30">
        <f t="shared" si="2"/>
        <v>1298000</v>
      </c>
      <c r="I105" s="30">
        <v>40864000</v>
      </c>
      <c r="J105" s="31">
        <v>0</v>
      </c>
      <c r="K105" s="57">
        <v>10000000</v>
      </c>
    </row>
    <row r="106" spans="2:11" ht="24.75" customHeight="1">
      <c r="B106" s="11" t="s">
        <v>127</v>
      </c>
      <c r="C106" s="9" t="s">
        <v>1</v>
      </c>
      <c r="D106" s="9" t="s">
        <v>1</v>
      </c>
      <c r="E106" s="27" t="s">
        <v>231</v>
      </c>
      <c r="F106" s="28">
        <v>46427000</v>
      </c>
      <c r="G106" s="29">
        <v>44510400</v>
      </c>
      <c r="H106" s="30">
        <f t="shared" si="2"/>
        <v>1916600</v>
      </c>
      <c r="I106" s="30">
        <v>46427000</v>
      </c>
      <c r="J106" s="31">
        <v>0</v>
      </c>
      <c r="K106" s="57">
        <v>0</v>
      </c>
    </row>
    <row r="107" spans="2:11" ht="24.75" customHeight="1">
      <c r="B107" s="11" t="s">
        <v>128</v>
      </c>
      <c r="C107" s="9" t="s">
        <v>1</v>
      </c>
      <c r="D107" s="9" t="s">
        <v>1</v>
      </c>
      <c r="E107" s="27" t="s">
        <v>232</v>
      </c>
      <c r="F107" s="28">
        <v>40968000</v>
      </c>
      <c r="G107" s="29">
        <v>39539000</v>
      </c>
      <c r="H107" s="30">
        <f t="shared" si="2"/>
        <v>1429000</v>
      </c>
      <c r="I107" s="30">
        <v>40968000</v>
      </c>
      <c r="J107" s="31">
        <v>0</v>
      </c>
      <c r="K107" s="57">
        <v>0</v>
      </c>
    </row>
    <row r="108" spans="2:11" ht="24.75" customHeight="1">
      <c r="B108" s="11" t="s">
        <v>129</v>
      </c>
      <c r="C108" s="9" t="s">
        <v>1</v>
      </c>
      <c r="D108" s="9" t="s">
        <v>1</v>
      </c>
      <c r="E108" s="27" t="s">
        <v>233</v>
      </c>
      <c r="F108" s="28">
        <v>60078000</v>
      </c>
      <c r="G108" s="29">
        <v>57584000</v>
      </c>
      <c r="H108" s="30">
        <f t="shared" si="2"/>
        <v>2494000</v>
      </c>
      <c r="I108" s="30">
        <v>60078000</v>
      </c>
      <c r="J108" s="31">
        <v>0</v>
      </c>
      <c r="K108" s="57">
        <v>0</v>
      </c>
    </row>
    <row r="109" spans="2:11" ht="24.75" customHeight="1">
      <c r="B109" s="11" t="s">
        <v>130</v>
      </c>
      <c r="C109" s="9" t="s">
        <v>1</v>
      </c>
      <c r="D109" s="9" t="s">
        <v>1</v>
      </c>
      <c r="E109" s="27" t="s">
        <v>234</v>
      </c>
      <c r="F109" s="28">
        <v>52899000</v>
      </c>
      <c r="G109" s="29">
        <v>52399000</v>
      </c>
      <c r="H109" s="30">
        <f t="shared" si="2"/>
        <v>500000</v>
      </c>
      <c r="I109" s="30">
        <v>52899000</v>
      </c>
      <c r="J109" s="31">
        <v>0</v>
      </c>
      <c r="K109" s="57">
        <v>0</v>
      </c>
    </row>
    <row r="110" spans="2:11" ht="24.75" customHeight="1">
      <c r="B110" s="11" t="s">
        <v>131</v>
      </c>
      <c r="C110" s="9" t="s">
        <v>1</v>
      </c>
      <c r="D110" s="9" t="s">
        <v>1</v>
      </c>
      <c r="E110" s="27" t="s">
        <v>235</v>
      </c>
      <c r="F110" s="28">
        <v>43178000</v>
      </c>
      <c r="G110" s="29">
        <v>42053000</v>
      </c>
      <c r="H110" s="30">
        <f t="shared" si="2"/>
        <v>1125000</v>
      </c>
      <c r="I110" s="30">
        <v>43178000</v>
      </c>
      <c r="J110" s="31">
        <v>0</v>
      </c>
      <c r="K110" s="57">
        <v>0</v>
      </c>
    </row>
    <row r="111" spans="2:11" ht="24.75" customHeight="1">
      <c r="B111" s="11" t="s">
        <v>132</v>
      </c>
      <c r="C111" s="9" t="s">
        <v>1</v>
      </c>
      <c r="D111" s="9" t="s">
        <v>1</v>
      </c>
      <c r="E111" s="27" t="s">
        <v>236</v>
      </c>
      <c r="F111" s="28">
        <v>43932000</v>
      </c>
      <c r="G111" s="29">
        <v>43693000</v>
      </c>
      <c r="H111" s="30">
        <f t="shared" si="2"/>
        <v>239000</v>
      </c>
      <c r="I111" s="30">
        <v>43932000</v>
      </c>
      <c r="J111" s="31">
        <v>0</v>
      </c>
      <c r="K111" s="57">
        <v>0</v>
      </c>
    </row>
    <row r="112" spans="2:11" ht="24.75" customHeight="1">
      <c r="B112" s="11" t="s">
        <v>133</v>
      </c>
      <c r="C112" s="9" t="s">
        <v>1</v>
      </c>
      <c r="D112" s="9" t="s">
        <v>1</v>
      </c>
      <c r="E112" s="27" t="s">
        <v>237</v>
      </c>
      <c r="F112" s="28">
        <v>51911000</v>
      </c>
      <c r="G112" s="29">
        <v>51114500</v>
      </c>
      <c r="H112" s="30">
        <f t="shared" si="2"/>
        <v>796500</v>
      </c>
      <c r="I112" s="30">
        <v>51911000</v>
      </c>
      <c r="J112" s="31">
        <v>0</v>
      </c>
      <c r="K112" s="57">
        <v>0</v>
      </c>
    </row>
    <row r="113" spans="2:11" ht="24.75" customHeight="1">
      <c r="B113" s="11" t="s">
        <v>134</v>
      </c>
      <c r="C113" s="9" t="s">
        <v>1</v>
      </c>
      <c r="D113" s="9" t="s">
        <v>1</v>
      </c>
      <c r="E113" s="27" t="s">
        <v>238</v>
      </c>
      <c r="F113" s="28">
        <v>47243000</v>
      </c>
      <c r="G113" s="29">
        <v>46252000</v>
      </c>
      <c r="H113" s="30">
        <f t="shared" si="2"/>
        <v>991000</v>
      </c>
      <c r="I113" s="30">
        <v>47243000</v>
      </c>
      <c r="J113" s="31">
        <v>0</v>
      </c>
      <c r="K113" s="57">
        <v>0</v>
      </c>
    </row>
    <row r="114" spans="2:11" ht="24.75" customHeight="1">
      <c r="B114" s="11" t="s">
        <v>135</v>
      </c>
      <c r="C114" s="9" t="s">
        <v>1</v>
      </c>
      <c r="D114" s="9" t="s">
        <v>1</v>
      </c>
      <c r="E114" s="27" t="s">
        <v>239</v>
      </c>
      <c r="F114" s="28">
        <v>20914000</v>
      </c>
      <c r="G114" s="29">
        <v>20804000</v>
      </c>
      <c r="H114" s="30">
        <f t="shared" si="2"/>
        <v>110000</v>
      </c>
      <c r="I114" s="30">
        <v>20914000</v>
      </c>
      <c r="J114" s="31">
        <v>0</v>
      </c>
      <c r="K114" s="57">
        <v>0</v>
      </c>
    </row>
    <row r="115" spans="2:11" ht="24.75" customHeight="1">
      <c r="B115" s="11" t="s">
        <v>136</v>
      </c>
      <c r="C115" s="9" t="s">
        <v>1</v>
      </c>
      <c r="D115" s="9" t="s">
        <v>1</v>
      </c>
      <c r="E115" s="27" t="s">
        <v>240</v>
      </c>
      <c r="F115" s="28">
        <v>28624000</v>
      </c>
      <c r="G115" s="29">
        <v>28604000</v>
      </c>
      <c r="H115" s="30">
        <f aca="true" t="shared" si="3" ref="H115:H122">I115-G115</f>
        <v>20000</v>
      </c>
      <c r="I115" s="30">
        <v>28624000</v>
      </c>
      <c r="J115" s="31">
        <v>0</v>
      </c>
      <c r="K115" s="57">
        <v>0</v>
      </c>
    </row>
    <row r="116" spans="2:11" ht="24.75" customHeight="1">
      <c r="B116" s="11" t="s">
        <v>137</v>
      </c>
      <c r="C116" s="9" t="s">
        <v>1</v>
      </c>
      <c r="D116" s="9" t="s">
        <v>1</v>
      </c>
      <c r="E116" s="27" t="s">
        <v>241</v>
      </c>
      <c r="F116" s="28">
        <v>20122000</v>
      </c>
      <c r="G116" s="29">
        <v>20087000</v>
      </c>
      <c r="H116" s="30">
        <f t="shared" si="3"/>
        <v>35000</v>
      </c>
      <c r="I116" s="30">
        <v>20122000</v>
      </c>
      <c r="J116" s="31">
        <v>0</v>
      </c>
      <c r="K116" s="57">
        <v>2000000</v>
      </c>
    </row>
    <row r="117" spans="2:11" ht="24.75" customHeight="1">
      <c r="B117" s="11" t="s">
        <v>138</v>
      </c>
      <c r="C117" s="9" t="s">
        <v>1</v>
      </c>
      <c r="D117" s="9" t="s">
        <v>1</v>
      </c>
      <c r="E117" s="27" t="s">
        <v>242</v>
      </c>
      <c r="F117" s="28">
        <v>19798000</v>
      </c>
      <c r="G117" s="29">
        <v>19673000</v>
      </c>
      <c r="H117" s="30">
        <f t="shared" si="3"/>
        <v>125000</v>
      </c>
      <c r="I117" s="30">
        <v>19798000</v>
      </c>
      <c r="J117" s="31">
        <v>0</v>
      </c>
      <c r="K117" s="57">
        <v>800000</v>
      </c>
    </row>
    <row r="118" spans="2:11" ht="24.75" customHeight="1">
      <c r="B118" s="11" t="s">
        <v>139</v>
      </c>
      <c r="C118" s="9" t="s">
        <v>1</v>
      </c>
      <c r="D118" s="9" t="s">
        <v>1</v>
      </c>
      <c r="E118" s="27" t="s">
        <v>243</v>
      </c>
      <c r="F118" s="28">
        <v>24846000</v>
      </c>
      <c r="G118" s="29">
        <v>24477000</v>
      </c>
      <c r="H118" s="30">
        <f t="shared" si="3"/>
        <v>369000</v>
      </c>
      <c r="I118" s="30">
        <v>24846000</v>
      </c>
      <c r="J118" s="31">
        <v>0</v>
      </c>
      <c r="K118" s="57">
        <v>50000</v>
      </c>
    </row>
    <row r="119" spans="2:11" ht="24.75" customHeight="1">
      <c r="B119" s="11" t="s">
        <v>140</v>
      </c>
      <c r="C119" s="9" t="s">
        <v>1</v>
      </c>
      <c r="D119" s="9" t="s">
        <v>1</v>
      </c>
      <c r="E119" s="27" t="s">
        <v>244</v>
      </c>
      <c r="F119" s="28">
        <v>19941000</v>
      </c>
      <c r="G119" s="29">
        <v>19816000</v>
      </c>
      <c r="H119" s="30">
        <f t="shared" si="3"/>
        <v>125000</v>
      </c>
      <c r="I119" s="30">
        <v>19941000</v>
      </c>
      <c r="J119" s="31">
        <v>0</v>
      </c>
      <c r="K119" s="57">
        <v>50000</v>
      </c>
    </row>
    <row r="120" spans="2:11" ht="24.75" customHeight="1">
      <c r="B120" s="11" t="s">
        <v>141</v>
      </c>
      <c r="C120" s="9" t="s">
        <v>1</v>
      </c>
      <c r="D120" s="9" t="s">
        <v>1</v>
      </c>
      <c r="E120" s="27" t="s">
        <v>245</v>
      </c>
      <c r="F120" s="28">
        <v>23609000</v>
      </c>
      <c r="G120" s="29">
        <v>23589000</v>
      </c>
      <c r="H120" s="30">
        <f t="shared" si="3"/>
        <v>20000</v>
      </c>
      <c r="I120" s="30">
        <v>23609000</v>
      </c>
      <c r="J120" s="31">
        <v>0</v>
      </c>
      <c r="K120" s="57">
        <v>0</v>
      </c>
    </row>
    <row r="121" spans="2:11" ht="24.75" customHeight="1">
      <c r="B121" s="11" t="s">
        <v>142</v>
      </c>
      <c r="C121" s="9" t="s">
        <v>1</v>
      </c>
      <c r="D121" s="9" t="s">
        <v>1</v>
      </c>
      <c r="E121" s="27" t="s">
        <v>246</v>
      </c>
      <c r="F121" s="28">
        <v>21079000</v>
      </c>
      <c r="G121" s="29">
        <v>20984000</v>
      </c>
      <c r="H121" s="30">
        <f t="shared" si="3"/>
        <v>95000</v>
      </c>
      <c r="I121" s="30">
        <v>21079000</v>
      </c>
      <c r="J121" s="31">
        <v>0</v>
      </c>
      <c r="K121" s="57">
        <v>0</v>
      </c>
    </row>
    <row r="122" spans="2:11" ht="24.75" customHeight="1">
      <c r="B122" s="11" t="s">
        <v>143</v>
      </c>
      <c r="C122" s="9" t="s">
        <v>1</v>
      </c>
      <c r="D122" s="9" t="s">
        <v>1</v>
      </c>
      <c r="E122" s="27" t="s">
        <v>247</v>
      </c>
      <c r="F122" s="28">
        <v>0</v>
      </c>
      <c r="G122" s="29">
        <v>0</v>
      </c>
      <c r="H122" s="30">
        <f t="shared" si="3"/>
        <v>0</v>
      </c>
      <c r="I122" s="30">
        <v>0</v>
      </c>
      <c r="J122" s="31">
        <v>0</v>
      </c>
      <c r="K122" s="57">
        <v>0</v>
      </c>
    </row>
    <row r="123" spans="1:11" ht="19.5" customHeight="1" hidden="1">
      <c r="A123" s="2" t="s">
        <v>6</v>
      </c>
      <c r="C123" s="9" t="s">
        <v>1</v>
      </c>
      <c r="D123" s="9" t="s">
        <v>1</v>
      </c>
      <c r="E123" s="33" t="s">
        <v>1</v>
      </c>
      <c r="F123" s="34" t="s">
        <v>1</v>
      </c>
      <c r="G123" s="35" t="s">
        <v>1</v>
      </c>
      <c r="H123" s="36" t="s">
        <v>1</v>
      </c>
      <c r="I123" s="36" t="s">
        <v>1</v>
      </c>
      <c r="J123" s="34" t="s">
        <v>1</v>
      </c>
      <c r="K123" s="34" t="s">
        <v>1</v>
      </c>
    </row>
    <row r="124" spans="1:11" ht="12" customHeight="1">
      <c r="A124" s="12" t="s">
        <v>6</v>
      </c>
      <c r="E124" s="39" t="s">
        <v>1</v>
      </c>
      <c r="F124" s="39" t="s">
        <v>1</v>
      </c>
      <c r="G124" s="39" t="s">
        <v>1</v>
      </c>
      <c r="H124" s="39" t="s">
        <v>1</v>
      </c>
      <c r="I124" s="39" t="s">
        <v>1</v>
      </c>
      <c r="J124" s="39" t="s">
        <v>1</v>
      </c>
      <c r="K124" s="39" t="s">
        <v>1</v>
      </c>
    </row>
    <row r="125" spans="2:11" ht="30" customHeight="1">
      <c r="B125" s="6" t="s">
        <v>31</v>
      </c>
      <c r="E125" s="40" t="s">
        <v>248</v>
      </c>
      <c r="F125" s="41">
        <v>14783415000</v>
      </c>
      <c r="G125" s="42">
        <v>13225130850</v>
      </c>
      <c r="H125" s="43">
        <f>I125-G125</f>
        <v>1555934150</v>
      </c>
      <c r="I125" s="43">
        <v>14781065000</v>
      </c>
      <c r="J125" s="44">
        <v>2350000</v>
      </c>
      <c r="K125" s="41">
        <v>148756561</v>
      </c>
    </row>
    <row r="126" spans="2:11" ht="30" customHeight="1">
      <c r="B126" s="6" t="s">
        <v>35</v>
      </c>
      <c r="E126" s="45" t="s">
        <v>34</v>
      </c>
      <c r="F126" s="46">
        <v>31607293000</v>
      </c>
      <c r="G126" s="47">
        <v>26643935000</v>
      </c>
      <c r="H126" s="48">
        <f>I126-G126</f>
        <v>5546980000</v>
      </c>
      <c r="I126" s="48">
        <v>32190915000</v>
      </c>
      <c r="J126" s="49">
        <v>71150000</v>
      </c>
      <c r="K126" s="46">
        <v>1732258684</v>
      </c>
    </row>
    <row r="127" spans="1:11" s="14" customFormat="1" ht="30" customHeight="1">
      <c r="A127" s="13" t="s">
        <v>6</v>
      </c>
      <c r="B127" s="13" t="s">
        <v>1</v>
      </c>
      <c r="C127" s="13" t="s">
        <v>1</v>
      </c>
      <c r="D127" s="13" t="s">
        <v>1</v>
      </c>
      <c r="E127" s="51" t="s">
        <v>33</v>
      </c>
      <c r="F127" s="52">
        <f aca="true" t="shared" si="4" ref="F127:K127">F125+F126</f>
        <v>46390708000</v>
      </c>
      <c r="G127" s="53">
        <f t="shared" si="4"/>
        <v>39869065850</v>
      </c>
      <c r="H127" s="54">
        <f t="shared" si="4"/>
        <v>7102914150</v>
      </c>
      <c r="I127" s="54">
        <f t="shared" si="4"/>
        <v>46971980000</v>
      </c>
      <c r="J127" s="55">
        <f t="shared" si="4"/>
        <v>73500000</v>
      </c>
      <c r="K127" s="52">
        <f t="shared" si="4"/>
        <v>1881015245</v>
      </c>
    </row>
    <row r="128" spans="1:11" ht="15">
      <c r="A128" s="3" t="s">
        <v>1</v>
      </c>
      <c r="B128" s="3" t="s">
        <v>1</v>
      </c>
      <c r="C128" s="3" t="s">
        <v>1</v>
      </c>
      <c r="D128" s="3" t="s">
        <v>1</v>
      </c>
      <c r="E128" s="3" t="s">
        <v>1</v>
      </c>
      <c r="F128" s="15" t="s">
        <v>1</v>
      </c>
      <c r="G128" s="15" t="s">
        <v>1</v>
      </c>
      <c r="H128" s="15" t="s">
        <v>1</v>
      </c>
      <c r="I128" s="15" t="s">
        <v>1</v>
      </c>
      <c r="J128" s="15" t="s">
        <v>1</v>
      </c>
      <c r="K128" s="15" t="s">
        <v>1</v>
      </c>
    </row>
  </sheetData>
  <sheetProtection/>
  <mergeCells count="12">
    <mergeCell ref="G16:G17"/>
    <mergeCell ref="H16:H17"/>
    <mergeCell ref="I16:I17"/>
    <mergeCell ref="J16:J17"/>
    <mergeCell ref="E11:K11"/>
    <mergeCell ref="E12:K12"/>
    <mergeCell ref="F14:K14"/>
    <mergeCell ref="G15:I15"/>
    <mergeCell ref="J15:K15"/>
    <mergeCell ref="F15:F17"/>
    <mergeCell ref="E15:E17"/>
    <mergeCell ref="K16:K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75" zoomScaleNormal="75" workbookViewId="0" topLeftCell="E11">
      <selection activeCell="Q26" sqref="Q26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125" style="6" hidden="1" customWidth="1"/>
    <col min="5" max="5" width="70.75390625" style="6" bestFit="1" customWidth="1"/>
    <col min="6" max="22" width="20.75390625" style="6" bestFit="1" customWidth="1"/>
    <col min="23" max="23" width="19.375" style="6" bestFit="1" customWidth="1"/>
    <col min="24" max="24" width="9.125" style="6" bestFit="1" customWidth="1"/>
    <col min="25" max="16384" width="9.125" style="6" customWidth="1"/>
  </cols>
  <sheetData>
    <row r="1" spans="1:23" ht="18" hidden="1">
      <c r="A1" s="58" t="s">
        <v>0</v>
      </c>
      <c r="B1" s="59" t="s">
        <v>36</v>
      </c>
      <c r="C1" s="1" t="s">
        <v>1</v>
      </c>
      <c r="D1" s="4" t="s">
        <v>2</v>
      </c>
      <c r="E1" s="60" t="s">
        <v>3</v>
      </c>
      <c r="F1" s="60" t="s">
        <v>4</v>
      </c>
      <c r="G1" s="60" t="s">
        <v>5</v>
      </c>
      <c r="H1" s="60" t="s">
        <v>6</v>
      </c>
      <c r="I1" s="60" t="s">
        <v>5</v>
      </c>
      <c r="J1" s="60" t="s">
        <v>7</v>
      </c>
      <c r="K1" s="60" t="s">
        <v>7</v>
      </c>
      <c r="L1" s="60" t="s">
        <v>4</v>
      </c>
      <c r="M1" s="60" t="s">
        <v>5</v>
      </c>
      <c r="N1" s="60" t="s">
        <v>6</v>
      </c>
      <c r="O1" s="60" t="s">
        <v>5</v>
      </c>
      <c r="P1" s="60" t="s">
        <v>7</v>
      </c>
      <c r="Q1" s="60" t="s">
        <v>7</v>
      </c>
      <c r="R1" s="60" t="s">
        <v>4</v>
      </c>
      <c r="S1" s="60" t="s">
        <v>5</v>
      </c>
      <c r="T1" s="60" t="s">
        <v>6</v>
      </c>
      <c r="U1" s="60" t="s">
        <v>5</v>
      </c>
      <c r="V1" s="60" t="s">
        <v>7</v>
      </c>
      <c r="W1" s="60" t="s">
        <v>7</v>
      </c>
    </row>
    <row r="2" spans="1:23" ht="15" hidden="1">
      <c r="A2" s="7" t="s">
        <v>8</v>
      </c>
      <c r="B2" s="59" t="s">
        <v>17</v>
      </c>
      <c r="C2" s="1" t="s">
        <v>38</v>
      </c>
      <c r="D2" s="4" t="s">
        <v>9</v>
      </c>
      <c r="E2" s="61" t="str">
        <f>ButceYil</f>
        <v>2012</v>
      </c>
      <c r="F2" s="61" t="str">
        <f>ButceYil</f>
        <v>2012</v>
      </c>
      <c r="G2" s="61" t="str">
        <f>ButceYil</f>
        <v>2012</v>
      </c>
      <c r="H2" s="61" t="s">
        <v>1</v>
      </c>
      <c r="I2" s="61" t="str">
        <f>ButceYil</f>
        <v>2012</v>
      </c>
      <c r="J2" s="61" t="str">
        <f>ButceYil</f>
        <v>2012</v>
      </c>
      <c r="K2" s="61" t="str">
        <f>ButceYil</f>
        <v>2012</v>
      </c>
      <c r="L2" s="61" t="str">
        <f>ButceYil</f>
        <v>2012</v>
      </c>
      <c r="M2" s="61" t="str">
        <f>ButceYil</f>
        <v>2012</v>
      </c>
      <c r="N2" s="61" t="s">
        <v>1</v>
      </c>
      <c r="O2" s="61" t="str">
        <f>ButceYil</f>
        <v>2012</v>
      </c>
      <c r="P2" s="61" t="str">
        <f>ButceYil</f>
        <v>2012</v>
      </c>
      <c r="Q2" s="61" t="str">
        <f>ButceYil</f>
        <v>2012</v>
      </c>
      <c r="R2" s="61" t="str">
        <f>ButceYil</f>
        <v>2012</v>
      </c>
      <c r="S2" s="61" t="str">
        <f>ButceYil</f>
        <v>2012</v>
      </c>
      <c r="T2" s="61" t="s">
        <v>1</v>
      </c>
      <c r="U2" s="61" t="str">
        <f>ButceYil</f>
        <v>2012</v>
      </c>
      <c r="V2" s="61" t="str">
        <f>ButceYil</f>
        <v>2012</v>
      </c>
      <c r="W2" s="61" t="str">
        <f>ButceYil</f>
        <v>2012</v>
      </c>
    </row>
    <row r="3" spans="1:23" ht="15" hidden="1">
      <c r="A3" s="7" t="s">
        <v>1</v>
      </c>
      <c r="B3" s="59" t="s">
        <v>1</v>
      </c>
      <c r="C3" s="1" t="s">
        <v>1</v>
      </c>
      <c r="D3" s="4" t="s">
        <v>10</v>
      </c>
      <c r="E3" s="61" t="s">
        <v>1</v>
      </c>
      <c r="F3" s="61" t="str">
        <f>ButceYil</f>
        <v>2012</v>
      </c>
      <c r="G3" s="61" t="s">
        <v>1</v>
      </c>
      <c r="H3" s="61" t="s">
        <v>1</v>
      </c>
      <c r="I3" s="61" t="s">
        <v>1</v>
      </c>
      <c r="J3" s="61" t="s">
        <v>1</v>
      </c>
      <c r="K3" s="61" t="s">
        <v>1</v>
      </c>
      <c r="L3" s="61" t="str">
        <f>ButceYil</f>
        <v>2012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tr">
        <f>ButceYil</f>
        <v>2012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</row>
    <row r="4" spans="1:23" ht="15" hidden="1">
      <c r="A4" s="7" t="s">
        <v>11</v>
      </c>
      <c r="B4" s="59" t="s">
        <v>37</v>
      </c>
      <c r="C4" s="1" t="s">
        <v>39</v>
      </c>
      <c r="D4" s="4" t="s">
        <v>12</v>
      </c>
      <c r="F4" s="61" t="str">
        <f>Asama</f>
        <v>5</v>
      </c>
      <c r="G4" s="61" t="str">
        <f>Asama</f>
        <v>5</v>
      </c>
      <c r="H4" s="61" t="s">
        <v>1</v>
      </c>
      <c r="I4" s="61" t="str">
        <f>Asama</f>
        <v>5</v>
      </c>
      <c r="J4" s="61" t="str">
        <f>Asama</f>
        <v>5</v>
      </c>
      <c r="K4" s="61" t="str">
        <f>Asama</f>
        <v>5</v>
      </c>
      <c r="L4" s="61">
        <f>Asama+10</f>
        <v>15</v>
      </c>
      <c r="M4" s="61">
        <f>Asama+10</f>
        <v>15</v>
      </c>
      <c r="N4" s="61" t="s">
        <v>1</v>
      </c>
      <c r="O4" s="61">
        <f>Asama+10</f>
        <v>15</v>
      </c>
      <c r="P4" s="61">
        <f>Asama+10</f>
        <v>15</v>
      </c>
      <c r="Q4" s="61">
        <f>Asama+10</f>
        <v>15</v>
      </c>
      <c r="R4" s="61">
        <f>Asama+20</f>
        <v>25</v>
      </c>
      <c r="S4" s="61">
        <f>Asama+20</f>
        <v>25</v>
      </c>
      <c r="T4" s="61" t="s">
        <v>1</v>
      </c>
      <c r="U4" s="61">
        <f>Asama+20</f>
        <v>25</v>
      </c>
      <c r="V4" s="61">
        <f>Asama+20</f>
        <v>25</v>
      </c>
      <c r="W4" s="61">
        <f>Asama+20</f>
        <v>25</v>
      </c>
    </row>
    <row r="5" spans="1:23" ht="15" hidden="1">
      <c r="A5" s="7" t="s">
        <v>13</v>
      </c>
      <c r="B5" s="1" t="s">
        <v>36</v>
      </c>
      <c r="C5" s="1" t="s">
        <v>1</v>
      </c>
      <c r="D5" s="4" t="s">
        <v>14</v>
      </c>
      <c r="F5" s="60" t="s">
        <v>1</v>
      </c>
      <c r="G5" s="62" t="s">
        <v>15</v>
      </c>
      <c r="H5" s="62" t="s">
        <v>1</v>
      </c>
      <c r="I5" s="62" t="s">
        <v>1</v>
      </c>
      <c r="K5" s="62" t="s">
        <v>1</v>
      </c>
      <c r="L5" s="60" t="s">
        <v>1</v>
      </c>
      <c r="M5" s="62" t="s">
        <v>15</v>
      </c>
      <c r="N5" s="62" t="s">
        <v>1</v>
      </c>
      <c r="O5" s="62" t="s">
        <v>1</v>
      </c>
      <c r="Q5" s="62" t="s">
        <v>1</v>
      </c>
      <c r="R5" s="60" t="s">
        <v>1</v>
      </c>
      <c r="S5" s="62" t="s">
        <v>15</v>
      </c>
      <c r="T5" s="62" t="s">
        <v>1</v>
      </c>
      <c r="U5" s="62" t="s">
        <v>1</v>
      </c>
      <c r="W5" s="62" t="s">
        <v>1</v>
      </c>
    </row>
    <row r="6" spans="1:23" ht="15" hidden="1">
      <c r="A6" s="1" t="s">
        <v>1</v>
      </c>
      <c r="B6" s="1" t="s">
        <v>1</v>
      </c>
      <c r="C6" s="1" t="s">
        <v>1</v>
      </c>
      <c r="D6" s="4" t="s">
        <v>16</v>
      </c>
      <c r="F6" s="60" t="s">
        <v>1</v>
      </c>
      <c r="G6" s="62" t="s">
        <v>1</v>
      </c>
      <c r="H6" s="62" t="s">
        <v>1</v>
      </c>
      <c r="I6" s="62" t="s">
        <v>1</v>
      </c>
      <c r="J6" s="62" t="s">
        <v>17</v>
      </c>
      <c r="K6" s="62" t="s">
        <v>18</v>
      </c>
      <c r="L6" s="60" t="s">
        <v>1</v>
      </c>
      <c r="M6" s="62" t="s">
        <v>1</v>
      </c>
      <c r="N6" s="62" t="s">
        <v>1</v>
      </c>
      <c r="O6" s="62" t="s">
        <v>1</v>
      </c>
      <c r="P6" s="61">
        <v>5</v>
      </c>
      <c r="Q6" s="62" t="s">
        <v>18</v>
      </c>
      <c r="R6" s="60" t="s">
        <v>1</v>
      </c>
      <c r="S6" s="62" t="s">
        <v>1</v>
      </c>
      <c r="T6" s="62" t="s">
        <v>1</v>
      </c>
      <c r="U6" s="62" t="s">
        <v>1</v>
      </c>
      <c r="V6" s="61">
        <v>5</v>
      </c>
      <c r="W6" s="62" t="s">
        <v>18</v>
      </c>
    </row>
    <row r="7" spans="1:23" ht="15" hidden="1">
      <c r="A7" s="3" t="s">
        <v>1</v>
      </c>
      <c r="B7" s="3" t="s">
        <v>1</v>
      </c>
      <c r="C7" s="3" t="s">
        <v>1</v>
      </c>
      <c r="D7" s="60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</row>
    <row r="8" spans="1:23" ht="15" hidden="1">
      <c r="A8" s="3" t="s">
        <v>19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  <c r="V8" s="3" t="s">
        <v>1</v>
      </c>
      <c r="W8" s="3" t="s">
        <v>1</v>
      </c>
    </row>
    <row r="9" spans="1:23" ht="19.5" customHeight="1" hidden="1">
      <c r="A9" s="1" t="s">
        <v>1</v>
      </c>
      <c r="B9" s="1" t="s">
        <v>1</v>
      </c>
      <c r="C9" s="1" t="s">
        <v>1</v>
      </c>
      <c r="D9" s="1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 hidden="1">
      <c r="A10" s="1" t="s">
        <v>1</v>
      </c>
      <c r="B10" s="1" t="s">
        <v>1</v>
      </c>
      <c r="C10" s="1" t="s">
        <v>1</v>
      </c>
      <c r="D10" s="1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>
      <c r="A11" s="1" t="s">
        <v>1</v>
      </c>
      <c r="B11" s="1" t="s">
        <v>1</v>
      </c>
      <c r="C11" s="1" t="s">
        <v>1</v>
      </c>
      <c r="D11" s="1" t="s">
        <v>1</v>
      </c>
      <c r="E11" s="131" t="str">
        <f>ButceYil&amp;"-"&amp;(ButceYil+2)&amp;" "&amp;A8</f>
        <v>2012-2014 DÖNEMİ BÜTÇE GELİRLERİ</v>
      </c>
      <c r="F11" s="131" t="s">
        <v>1</v>
      </c>
      <c r="G11" s="131" t="s">
        <v>1</v>
      </c>
      <c r="H11" s="131" t="s">
        <v>1</v>
      </c>
      <c r="I11" s="131" t="s">
        <v>1</v>
      </c>
      <c r="J11" s="131" t="s">
        <v>1</v>
      </c>
      <c r="K11" s="131" t="s">
        <v>1</v>
      </c>
      <c r="L11" s="131" t="s">
        <v>1</v>
      </c>
      <c r="M11" s="131" t="s">
        <v>1</v>
      </c>
      <c r="N11" s="131" t="s">
        <v>1</v>
      </c>
      <c r="O11" s="131" t="s">
        <v>1</v>
      </c>
      <c r="P11" s="131" t="s">
        <v>1</v>
      </c>
      <c r="Q11" s="131" t="s">
        <v>1</v>
      </c>
      <c r="R11" s="131" t="s">
        <v>1</v>
      </c>
      <c r="S11" s="131" t="s">
        <v>1</v>
      </c>
      <c r="T11" s="131" t="s">
        <v>1</v>
      </c>
      <c r="U11" s="131" t="s">
        <v>1</v>
      </c>
      <c r="V11" s="131" t="s">
        <v>1</v>
      </c>
      <c r="W11" s="131" t="s">
        <v>1</v>
      </c>
    </row>
    <row r="12" spans="1:23" ht="19.5" customHeight="1">
      <c r="A12" s="1" t="s">
        <v>1</v>
      </c>
      <c r="B12" s="1" t="s">
        <v>1</v>
      </c>
      <c r="C12" s="1" t="s">
        <v>1</v>
      </c>
      <c r="D12" s="1" t="s">
        <v>1</v>
      </c>
      <c r="E12" s="131" t="s">
        <v>249</v>
      </c>
      <c r="F12" s="131" t="s">
        <v>1</v>
      </c>
      <c r="G12" s="131" t="s">
        <v>1</v>
      </c>
      <c r="H12" s="131" t="s">
        <v>1</v>
      </c>
      <c r="I12" s="131" t="s">
        <v>1</v>
      </c>
      <c r="J12" s="131" t="s">
        <v>1</v>
      </c>
      <c r="K12" s="131" t="s">
        <v>1</v>
      </c>
      <c r="L12" s="131" t="s">
        <v>1</v>
      </c>
      <c r="M12" s="131" t="s">
        <v>1</v>
      </c>
      <c r="N12" s="131" t="s">
        <v>1</v>
      </c>
      <c r="O12" s="131" t="s">
        <v>1</v>
      </c>
      <c r="P12" s="131" t="s">
        <v>1</v>
      </c>
      <c r="Q12" s="131" t="s">
        <v>1</v>
      </c>
      <c r="R12" s="131" t="s">
        <v>1</v>
      </c>
      <c r="S12" s="131" t="s">
        <v>1</v>
      </c>
      <c r="T12" s="131" t="s">
        <v>1</v>
      </c>
      <c r="U12" s="131" t="s">
        <v>1</v>
      </c>
      <c r="V12" s="131" t="s">
        <v>1</v>
      </c>
      <c r="W12" s="131" t="s">
        <v>1</v>
      </c>
    </row>
    <row r="13" spans="1:23" ht="14.25" customHeight="1" thickBot="1">
      <c r="A13" s="1" t="s">
        <v>1</v>
      </c>
      <c r="B13" s="1" t="s">
        <v>1</v>
      </c>
      <c r="C13" s="1" t="s">
        <v>1</v>
      </c>
      <c r="D13" s="1" t="s">
        <v>1</v>
      </c>
      <c r="E13" s="1" t="s">
        <v>1</v>
      </c>
      <c r="F13" s="1" t="s">
        <v>1</v>
      </c>
      <c r="G13" s="1" t="s">
        <v>1</v>
      </c>
      <c r="H13" s="1" t="s">
        <v>1</v>
      </c>
      <c r="I13" s="1" t="s">
        <v>1</v>
      </c>
      <c r="J13" s="1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1</v>
      </c>
      <c r="P13" s="1" t="s">
        <v>1</v>
      </c>
      <c r="Q13" s="1" t="s">
        <v>1</v>
      </c>
      <c r="R13" s="1" t="s">
        <v>1</v>
      </c>
      <c r="S13" s="1" t="s">
        <v>1</v>
      </c>
      <c r="T13" s="1" t="s">
        <v>1</v>
      </c>
      <c r="U13" s="1" t="s">
        <v>1</v>
      </c>
      <c r="V13" s="1" t="s">
        <v>1</v>
      </c>
      <c r="W13" s="4" t="str">
        <f>IF(ButceYil&gt;2008,"TL","YTL")</f>
        <v>TL</v>
      </c>
    </row>
    <row r="14" spans="1:23" ht="19.5" customHeight="1" thickBot="1">
      <c r="A14" s="1" t="s">
        <v>1</v>
      </c>
      <c r="B14" s="1" t="s">
        <v>1</v>
      </c>
      <c r="C14" s="1" t="s">
        <v>1</v>
      </c>
      <c r="D14" s="1" t="s">
        <v>1</v>
      </c>
      <c r="E14" s="63" t="s">
        <v>1</v>
      </c>
      <c r="F14" s="153" t="str">
        <f>ButceYil</f>
        <v>2012</v>
      </c>
      <c r="G14" s="153" t="s">
        <v>1</v>
      </c>
      <c r="H14" s="153" t="s">
        <v>1</v>
      </c>
      <c r="I14" s="153" t="s">
        <v>1</v>
      </c>
      <c r="J14" s="153" t="s">
        <v>1</v>
      </c>
      <c r="K14" s="153" t="s">
        <v>1</v>
      </c>
      <c r="L14" s="153">
        <f>ButceYil+1</f>
        <v>2013</v>
      </c>
      <c r="M14" s="153" t="s">
        <v>1</v>
      </c>
      <c r="N14" s="153" t="s">
        <v>1</v>
      </c>
      <c r="O14" s="153" t="s">
        <v>1</v>
      </c>
      <c r="P14" s="153" t="s">
        <v>1</v>
      </c>
      <c r="Q14" s="153" t="s">
        <v>1</v>
      </c>
      <c r="R14" s="153">
        <f>ButceYil+2</f>
        <v>2014</v>
      </c>
      <c r="S14" s="153" t="s">
        <v>1</v>
      </c>
      <c r="T14" s="153" t="s">
        <v>1</v>
      </c>
      <c r="U14" s="153" t="s">
        <v>1</v>
      </c>
      <c r="V14" s="153" t="s">
        <v>1</v>
      </c>
      <c r="W14" s="153" t="s">
        <v>1</v>
      </c>
    </row>
    <row r="15" spans="1:23" ht="19.5" customHeight="1" thickBot="1">
      <c r="A15" s="1" t="s">
        <v>1</v>
      </c>
      <c r="B15" s="1" t="s">
        <v>1</v>
      </c>
      <c r="C15" s="1" t="s">
        <v>1</v>
      </c>
      <c r="D15" s="1" t="s">
        <v>1</v>
      </c>
      <c r="E15" s="154" t="s">
        <v>21</v>
      </c>
      <c r="F15" s="155" t="s">
        <v>22</v>
      </c>
      <c r="G15" s="156" t="s">
        <v>23</v>
      </c>
      <c r="H15" s="156" t="s">
        <v>1</v>
      </c>
      <c r="I15" s="156" t="s">
        <v>1</v>
      </c>
      <c r="J15" s="155" t="s">
        <v>24</v>
      </c>
      <c r="K15" s="155" t="s">
        <v>1</v>
      </c>
      <c r="L15" s="155" t="s">
        <v>22</v>
      </c>
      <c r="M15" s="156" t="s">
        <v>23</v>
      </c>
      <c r="N15" s="156" t="s">
        <v>1</v>
      </c>
      <c r="O15" s="156" t="s">
        <v>1</v>
      </c>
      <c r="P15" s="155" t="s">
        <v>24</v>
      </c>
      <c r="Q15" s="155" t="s">
        <v>1</v>
      </c>
      <c r="R15" s="155" t="s">
        <v>22</v>
      </c>
      <c r="S15" s="156" t="s">
        <v>23</v>
      </c>
      <c r="T15" s="156" t="s">
        <v>1</v>
      </c>
      <c r="U15" s="156" t="s">
        <v>1</v>
      </c>
      <c r="V15" s="155" t="s">
        <v>24</v>
      </c>
      <c r="W15" s="155" t="s">
        <v>1</v>
      </c>
    </row>
    <row r="16" spans="1:23" ht="19.5" customHeight="1" thickBot="1">
      <c r="A16" s="1" t="s">
        <v>1</v>
      </c>
      <c r="B16" s="1" t="s">
        <v>1</v>
      </c>
      <c r="C16" s="1" t="s">
        <v>1</v>
      </c>
      <c r="D16" s="1" t="s">
        <v>1</v>
      </c>
      <c r="E16" s="154" t="s">
        <v>1</v>
      </c>
      <c r="F16" s="155" t="s">
        <v>1</v>
      </c>
      <c r="G16" s="155" t="s">
        <v>25</v>
      </c>
      <c r="H16" s="155" t="s">
        <v>26</v>
      </c>
      <c r="I16" s="155" t="s">
        <v>27</v>
      </c>
      <c r="J16" s="155" t="s">
        <v>28</v>
      </c>
      <c r="K16" s="155" t="s">
        <v>29</v>
      </c>
      <c r="L16" s="155" t="s">
        <v>1</v>
      </c>
      <c r="M16" s="155" t="s">
        <v>25</v>
      </c>
      <c r="N16" s="155" t="s">
        <v>26</v>
      </c>
      <c r="O16" s="155" t="s">
        <v>27</v>
      </c>
      <c r="P16" s="155" t="s">
        <v>28</v>
      </c>
      <c r="Q16" s="155" t="s">
        <v>29</v>
      </c>
      <c r="R16" s="155" t="s">
        <v>1</v>
      </c>
      <c r="S16" s="155" t="s">
        <v>25</v>
      </c>
      <c r="T16" s="155" t="s">
        <v>26</v>
      </c>
      <c r="U16" s="155" t="s">
        <v>27</v>
      </c>
      <c r="V16" s="155" t="s">
        <v>28</v>
      </c>
      <c r="W16" s="155" t="s">
        <v>29</v>
      </c>
    </row>
    <row r="17" spans="3:23" ht="19.5" customHeight="1" thickBot="1">
      <c r="C17" s="4" t="s">
        <v>1</v>
      </c>
      <c r="D17" s="4" t="s">
        <v>1</v>
      </c>
      <c r="E17" s="154" t="s">
        <v>1</v>
      </c>
      <c r="F17" s="155" t="s">
        <v>1</v>
      </c>
      <c r="G17" s="155" t="s">
        <v>1</v>
      </c>
      <c r="H17" s="155" t="s">
        <v>1</v>
      </c>
      <c r="I17" s="155" t="s">
        <v>1</v>
      </c>
      <c r="J17" s="155" t="s">
        <v>1</v>
      </c>
      <c r="K17" s="155" t="s">
        <v>1</v>
      </c>
      <c r="L17" s="155" t="s">
        <v>1</v>
      </c>
      <c r="M17" s="155" t="s">
        <v>1</v>
      </c>
      <c r="N17" s="155" t="s">
        <v>1</v>
      </c>
      <c r="O17" s="155" t="s">
        <v>1</v>
      </c>
      <c r="P17" s="155" t="s">
        <v>1</v>
      </c>
      <c r="Q17" s="155" t="s">
        <v>1</v>
      </c>
      <c r="R17" s="155" t="s">
        <v>1</v>
      </c>
      <c r="S17" s="155" t="s">
        <v>1</v>
      </c>
      <c r="T17" s="155" t="s">
        <v>1</v>
      </c>
      <c r="U17" s="155" t="s">
        <v>1</v>
      </c>
      <c r="V17" s="155" t="s">
        <v>1</v>
      </c>
      <c r="W17" s="155" t="s">
        <v>1</v>
      </c>
    </row>
    <row r="18" spans="1:23" ht="24.75" customHeight="1" hidden="1">
      <c r="A18" s="4" t="s">
        <v>2</v>
      </c>
      <c r="B18" s="4" t="s">
        <v>30</v>
      </c>
      <c r="C18" s="62" t="s">
        <v>1</v>
      </c>
      <c r="D18" s="62" t="s">
        <v>1</v>
      </c>
      <c r="E18" s="64" t="s">
        <v>1</v>
      </c>
      <c r="F18" s="65" t="s">
        <v>1</v>
      </c>
      <c r="G18" s="66" t="s">
        <v>1</v>
      </c>
      <c r="H18" s="67" t="s">
        <v>1</v>
      </c>
      <c r="I18" s="67" t="s">
        <v>1</v>
      </c>
      <c r="J18" s="67" t="s">
        <v>1</v>
      </c>
      <c r="K18" s="66" t="s">
        <v>1</v>
      </c>
      <c r="L18" s="65" t="s">
        <v>1</v>
      </c>
      <c r="M18" s="66" t="s">
        <v>1</v>
      </c>
      <c r="N18" s="67" t="s">
        <v>1</v>
      </c>
      <c r="O18" s="67" t="s">
        <v>1</v>
      </c>
      <c r="P18" s="65" t="s">
        <v>1</v>
      </c>
      <c r="Q18" s="68" t="s">
        <v>1</v>
      </c>
      <c r="R18" s="65" t="s">
        <v>1</v>
      </c>
      <c r="S18" s="66" t="s">
        <v>1</v>
      </c>
      <c r="T18" s="67" t="s">
        <v>1</v>
      </c>
      <c r="U18" s="67" t="s">
        <v>1</v>
      </c>
      <c r="V18" s="65" t="s">
        <v>1</v>
      </c>
      <c r="W18" s="68" t="s">
        <v>1</v>
      </c>
    </row>
    <row r="19" spans="1:23" ht="22.5" customHeight="1" thickBot="1">
      <c r="A19" s="62" t="s">
        <v>1</v>
      </c>
      <c r="B19" s="11" t="s">
        <v>250</v>
      </c>
      <c r="C19" s="62" t="s">
        <v>1</v>
      </c>
      <c r="D19" s="62" t="s">
        <v>1</v>
      </c>
      <c r="E19" s="69" t="s">
        <v>251</v>
      </c>
      <c r="F19" s="70">
        <v>232559000</v>
      </c>
      <c r="G19" s="71">
        <v>0</v>
      </c>
      <c r="H19" s="72">
        <f aca="true" t="shared" si="0" ref="H19:H60">I19-G19</f>
        <v>290000000</v>
      </c>
      <c r="I19" s="72">
        <v>290000000</v>
      </c>
      <c r="J19" s="70">
        <v>0</v>
      </c>
      <c r="K19" s="73">
        <v>0</v>
      </c>
      <c r="L19" s="70">
        <v>245416000</v>
      </c>
      <c r="M19" s="71">
        <v>0</v>
      </c>
      <c r="N19" s="72">
        <f aca="true" t="shared" si="1" ref="N19:N60">O19-M19</f>
        <v>245000000</v>
      </c>
      <c r="O19" s="72">
        <v>245000000</v>
      </c>
      <c r="P19" s="70">
        <v>416000</v>
      </c>
      <c r="Q19" s="73">
        <v>500000</v>
      </c>
      <c r="R19" s="70">
        <v>260588000</v>
      </c>
      <c r="S19" s="71">
        <v>0</v>
      </c>
      <c r="T19" s="72">
        <f aca="true" t="shared" si="2" ref="T19:T60">U19-S19</f>
        <v>313635000</v>
      </c>
      <c r="U19" s="72">
        <v>313635000</v>
      </c>
      <c r="V19" s="70">
        <v>0</v>
      </c>
      <c r="W19" s="73">
        <v>0</v>
      </c>
    </row>
    <row r="20" spans="2:23" ht="22.5" customHeight="1" thickBot="1">
      <c r="B20" s="11" t="s">
        <v>252</v>
      </c>
      <c r="C20" s="62" t="s">
        <v>1</v>
      </c>
      <c r="D20" s="62" t="s">
        <v>1</v>
      </c>
      <c r="E20" s="69" t="s">
        <v>253</v>
      </c>
      <c r="F20" s="70">
        <v>8001000</v>
      </c>
      <c r="G20" s="71">
        <v>7961000</v>
      </c>
      <c r="H20" s="72">
        <f t="shared" si="0"/>
        <v>40000</v>
      </c>
      <c r="I20" s="72">
        <v>8001000</v>
      </c>
      <c r="J20" s="70">
        <v>0</v>
      </c>
      <c r="K20" s="73">
        <v>0</v>
      </c>
      <c r="L20" s="70">
        <v>8572000</v>
      </c>
      <c r="M20" s="71">
        <v>8529000</v>
      </c>
      <c r="N20" s="72">
        <f t="shared" si="1"/>
        <v>43000</v>
      </c>
      <c r="O20" s="72">
        <v>8572000</v>
      </c>
      <c r="P20" s="70">
        <v>0</v>
      </c>
      <c r="Q20" s="73">
        <v>0</v>
      </c>
      <c r="R20" s="70">
        <v>9198000</v>
      </c>
      <c r="S20" s="71">
        <v>9152000</v>
      </c>
      <c r="T20" s="72">
        <f t="shared" si="2"/>
        <v>46000</v>
      </c>
      <c r="U20" s="72">
        <v>9198000</v>
      </c>
      <c r="V20" s="70">
        <v>0</v>
      </c>
      <c r="W20" s="73">
        <v>0</v>
      </c>
    </row>
    <row r="21" spans="2:23" ht="22.5" customHeight="1" thickBot="1">
      <c r="B21" s="11" t="s">
        <v>254</v>
      </c>
      <c r="C21" s="62" t="s">
        <v>1</v>
      </c>
      <c r="D21" s="62" t="s">
        <v>1</v>
      </c>
      <c r="E21" s="69" t="s">
        <v>255</v>
      </c>
      <c r="F21" s="70">
        <v>2393000</v>
      </c>
      <c r="G21" s="71">
        <v>2213000</v>
      </c>
      <c r="H21" s="72">
        <f t="shared" si="0"/>
        <v>180000</v>
      </c>
      <c r="I21" s="72">
        <v>2393000</v>
      </c>
      <c r="J21" s="70">
        <v>0</v>
      </c>
      <c r="K21" s="73">
        <v>0</v>
      </c>
      <c r="L21" s="70">
        <v>2545000</v>
      </c>
      <c r="M21" s="71">
        <v>2351000</v>
      </c>
      <c r="N21" s="72">
        <f t="shared" si="1"/>
        <v>194000</v>
      </c>
      <c r="O21" s="72">
        <v>2545000</v>
      </c>
      <c r="P21" s="70">
        <v>0</v>
      </c>
      <c r="Q21" s="73">
        <v>0</v>
      </c>
      <c r="R21" s="70">
        <v>2718000</v>
      </c>
      <c r="S21" s="71">
        <v>2509000</v>
      </c>
      <c r="T21" s="72">
        <f t="shared" si="2"/>
        <v>209000</v>
      </c>
      <c r="U21" s="72">
        <v>2718000</v>
      </c>
      <c r="V21" s="70">
        <v>0</v>
      </c>
      <c r="W21" s="73">
        <v>0</v>
      </c>
    </row>
    <row r="22" spans="2:23" ht="22.5" customHeight="1" thickBot="1">
      <c r="B22" s="11" t="s">
        <v>256</v>
      </c>
      <c r="C22" s="62" t="s">
        <v>1</v>
      </c>
      <c r="D22" s="62" t="s">
        <v>1</v>
      </c>
      <c r="E22" s="69" t="s">
        <v>257</v>
      </c>
      <c r="F22" s="70">
        <v>3169000</v>
      </c>
      <c r="G22" s="71">
        <v>3019000</v>
      </c>
      <c r="H22" s="72">
        <f t="shared" si="0"/>
        <v>150000</v>
      </c>
      <c r="I22" s="72">
        <v>3169000</v>
      </c>
      <c r="J22" s="70">
        <v>0</v>
      </c>
      <c r="K22" s="73">
        <v>0</v>
      </c>
      <c r="L22" s="70">
        <v>3356000</v>
      </c>
      <c r="M22" s="71">
        <v>3195000</v>
      </c>
      <c r="N22" s="72">
        <f t="shared" si="1"/>
        <v>161000</v>
      </c>
      <c r="O22" s="72">
        <v>3356000</v>
      </c>
      <c r="P22" s="70">
        <v>0</v>
      </c>
      <c r="Q22" s="73">
        <v>0</v>
      </c>
      <c r="R22" s="70">
        <v>3572000</v>
      </c>
      <c r="S22" s="71">
        <v>3399000</v>
      </c>
      <c r="T22" s="72">
        <f t="shared" si="2"/>
        <v>173000</v>
      </c>
      <c r="U22" s="72">
        <v>3572000</v>
      </c>
      <c r="V22" s="70">
        <v>0</v>
      </c>
      <c r="W22" s="73">
        <v>0</v>
      </c>
    </row>
    <row r="23" spans="2:23" ht="22.5" customHeight="1" thickBot="1">
      <c r="B23" s="11" t="s">
        <v>258</v>
      </c>
      <c r="C23" s="62" t="s">
        <v>1</v>
      </c>
      <c r="D23" s="62" t="s">
        <v>1</v>
      </c>
      <c r="E23" s="69" t="s">
        <v>259</v>
      </c>
      <c r="F23" s="70">
        <v>13825000</v>
      </c>
      <c r="G23" s="71">
        <v>0</v>
      </c>
      <c r="H23" s="72">
        <f t="shared" si="0"/>
        <v>135000000</v>
      </c>
      <c r="I23" s="72">
        <v>135000000</v>
      </c>
      <c r="J23" s="70">
        <v>0</v>
      </c>
      <c r="K23" s="73">
        <v>0</v>
      </c>
      <c r="L23" s="70">
        <v>14670000</v>
      </c>
      <c r="M23" s="71">
        <v>0</v>
      </c>
      <c r="N23" s="72">
        <f t="shared" si="1"/>
        <v>145125000</v>
      </c>
      <c r="O23" s="72">
        <v>145125000</v>
      </c>
      <c r="P23" s="70">
        <v>0</v>
      </c>
      <c r="Q23" s="73">
        <v>0</v>
      </c>
      <c r="R23" s="70">
        <v>15622000</v>
      </c>
      <c r="S23" s="71">
        <v>0</v>
      </c>
      <c r="T23" s="72">
        <f t="shared" si="2"/>
        <v>156009000</v>
      </c>
      <c r="U23" s="72">
        <v>156009000</v>
      </c>
      <c r="V23" s="70">
        <v>0</v>
      </c>
      <c r="W23" s="73">
        <v>0</v>
      </c>
    </row>
    <row r="24" spans="2:23" ht="22.5" customHeight="1" thickBot="1">
      <c r="B24" s="11" t="s">
        <v>260</v>
      </c>
      <c r="C24" s="62" t="s">
        <v>1</v>
      </c>
      <c r="D24" s="62" t="s">
        <v>1</v>
      </c>
      <c r="E24" s="69" t="s">
        <v>261</v>
      </c>
      <c r="F24" s="70">
        <v>6811000</v>
      </c>
      <c r="G24" s="71">
        <v>0</v>
      </c>
      <c r="H24" s="72">
        <f t="shared" si="0"/>
        <v>120000000</v>
      </c>
      <c r="I24" s="72">
        <v>120000000</v>
      </c>
      <c r="J24" s="70">
        <v>0</v>
      </c>
      <c r="K24" s="73">
        <v>0</v>
      </c>
      <c r="L24" s="70">
        <v>7215000</v>
      </c>
      <c r="M24" s="71">
        <v>0</v>
      </c>
      <c r="N24" s="72">
        <f t="shared" si="1"/>
        <v>129000000</v>
      </c>
      <c r="O24" s="72">
        <v>129000000</v>
      </c>
      <c r="P24" s="70">
        <v>0</v>
      </c>
      <c r="Q24" s="73">
        <v>0</v>
      </c>
      <c r="R24" s="70">
        <v>7677000</v>
      </c>
      <c r="S24" s="71">
        <v>0</v>
      </c>
      <c r="T24" s="72">
        <f t="shared" si="2"/>
        <v>138675000</v>
      </c>
      <c r="U24" s="72">
        <v>138675000</v>
      </c>
      <c r="V24" s="70">
        <v>0</v>
      </c>
      <c r="W24" s="73">
        <v>0</v>
      </c>
    </row>
    <row r="25" spans="2:23" ht="22.5" customHeight="1" thickBot="1">
      <c r="B25" s="11" t="s">
        <v>262</v>
      </c>
      <c r="C25" s="62" t="s">
        <v>1</v>
      </c>
      <c r="D25" s="62" t="s">
        <v>1</v>
      </c>
      <c r="E25" s="69" t="s">
        <v>263</v>
      </c>
      <c r="F25" s="70">
        <v>10664000</v>
      </c>
      <c r="G25" s="71">
        <v>9564000</v>
      </c>
      <c r="H25" s="72">
        <f t="shared" si="0"/>
        <v>1100000</v>
      </c>
      <c r="I25" s="72">
        <v>10664000</v>
      </c>
      <c r="J25" s="70">
        <v>0</v>
      </c>
      <c r="K25" s="73">
        <v>0</v>
      </c>
      <c r="L25" s="70">
        <v>11495000</v>
      </c>
      <c r="M25" s="71">
        <v>10312000</v>
      </c>
      <c r="N25" s="72">
        <f t="shared" si="1"/>
        <v>1183000</v>
      </c>
      <c r="O25" s="72">
        <v>11495000</v>
      </c>
      <c r="P25" s="70">
        <v>0</v>
      </c>
      <c r="Q25" s="73">
        <v>0</v>
      </c>
      <c r="R25" s="70">
        <v>12376000</v>
      </c>
      <c r="S25" s="71">
        <v>11104000</v>
      </c>
      <c r="T25" s="72">
        <f t="shared" si="2"/>
        <v>1272000</v>
      </c>
      <c r="U25" s="72">
        <v>12376000</v>
      </c>
      <c r="V25" s="70">
        <v>0</v>
      </c>
      <c r="W25" s="73">
        <v>0</v>
      </c>
    </row>
    <row r="26" spans="2:23" ht="22.5" customHeight="1" thickBot="1">
      <c r="B26" s="11" t="s">
        <v>264</v>
      </c>
      <c r="C26" s="62" t="s">
        <v>1</v>
      </c>
      <c r="D26" s="62" t="s">
        <v>1</v>
      </c>
      <c r="E26" s="69" t="s">
        <v>265</v>
      </c>
      <c r="F26" s="70">
        <v>1609394000</v>
      </c>
      <c r="G26" s="71">
        <v>1384394000</v>
      </c>
      <c r="H26" s="72">
        <f t="shared" si="0"/>
        <v>225000000</v>
      </c>
      <c r="I26" s="72">
        <v>1609394000</v>
      </c>
      <c r="J26" s="70">
        <v>0</v>
      </c>
      <c r="K26" s="73">
        <v>0</v>
      </c>
      <c r="L26" s="70">
        <v>1705058000</v>
      </c>
      <c r="M26" s="71">
        <v>1468808000</v>
      </c>
      <c r="N26" s="72">
        <f t="shared" si="1"/>
        <v>236250000</v>
      </c>
      <c r="O26" s="72">
        <v>1705058000</v>
      </c>
      <c r="P26" s="70">
        <v>0</v>
      </c>
      <c r="Q26" s="73">
        <v>0</v>
      </c>
      <c r="R26" s="70">
        <v>1805946000</v>
      </c>
      <c r="S26" s="71">
        <v>1557883000</v>
      </c>
      <c r="T26" s="72">
        <f t="shared" si="2"/>
        <v>248063000</v>
      </c>
      <c r="U26" s="72">
        <v>1805946000</v>
      </c>
      <c r="V26" s="70">
        <v>0</v>
      </c>
      <c r="W26" s="73">
        <v>0</v>
      </c>
    </row>
    <row r="27" spans="2:23" ht="22.5" customHeight="1" thickBot="1">
      <c r="B27" s="11" t="s">
        <v>266</v>
      </c>
      <c r="C27" s="62" t="s">
        <v>1</v>
      </c>
      <c r="D27" s="62" t="s">
        <v>1</v>
      </c>
      <c r="E27" s="69" t="s">
        <v>267</v>
      </c>
      <c r="F27" s="70">
        <v>8591000</v>
      </c>
      <c r="G27" s="71">
        <v>8391000</v>
      </c>
      <c r="H27" s="72">
        <f t="shared" si="0"/>
        <v>100000</v>
      </c>
      <c r="I27" s="72">
        <v>8491000</v>
      </c>
      <c r="J27" s="70">
        <v>100000</v>
      </c>
      <c r="K27" s="73">
        <v>200000</v>
      </c>
      <c r="L27" s="70">
        <v>9021000</v>
      </c>
      <c r="M27" s="71">
        <v>8763000</v>
      </c>
      <c r="N27" s="72">
        <f t="shared" si="1"/>
        <v>108000</v>
      </c>
      <c r="O27" s="72">
        <v>8871000</v>
      </c>
      <c r="P27" s="70">
        <v>150000</v>
      </c>
      <c r="Q27" s="73">
        <v>200000</v>
      </c>
      <c r="R27" s="70">
        <v>9516000</v>
      </c>
      <c r="S27" s="71">
        <v>9250000</v>
      </c>
      <c r="T27" s="72">
        <f t="shared" si="2"/>
        <v>116000</v>
      </c>
      <c r="U27" s="72">
        <v>9366000</v>
      </c>
      <c r="V27" s="70">
        <v>150000</v>
      </c>
      <c r="W27" s="73">
        <v>200000</v>
      </c>
    </row>
    <row r="28" spans="2:23" ht="22.5" customHeight="1" thickBot="1">
      <c r="B28" s="11" t="s">
        <v>268</v>
      </c>
      <c r="C28" s="62" t="s">
        <v>1</v>
      </c>
      <c r="D28" s="62" t="s">
        <v>1</v>
      </c>
      <c r="E28" s="69" t="s">
        <v>269</v>
      </c>
      <c r="F28" s="70">
        <v>11767000</v>
      </c>
      <c r="G28" s="71">
        <v>11097000</v>
      </c>
      <c r="H28" s="72">
        <f t="shared" si="0"/>
        <v>670000</v>
      </c>
      <c r="I28" s="72">
        <v>11767000</v>
      </c>
      <c r="J28" s="70">
        <v>0</v>
      </c>
      <c r="K28" s="73">
        <v>0</v>
      </c>
      <c r="L28" s="70">
        <v>12564000</v>
      </c>
      <c r="M28" s="71">
        <v>11844000</v>
      </c>
      <c r="N28" s="72">
        <f t="shared" si="1"/>
        <v>720000</v>
      </c>
      <c r="O28" s="72">
        <v>12564000</v>
      </c>
      <c r="P28" s="70">
        <v>0</v>
      </c>
      <c r="Q28" s="73">
        <v>0</v>
      </c>
      <c r="R28" s="70">
        <v>13430000</v>
      </c>
      <c r="S28" s="71">
        <v>12656000</v>
      </c>
      <c r="T28" s="72">
        <f t="shared" si="2"/>
        <v>774000</v>
      </c>
      <c r="U28" s="72">
        <v>13430000</v>
      </c>
      <c r="V28" s="70">
        <v>0</v>
      </c>
      <c r="W28" s="73">
        <v>0</v>
      </c>
    </row>
    <row r="29" spans="2:23" ht="22.5" customHeight="1" thickBot="1">
      <c r="B29" s="11" t="s">
        <v>270</v>
      </c>
      <c r="C29" s="62" t="s">
        <v>1</v>
      </c>
      <c r="D29" s="62" t="s">
        <v>1</v>
      </c>
      <c r="E29" s="69" t="s">
        <v>271</v>
      </c>
      <c r="F29" s="70">
        <v>4449878000</v>
      </c>
      <c r="G29" s="71">
        <v>3674878000</v>
      </c>
      <c r="H29" s="72">
        <f t="shared" si="0"/>
        <v>775000000</v>
      </c>
      <c r="I29" s="72">
        <v>4449878000</v>
      </c>
      <c r="J29" s="70">
        <v>0</v>
      </c>
      <c r="K29" s="73">
        <v>0</v>
      </c>
      <c r="L29" s="70">
        <v>5071667000</v>
      </c>
      <c r="M29" s="71">
        <v>4238542000</v>
      </c>
      <c r="N29" s="72">
        <f t="shared" si="1"/>
        <v>833125000</v>
      </c>
      <c r="O29" s="72">
        <v>5071667000</v>
      </c>
      <c r="P29" s="70">
        <v>0</v>
      </c>
      <c r="Q29" s="73">
        <v>0</v>
      </c>
      <c r="R29" s="70">
        <v>5942858000</v>
      </c>
      <c r="S29" s="71">
        <v>5047249000</v>
      </c>
      <c r="T29" s="72">
        <f t="shared" si="2"/>
        <v>895609000</v>
      </c>
      <c r="U29" s="72">
        <v>5942858000</v>
      </c>
      <c r="V29" s="70">
        <v>0</v>
      </c>
      <c r="W29" s="73">
        <v>0</v>
      </c>
    </row>
    <row r="30" spans="2:23" ht="22.5" customHeight="1" thickBot="1">
      <c r="B30" s="11" t="s">
        <v>272</v>
      </c>
      <c r="C30" s="62" t="s">
        <v>1</v>
      </c>
      <c r="D30" s="62" t="s">
        <v>1</v>
      </c>
      <c r="E30" s="69" t="s">
        <v>273</v>
      </c>
      <c r="F30" s="70">
        <v>731341000</v>
      </c>
      <c r="G30" s="71">
        <v>708341000</v>
      </c>
      <c r="H30" s="72">
        <f t="shared" si="0"/>
        <v>23000000</v>
      </c>
      <c r="I30" s="72">
        <v>731341000</v>
      </c>
      <c r="J30" s="70">
        <v>0</v>
      </c>
      <c r="K30" s="73">
        <v>0</v>
      </c>
      <c r="L30" s="70">
        <v>792892000</v>
      </c>
      <c r="M30" s="71">
        <v>768742000</v>
      </c>
      <c r="N30" s="72">
        <f t="shared" si="1"/>
        <v>24150000</v>
      </c>
      <c r="O30" s="72">
        <v>792892000</v>
      </c>
      <c r="P30" s="70">
        <v>0</v>
      </c>
      <c r="Q30" s="73">
        <v>0</v>
      </c>
      <c r="R30" s="70">
        <v>852980000</v>
      </c>
      <c r="S30" s="71">
        <v>827622000</v>
      </c>
      <c r="T30" s="72">
        <f t="shared" si="2"/>
        <v>25358000</v>
      </c>
      <c r="U30" s="72">
        <v>852980000</v>
      </c>
      <c r="V30" s="70">
        <v>0</v>
      </c>
      <c r="W30" s="73">
        <v>0</v>
      </c>
    </row>
    <row r="31" spans="2:23" ht="22.5" customHeight="1" thickBot="1">
      <c r="B31" s="11" t="s">
        <v>274</v>
      </c>
      <c r="C31" s="62" t="s">
        <v>1</v>
      </c>
      <c r="D31" s="62" t="s">
        <v>1</v>
      </c>
      <c r="E31" s="69" t="s">
        <v>275</v>
      </c>
      <c r="F31" s="70">
        <v>147714000</v>
      </c>
      <c r="G31" s="71">
        <v>139964000</v>
      </c>
      <c r="H31" s="72">
        <f t="shared" si="0"/>
        <v>7750000</v>
      </c>
      <c r="I31" s="72">
        <v>147714000</v>
      </c>
      <c r="J31" s="70">
        <v>0</v>
      </c>
      <c r="K31" s="73">
        <v>0</v>
      </c>
      <c r="L31" s="70">
        <v>157985000</v>
      </c>
      <c r="M31" s="71">
        <v>149654000</v>
      </c>
      <c r="N31" s="72">
        <f t="shared" si="1"/>
        <v>8331000</v>
      </c>
      <c r="O31" s="72">
        <v>157985000</v>
      </c>
      <c r="P31" s="70">
        <v>0</v>
      </c>
      <c r="Q31" s="73">
        <v>0</v>
      </c>
      <c r="R31" s="70">
        <v>169311000</v>
      </c>
      <c r="S31" s="71">
        <v>160355000</v>
      </c>
      <c r="T31" s="72">
        <f t="shared" si="2"/>
        <v>8956000</v>
      </c>
      <c r="U31" s="72">
        <v>169311000</v>
      </c>
      <c r="V31" s="70">
        <v>0</v>
      </c>
      <c r="W31" s="73">
        <v>0</v>
      </c>
    </row>
    <row r="32" spans="2:23" ht="22.5" customHeight="1" thickBot="1">
      <c r="B32" s="11" t="s">
        <v>276</v>
      </c>
      <c r="C32" s="62" t="s">
        <v>1</v>
      </c>
      <c r="D32" s="62" t="s">
        <v>1</v>
      </c>
      <c r="E32" s="69" t="s">
        <v>277</v>
      </c>
      <c r="F32" s="70">
        <v>178182000</v>
      </c>
      <c r="G32" s="71">
        <v>173932000</v>
      </c>
      <c r="H32" s="72">
        <f t="shared" si="0"/>
        <v>4250000</v>
      </c>
      <c r="I32" s="72">
        <v>178182000</v>
      </c>
      <c r="J32" s="70">
        <v>0</v>
      </c>
      <c r="K32" s="73">
        <v>0</v>
      </c>
      <c r="L32" s="70">
        <v>191601000</v>
      </c>
      <c r="M32" s="71">
        <v>187032000</v>
      </c>
      <c r="N32" s="72">
        <f t="shared" si="1"/>
        <v>4569000</v>
      </c>
      <c r="O32" s="72">
        <v>191601000</v>
      </c>
      <c r="P32" s="70">
        <v>0</v>
      </c>
      <c r="Q32" s="73">
        <v>0</v>
      </c>
      <c r="R32" s="70">
        <v>206159000</v>
      </c>
      <c r="S32" s="71">
        <v>201247000</v>
      </c>
      <c r="T32" s="72">
        <f t="shared" si="2"/>
        <v>4912000</v>
      </c>
      <c r="U32" s="72">
        <v>206159000</v>
      </c>
      <c r="V32" s="70">
        <v>0</v>
      </c>
      <c r="W32" s="73">
        <v>0</v>
      </c>
    </row>
    <row r="33" spans="2:23" ht="22.5" customHeight="1" thickBot="1">
      <c r="B33" s="11" t="s">
        <v>278</v>
      </c>
      <c r="C33" s="62" t="s">
        <v>1</v>
      </c>
      <c r="D33" s="62" t="s">
        <v>1</v>
      </c>
      <c r="E33" s="69" t="s">
        <v>279</v>
      </c>
      <c r="F33" s="70">
        <v>1862299000</v>
      </c>
      <c r="G33" s="71">
        <v>1305299000</v>
      </c>
      <c r="H33" s="72">
        <f t="shared" si="0"/>
        <v>556000000</v>
      </c>
      <c r="I33" s="72">
        <v>1861299000</v>
      </c>
      <c r="J33" s="70">
        <v>1000000</v>
      </c>
      <c r="K33" s="73">
        <v>4005000</v>
      </c>
      <c r="L33" s="70">
        <v>1637057000</v>
      </c>
      <c r="M33" s="71">
        <v>1038057000</v>
      </c>
      <c r="N33" s="72">
        <f t="shared" si="1"/>
        <v>598000000</v>
      </c>
      <c r="O33" s="72">
        <v>1636057000</v>
      </c>
      <c r="P33" s="70">
        <v>1000000</v>
      </c>
      <c r="Q33" s="73">
        <v>3005000</v>
      </c>
      <c r="R33" s="70">
        <v>1769981000</v>
      </c>
      <c r="S33" s="71">
        <v>1126981000</v>
      </c>
      <c r="T33" s="72">
        <f t="shared" si="2"/>
        <v>642000000</v>
      </c>
      <c r="U33" s="72">
        <v>1768981000</v>
      </c>
      <c r="V33" s="70">
        <v>1000000</v>
      </c>
      <c r="W33" s="73">
        <v>2005000</v>
      </c>
    </row>
    <row r="34" spans="2:23" ht="22.5" customHeight="1" thickBot="1">
      <c r="B34" s="11" t="s">
        <v>280</v>
      </c>
      <c r="C34" s="62" t="s">
        <v>1</v>
      </c>
      <c r="D34" s="62" t="s">
        <v>1</v>
      </c>
      <c r="E34" s="69" t="s">
        <v>281</v>
      </c>
      <c r="F34" s="70">
        <v>394523000</v>
      </c>
      <c r="G34" s="71">
        <v>0</v>
      </c>
      <c r="H34" s="72">
        <f t="shared" si="0"/>
        <v>471000000</v>
      </c>
      <c r="I34" s="72">
        <v>471000000</v>
      </c>
      <c r="J34" s="70">
        <v>5000000</v>
      </c>
      <c r="K34" s="73">
        <v>10000000</v>
      </c>
      <c r="L34" s="70">
        <v>430717000</v>
      </c>
      <c r="M34" s="71">
        <v>0</v>
      </c>
      <c r="N34" s="72">
        <f t="shared" si="1"/>
        <v>506325000</v>
      </c>
      <c r="O34" s="72">
        <v>506325000</v>
      </c>
      <c r="P34" s="70">
        <v>7000000</v>
      </c>
      <c r="Q34" s="73">
        <v>15000000</v>
      </c>
      <c r="R34" s="70">
        <v>466915000</v>
      </c>
      <c r="S34" s="71">
        <v>0</v>
      </c>
      <c r="T34" s="72">
        <f t="shared" si="2"/>
        <v>544299000</v>
      </c>
      <c r="U34" s="72">
        <v>544299000</v>
      </c>
      <c r="V34" s="70">
        <v>10000000</v>
      </c>
      <c r="W34" s="73">
        <v>15000000</v>
      </c>
    </row>
    <row r="35" spans="2:23" ht="22.5" customHeight="1" thickBot="1">
      <c r="B35" s="11" t="s">
        <v>282</v>
      </c>
      <c r="C35" s="62" t="s">
        <v>1</v>
      </c>
      <c r="D35" s="62" t="s">
        <v>1</v>
      </c>
      <c r="E35" s="69" t="s">
        <v>283</v>
      </c>
      <c r="F35" s="70">
        <v>121403000</v>
      </c>
      <c r="G35" s="71">
        <v>0</v>
      </c>
      <c r="H35" s="72">
        <f t="shared" si="0"/>
        <v>158500000</v>
      </c>
      <c r="I35" s="72">
        <v>158500000</v>
      </c>
      <c r="J35" s="70">
        <v>0</v>
      </c>
      <c r="K35" s="73">
        <v>114003000</v>
      </c>
      <c r="L35" s="70">
        <v>134520000</v>
      </c>
      <c r="M35" s="71">
        <v>0</v>
      </c>
      <c r="N35" s="72">
        <f t="shared" si="1"/>
        <v>170388000</v>
      </c>
      <c r="O35" s="72">
        <v>170388000</v>
      </c>
      <c r="P35" s="70">
        <v>0</v>
      </c>
      <c r="Q35" s="73">
        <v>115003000</v>
      </c>
      <c r="R35" s="70">
        <v>147221000</v>
      </c>
      <c r="S35" s="71">
        <v>0</v>
      </c>
      <c r="T35" s="72">
        <f t="shared" si="2"/>
        <v>183167000</v>
      </c>
      <c r="U35" s="72">
        <v>183167000</v>
      </c>
      <c r="V35" s="70">
        <v>0</v>
      </c>
      <c r="W35" s="73">
        <v>120003000</v>
      </c>
    </row>
    <row r="36" spans="2:23" ht="22.5" customHeight="1" thickBot="1">
      <c r="B36" s="11" t="s">
        <v>284</v>
      </c>
      <c r="C36" s="62" t="s">
        <v>1</v>
      </c>
      <c r="D36" s="62" t="s">
        <v>1</v>
      </c>
      <c r="E36" s="69" t="s">
        <v>285</v>
      </c>
      <c r="F36" s="70">
        <v>7665000</v>
      </c>
      <c r="G36" s="71">
        <v>0</v>
      </c>
      <c r="H36" s="72">
        <f t="shared" si="0"/>
        <v>19000000</v>
      </c>
      <c r="I36" s="72">
        <v>19000000</v>
      </c>
      <c r="J36" s="70">
        <v>0</v>
      </c>
      <c r="K36" s="73">
        <v>26750684</v>
      </c>
      <c r="L36" s="70">
        <v>8214000</v>
      </c>
      <c r="M36" s="71">
        <v>0</v>
      </c>
      <c r="N36" s="72">
        <f t="shared" si="1"/>
        <v>20425000</v>
      </c>
      <c r="O36" s="72">
        <v>20425000</v>
      </c>
      <c r="P36" s="70">
        <v>0</v>
      </c>
      <c r="Q36" s="73">
        <v>26750684</v>
      </c>
      <c r="R36" s="70">
        <v>8811000</v>
      </c>
      <c r="S36" s="71">
        <v>0</v>
      </c>
      <c r="T36" s="72">
        <f t="shared" si="2"/>
        <v>21957000</v>
      </c>
      <c r="U36" s="72">
        <v>21957000</v>
      </c>
      <c r="V36" s="70">
        <v>0</v>
      </c>
      <c r="W36" s="73">
        <v>26750684</v>
      </c>
    </row>
    <row r="37" spans="2:23" ht="22.5" customHeight="1" thickBot="1">
      <c r="B37" s="11" t="s">
        <v>286</v>
      </c>
      <c r="C37" s="62" t="s">
        <v>1</v>
      </c>
      <c r="D37" s="62" t="s">
        <v>1</v>
      </c>
      <c r="E37" s="69" t="s">
        <v>287</v>
      </c>
      <c r="F37" s="70">
        <v>220836000</v>
      </c>
      <c r="G37" s="71">
        <v>0</v>
      </c>
      <c r="H37" s="72">
        <f t="shared" si="0"/>
        <v>263000000</v>
      </c>
      <c r="I37" s="72">
        <v>263000000</v>
      </c>
      <c r="J37" s="70">
        <v>0</v>
      </c>
      <c r="K37" s="73">
        <v>792000000</v>
      </c>
      <c r="L37" s="70">
        <v>237754000</v>
      </c>
      <c r="M37" s="71">
        <v>0</v>
      </c>
      <c r="N37" s="72">
        <f t="shared" si="1"/>
        <v>282725000</v>
      </c>
      <c r="O37" s="72">
        <v>282725000</v>
      </c>
      <c r="P37" s="70">
        <v>0</v>
      </c>
      <c r="Q37" s="73">
        <v>802000000</v>
      </c>
      <c r="R37" s="70">
        <v>255992000</v>
      </c>
      <c r="S37" s="71">
        <v>0</v>
      </c>
      <c r="T37" s="72">
        <f t="shared" si="2"/>
        <v>303929000</v>
      </c>
      <c r="U37" s="72">
        <v>303929000</v>
      </c>
      <c r="V37" s="70">
        <v>0</v>
      </c>
      <c r="W37" s="73">
        <v>804000000</v>
      </c>
    </row>
    <row r="38" spans="2:23" ht="22.5" customHeight="1" thickBot="1">
      <c r="B38" s="11" t="s">
        <v>288</v>
      </c>
      <c r="C38" s="62" t="s">
        <v>1</v>
      </c>
      <c r="D38" s="62" t="s">
        <v>1</v>
      </c>
      <c r="E38" s="69" t="s">
        <v>289</v>
      </c>
      <c r="F38" s="70">
        <v>40956000</v>
      </c>
      <c r="G38" s="71">
        <v>0</v>
      </c>
      <c r="H38" s="72">
        <f t="shared" si="0"/>
        <v>120000000</v>
      </c>
      <c r="I38" s="72">
        <v>120000000</v>
      </c>
      <c r="J38" s="70">
        <v>0</v>
      </c>
      <c r="K38" s="73">
        <v>0</v>
      </c>
      <c r="L38" s="70">
        <v>43402000</v>
      </c>
      <c r="M38" s="71">
        <v>0</v>
      </c>
      <c r="N38" s="72">
        <f t="shared" si="1"/>
        <v>129000000</v>
      </c>
      <c r="O38" s="72">
        <v>129000000</v>
      </c>
      <c r="P38" s="70">
        <v>0</v>
      </c>
      <c r="Q38" s="73">
        <v>0</v>
      </c>
      <c r="R38" s="70">
        <v>46209000</v>
      </c>
      <c r="S38" s="71">
        <v>0</v>
      </c>
      <c r="T38" s="72">
        <f t="shared" si="2"/>
        <v>138675000</v>
      </c>
      <c r="U38" s="72">
        <v>138675000</v>
      </c>
      <c r="V38" s="70">
        <v>0</v>
      </c>
      <c r="W38" s="73">
        <v>0</v>
      </c>
    </row>
    <row r="39" spans="2:23" ht="22.5" customHeight="1" thickBot="1">
      <c r="B39" s="11" t="s">
        <v>290</v>
      </c>
      <c r="C39" s="62" t="s">
        <v>1</v>
      </c>
      <c r="D39" s="62" t="s">
        <v>1</v>
      </c>
      <c r="E39" s="69" t="s">
        <v>291</v>
      </c>
      <c r="F39" s="70">
        <v>9420000</v>
      </c>
      <c r="G39" s="71">
        <v>6670000</v>
      </c>
      <c r="H39" s="72">
        <f t="shared" si="0"/>
        <v>2750000</v>
      </c>
      <c r="I39" s="72">
        <v>9420000</v>
      </c>
      <c r="J39" s="70">
        <v>0</v>
      </c>
      <c r="K39" s="73">
        <v>0</v>
      </c>
      <c r="L39" s="70">
        <v>10380000</v>
      </c>
      <c r="M39" s="71">
        <v>7424000</v>
      </c>
      <c r="N39" s="72">
        <f t="shared" si="1"/>
        <v>2956000</v>
      </c>
      <c r="O39" s="72">
        <v>10380000</v>
      </c>
      <c r="P39" s="70">
        <v>0</v>
      </c>
      <c r="Q39" s="73">
        <v>0</v>
      </c>
      <c r="R39" s="70">
        <v>11322000</v>
      </c>
      <c r="S39" s="71">
        <v>8144000</v>
      </c>
      <c r="T39" s="72">
        <f t="shared" si="2"/>
        <v>3178000</v>
      </c>
      <c r="U39" s="72">
        <v>11322000</v>
      </c>
      <c r="V39" s="70">
        <v>0</v>
      </c>
      <c r="W39" s="73">
        <v>0</v>
      </c>
    </row>
    <row r="40" spans="2:23" ht="22.5" customHeight="1" thickBot="1">
      <c r="B40" s="11" t="s">
        <v>292</v>
      </c>
      <c r="C40" s="62" t="s">
        <v>1</v>
      </c>
      <c r="D40" s="62" t="s">
        <v>1</v>
      </c>
      <c r="E40" s="69" t="s">
        <v>293</v>
      </c>
      <c r="F40" s="70">
        <v>102439000</v>
      </c>
      <c r="G40" s="71">
        <v>88439000</v>
      </c>
      <c r="H40" s="72">
        <f t="shared" si="0"/>
        <v>14000000</v>
      </c>
      <c r="I40" s="72">
        <v>102439000</v>
      </c>
      <c r="J40" s="70">
        <v>0</v>
      </c>
      <c r="K40" s="73">
        <v>1100000</v>
      </c>
      <c r="L40" s="70">
        <v>110963000</v>
      </c>
      <c r="M40" s="71">
        <v>96263000</v>
      </c>
      <c r="N40" s="72">
        <f t="shared" si="1"/>
        <v>14700000</v>
      </c>
      <c r="O40" s="72">
        <v>110963000</v>
      </c>
      <c r="P40" s="70">
        <v>0</v>
      </c>
      <c r="Q40" s="73">
        <v>1200000</v>
      </c>
      <c r="R40" s="70">
        <v>119779000</v>
      </c>
      <c r="S40" s="71">
        <v>104344000</v>
      </c>
      <c r="T40" s="72">
        <f t="shared" si="2"/>
        <v>15435000</v>
      </c>
      <c r="U40" s="72">
        <v>119779000</v>
      </c>
      <c r="V40" s="70">
        <v>0</v>
      </c>
      <c r="W40" s="73">
        <v>1300000</v>
      </c>
    </row>
    <row r="41" spans="2:23" ht="22.5" customHeight="1" thickBot="1">
      <c r="B41" s="11" t="s">
        <v>294</v>
      </c>
      <c r="C41" s="62" t="s">
        <v>1</v>
      </c>
      <c r="D41" s="62" t="s">
        <v>1</v>
      </c>
      <c r="E41" s="69" t="s">
        <v>295</v>
      </c>
      <c r="F41" s="70">
        <v>33919000</v>
      </c>
      <c r="G41" s="71">
        <v>0</v>
      </c>
      <c r="H41" s="72">
        <f t="shared" si="0"/>
        <v>33919000</v>
      </c>
      <c r="I41" s="72">
        <v>33919000</v>
      </c>
      <c r="J41" s="70">
        <v>0</v>
      </c>
      <c r="K41" s="73">
        <v>0</v>
      </c>
      <c r="L41" s="70">
        <v>36307000</v>
      </c>
      <c r="M41" s="71">
        <v>0</v>
      </c>
      <c r="N41" s="72">
        <f t="shared" si="1"/>
        <v>36307000</v>
      </c>
      <c r="O41" s="72">
        <v>36307000</v>
      </c>
      <c r="P41" s="70">
        <v>0</v>
      </c>
      <c r="Q41" s="73">
        <v>0</v>
      </c>
      <c r="R41" s="70">
        <v>38939000</v>
      </c>
      <c r="S41" s="71">
        <v>0</v>
      </c>
      <c r="T41" s="72">
        <f t="shared" si="2"/>
        <v>38939000</v>
      </c>
      <c r="U41" s="72">
        <v>38939000</v>
      </c>
      <c r="V41" s="70">
        <v>0</v>
      </c>
      <c r="W41" s="73">
        <v>0</v>
      </c>
    </row>
    <row r="42" spans="2:23" ht="22.5" customHeight="1" thickBot="1">
      <c r="B42" s="11" t="s">
        <v>296</v>
      </c>
      <c r="C42" s="62" t="s">
        <v>1</v>
      </c>
      <c r="D42" s="62" t="s">
        <v>1</v>
      </c>
      <c r="E42" s="69" t="s">
        <v>297</v>
      </c>
      <c r="F42" s="70">
        <v>422038000</v>
      </c>
      <c r="G42" s="71">
        <v>272038000</v>
      </c>
      <c r="H42" s="72">
        <f t="shared" si="0"/>
        <v>90000000</v>
      </c>
      <c r="I42" s="72">
        <v>362038000</v>
      </c>
      <c r="J42" s="70">
        <v>60000000</v>
      </c>
      <c r="K42" s="73">
        <v>60000000</v>
      </c>
      <c r="L42" s="70">
        <v>445151000</v>
      </c>
      <c r="M42" s="71">
        <v>288401000</v>
      </c>
      <c r="N42" s="72">
        <f t="shared" si="1"/>
        <v>96750000</v>
      </c>
      <c r="O42" s="72">
        <v>385151000</v>
      </c>
      <c r="P42" s="70">
        <v>60000000</v>
      </c>
      <c r="Q42" s="73">
        <v>60000000</v>
      </c>
      <c r="R42" s="70">
        <v>469718000</v>
      </c>
      <c r="S42" s="71">
        <v>305712000</v>
      </c>
      <c r="T42" s="72">
        <f t="shared" si="2"/>
        <v>104006000</v>
      </c>
      <c r="U42" s="72">
        <v>409718000</v>
      </c>
      <c r="V42" s="70">
        <v>60000000</v>
      </c>
      <c r="W42" s="73">
        <v>60000000</v>
      </c>
    </row>
    <row r="43" spans="2:23" ht="22.5" customHeight="1" thickBot="1">
      <c r="B43" s="11" t="s">
        <v>298</v>
      </c>
      <c r="C43" s="62" t="s">
        <v>1</v>
      </c>
      <c r="D43" s="62" t="s">
        <v>1</v>
      </c>
      <c r="E43" s="69" t="s">
        <v>299</v>
      </c>
      <c r="F43" s="70">
        <v>86243000</v>
      </c>
      <c r="G43" s="71">
        <v>86143000</v>
      </c>
      <c r="H43" s="72">
        <f t="shared" si="0"/>
        <v>100000</v>
      </c>
      <c r="I43" s="72">
        <v>86243000</v>
      </c>
      <c r="J43" s="70">
        <v>0</v>
      </c>
      <c r="K43" s="73">
        <v>20000000</v>
      </c>
      <c r="L43" s="70">
        <v>90844000</v>
      </c>
      <c r="M43" s="71">
        <v>90736000</v>
      </c>
      <c r="N43" s="72">
        <f t="shared" si="1"/>
        <v>108000</v>
      </c>
      <c r="O43" s="72">
        <v>90844000</v>
      </c>
      <c r="P43" s="70">
        <v>0</v>
      </c>
      <c r="Q43" s="73">
        <v>22000000</v>
      </c>
      <c r="R43" s="70">
        <v>95762000</v>
      </c>
      <c r="S43" s="71">
        <v>95646000</v>
      </c>
      <c r="T43" s="72">
        <f t="shared" si="2"/>
        <v>116000</v>
      </c>
      <c r="U43" s="72">
        <v>95762000</v>
      </c>
      <c r="V43" s="70">
        <v>0</v>
      </c>
      <c r="W43" s="73">
        <v>24000000</v>
      </c>
    </row>
    <row r="44" spans="2:23" ht="22.5" customHeight="1" thickBot="1">
      <c r="B44" s="11" t="s">
        <v>300</v>
      </c>
      <c r="C44" s="62" t="s">
        <v>1</v>
      </c>
      <c r="D44" s="62" t="s">
        <v>1</v>
      </c>
      <c r="E44" s="69" t="s">
        <v>301</v>
      </c>
      <c r="F44" s="70">
        <v>70854000</v>
      </c>
      <c r="G44" s="71">
        <v>70654000</v>
      </c>
      <c r="H44" s="72">
        <f t="shared" si="0"/>
        <v>200000</v>
      </c>
      <c r="I44" s="72">
        <v>70854000</v>
      </c>
      <c r="J44" s="70">
        <v>0</v>
      </c>
      <c r="K44" s="73">
        <v>0</v>
      </c>
      <c r="L44" s="70">
        <v>78092000</v>
      </c>
      <c r="M44" s="71">
        <v>77877000</v>
      </c>
      <c r="N44" s="72">
        <f t="shared" si="1"/>
        <v>215000</v>
      </c>
      <c r="O44" s="72">
        <v>78092000</v>
      </c>
      <c r="P44" s="70">
        <v>0</v>
      </c>
      <c r="Q44" s="73">
        <v>0</v>
      </c>
      <c r="R44" s="70">
        <v>85175000</v>
      </c>
      <c r="S44" s="71">
        <v>84944000</v>
      </c>
      <c r="T44" s="72">
        <f t="shared" si="2"/>
        <v>231000</v>
      </c>
      <c r="U44" s="72">
        <v>85175000</v>
      </c>
      <c r="V44" s="70">
        <v>0</v>
      </c>
      <c r="W44" s="73">
        <v>0</v>
      </c>
    </row>
    <row r="45" spans="2:23" ht="22.5" customHeight="1" thickBot="1">
      <c r="B45" s="11" t="s">
        <v>302</v>
      </c>
      <c r="C45" s="62" t="s">
        <v>1</v>
      </c>
      <c r="D45" s="62" t="s">
        <v>1</v>
      </c>
      <c r="E45" s="69" t="s">
        <v>303</v>
      </c>
      <c r="F45" s="70">
        <v>20629000</v>
      </c>
      <c r="G45" s="71">
        <v>0</v>
      </c>
      <c r="H45" s="72">
        <f t="shared" si="0"/>
        <v>20629000</v>
      </c>
      <c r="I45" s="72">
        <v>20629000</v>
      </c>
      <c r="J45" s="70">
        <v>0</v>
      </c>
      <c r="K45" s="73">
        <v>0</v>
      </c>
      <c r="L45" s="70">
        <v>22117000</v>
      </c>
      <c r="M45" s="71">
        <v>0</v>
      </c>
      <c r="N45" s="72">
        <f t="shared" si="1"/>
        <v>22117000</v>
      </c>
      <c r="O45" s="72">
        <v>22117000</v>
      </c>
      <c r="P45" s="70">
        <v>0</v>
      </c>
      <c r="Q45" s="73">
        <v>0</v>
      </c>
      <c r="R45" s="70">
        <v>23755000</v>
      </c>
      <c r="S45" s="71">
        <v>0</v>
      </c>
      <c r="T45" s="72">
        <f t="shared" si="2"/>
        <v>23755000</v>
      </c>
      <c r="U45" s="72">
        <v>23755000</v>
      </c>
      <c r="V45" s="70">
        <v>0</v>
      </c>
      <c r="W45" s="73">
        <v>0</v>
      </c>
    </row>
    <row r="46" spans="2:23" ht="22.5" customHeight="1" thickBot="1">
      <c r="B46" s="11" t="s">
        <v>304</v>
      </c>
      <c r="C46" s="62" t="s">
        <v>1</v>
      </c>
      <c r="D46" s="62" t="s">
        <v>1</v>
      </c>
      <c r="E46" s="69" t="s">
        <v>305</v>
      </c>
      <c r="F46" s="70">
        <v>0</v>
      </c>
      <c r="G46" s="71">
        <v>0</v>
      </c>
      <c r="H46" s="72">
        <f t="shared" si="0"/>
        <v>0</v>
      </c>
      <c r="I46" s="72">
        <v>0</v>
      </c>
      <c r="J46" s="70">
        <v>0</v>
      </c>
      <c r="K46" s="73">
        <v>0</v>
      </c>
      <c r="L46" s="70">
        <v>0</v>
      </c>
      <c r="M46" s="71">
        <v>0</v>
      </c>
      <c r="N46" s="72">
        <f t="shared" si="1"/>
        <v>0</v>
      </c>
      <c r="O46" s="72">
        <v>0</v>
      </c>
      <c r="P46" s="70">
        <v>0</v>
      </c>
      <c r="Q46" s="73">
        <v>0</v>
      </c>
      <c r="R46" s="70">
        <v>0</v>
      </c>
      <c r="S46" s="71">
        <v>0</v>
      </c>
      <c r="T46" s="72">
        <f t="shared" si="2"/>
        <v>0</v>
      </c>
      <c r="U46" s="72">
        <v>0</v>
      </c>
      <c r="V46" s="70">
        <v>0</v>
      </c>
      <c r="W46" s="73">
        <v>0</v>
      </c>
    </row>
    <row r="47" spans="2:23" ht="22.5" customHeight="1" thickBot="1">
      <c r="B47" s="11" t="s">
        <v>306</v>
      </c>
      <c r="C47" s="62" t="s">
        <v>1</v>
      </c>
      <c r="D47" s="62" t="s">
        <v>1</v>
      </c>
      <c r="E47" s="69" t="s">
        <v>307</v>
      </c>
      <c r="F47" s="70">
        <v>358824000</v>
      </c>
      <c r="G47" s="71">
        <v>314824000</v>
      </c>
      <c r="H47" s="72">
        <f t="shared" si="0"/>
        <v>44000000</v>
      </c>
      <c r="I47" s="72">
        <v>358824000</v>
      </c>
      <c r="J47" s="70">
        <v>0</v>
      </c>
      <c r="K47" s="73">
        <v>1000000</v>
      </c>
      <c r="L47" s="70">
        <v>395488000</v>
      </c>
      <c r="M47" s="71">
        <v>349288000</v>
      </c>
      <c r="N47" s="72">
        <f t="shared" si="1"/>
        <v>46200000</v>
      </c>
      <c r="O47" s="72">
        <v>395488000</v>
      </c>
      <c r="P47" s="70">
        <v>0</v>
      </c>
      <c r="Q47" s="73">
        <v>1000000</v>
      </c>
      <c r="R47" s="70">
        <v>431629000</v>
      </c>
      <c r="S47" s="71">
        <v>383119000</v>
      </c>
      <c r="T47" s="72">
        <f t="shared" si="2"/>
        <v>48510000</v>
      </c>
      <c r="U47" s="72">
        <v>431629000</v>
      </c>
      <c r="V47" s="70">
        <v>0</v>
      </c>
      <c r="W47" s="73">
        <v>1000000</v>
      </c>
    </row>
    <row r="48" spans="2:23" ht="22.5" customHeight="1" thickBot="1">
      <c r="B48" s="11" t="s">
        <v>308</v>
      </c>
      <c r="C48" s="62" t="s">
        <v>1</v>
      </c>
      <c r="D48" s="62" t="s">
        <v>1</v>
      </c>
      <c r="E48" s="69" t="s">
        <v>309</v>
      </c>
      <c r="F48" s="70">
        <v>772457000</v>
      </c>
      <c r="G48" s="71">
        <v>603000000</v>
      </c>
      <c r="H48" s="72">
        <f t="shared" si="0"/>
        <v>169457000</v>
      </c>
      <c r="I48" s="72">
        <v>772457000</v>
      </c>
      <c r="J48" s="70">
        <v>0</v>
      </c>
      <c r="K48" s="73">
        <v>380000000</v>
      </c>
      <c r="L48" s="70">
        <v>844669000</v>
      </c>
      <c r="M48" s="71">
        <v>677000000</v>
      </c>
      <c r="N48" s="72">
        <f t="shared" si="1"/>
        <v>167669000</v>
      </c>
      <c r="O48" s="72">
        <v>844669000</v>
      </c>
      <c r="P48" s="70">
        <v>0</v>
      </c>
      <c r="Q48" s="73">
        <v>360000000</v>
      </c>
      <c r="R48" s="70">
        <v>916495000</v>
      </c>
      <c r="S48" s="71">
        <v>743000000</v>
      </c>
      <c r="T48" s="72">
        <f t="shared" si="2"/>
        <v>173495000</v>
      </c>
      <c r="U48" s="72">
        <v>916495000</v>
      </c>
      <c r="V48" s="70">
        <v>0</v>
      </c>
      <c r="W48" s="73">
        <v>350000000</v>
      </c>
    </row>
    <row r="49" spans="2:23" ht="22.5" customHeight="1" thickBot="1">
      <c r="B49" s="11" t="s">
        <v>310</v>
      </c>
      <c r="C49" s="62" t="s">
        <v>1</v>
      </c>
      <c r="D49" s="62" t="s">
        <v>1</v>
      </c>
      <c r="E49" s="69" t="s">
        <v>311</v>
      </c>
      <c r="F49" s="70">
        <v>17672000</v>
      </c>
      <c r="G49" s="71">
        <v>0</v>
      </c>
      <c r="H49" s="72">
        <f t="shared" si="0"/>
        <v>63000000</v>
      </c>
      <c r="I49" s="72">
        <v>63000000</v>
      </c>
      <c r="J49" s="70">
        <v>0</v>
      </c>
      <c r="K49" s="73">
        <v>170000000</v>
      </c>
      <c r="L49" s="70">
        <v>18952000</v>
      </c>
      <c r="M49" s="71">
        <v>0</v>
      </c>
      <c r="N49" s="72">
        <f t="shared" si="1"/>
        <v>67725000</v>
      </c>
      <c r="O49" s="72">
        <v>67725000</v>
      </c>
      <c r="P49" s="70">
        <v>0</v>
      </c>
      <c r="Q49" s="73">
        <v>217000000</v>
      </c>
      <c r="R49" s="70">
        <v>20326000</v>
      </c>
      <c r="S49" s="71">
        <v>0</v>
      </c>
      <c r="T49" s="72">
        <f t="shared" si="2"/>
        <v>72804000</v>
      </c>
      <c r="U49" s="72">
        <v>72804000</v>
      </c>
      <c r="V49" s="70">
        <v>0</v>
      </c>
      <c r="W49" s="73">
        <v>267000000</v>
      </c>
    </row>
    <row r="50" spans="2:23" ht="22.5" customHeight="1" thickBot="1">
      <c r="B50" s="11" t="s">
        <v>312</v>
      </c>
      <c r="C50" s="62" t="s">
        <v>1</v>
      </c>
      <c r="D50" s="62" t="s">
        <v>1</v>
      </c>
      <c r="E50" s="69" t="s">
        <v>313</v>
      </c>
      <c r="F50" s="70">
        <v>8216000</v>
      </c>
      <c r="G50" s="71">
        <v>0</v>
      </c>
      <c r="H50" s="72">
        <f t="shared" si="0"/>
        <v>13000000</v>
      </c>
      <c r="I50" s="72">
        <v>13000000</v>
      </c>
      <c r="J50" s="70">
        <v>0</v>
      </c>
      <c r="K50" s="73">
        <v>120000</v>
      </c>
      <c r="L50" s="70">
        <v>8789000</v>
      </c>
      <c r="M50" s="71">
        <v>0</v>
      </c>
      <c r="N50" s="72">
        <f t="shared" si="1"/>
        <v>9675000</v>
      </c>
      <c r="O50" s="72">
        <v>9675000</v>
      </c>
      <c r="P50" s="70">
        <v>0</v>
      </c>
      <c r="Q50" s="73">
        <v>0</v>
      </c>
      <c r="R50" s="70">
        <v>9418000</v>
      </c>
      <c r="S50" s="71">
        <v>0</v>
      </c>
      <c r="T50" s="72">
        <f t="shared" si="2"/>
        <v>10401000</v>
      </c>
      <c r="U50" s="72">
        <v>10401000</v>
      </c>
      <c r="V50" s="70">
        <v>0</v>
      </c>
      <c r="W50" s="73">
        <v>0</v>
      </c>
    </row>
    <row r="51" spans="2:23" ht="22.5" customHeight="1" thickBot="1">
      <c r="B51" s="11" t="s">
        <v>314</v>
      </c>
      <c r="C51" s="62" t="s">
        <v>1</v>
      </c>
      <c r="D51" s="62" t="s">
        <v>1</v>
      </c>
      <c r="E51" s="69" t="s">
        <v>315</v>
      </c>
      <c r="F51" s="70">
        <v>33283000</v>
      </c>
      <c r="G51" s="71">
        <v>33208000</v>
      </c>
      <c r="H51" s="72">
        <f t="shared" si="0"/>
        <v>75000</v>
      </c>
      <c r="I51" s="72">
        <v>33283000</v>
      </c>
      <c r="J51" s="70">
        <v>0</v>
      </c>
      <c r="K51" s="73">
        <v>1000000</v>
      </c>
      <c r="L51" s="70">
        <v>35003000</v>
      </c>
      <c r="M51" s="71">
        <v>34922000</v>
      </c>
      <c r="N51" s="72">
        <f t="shared" si="1"/>
        <v>81000</v>
      </c>
      <c r="O51" s="72">
        <v>35003000</v>
      </c>
      <c r="P51" s="70">
        <v>0</v>
      </c>
      <c r="Q51" s="73">
        <v>1000000</v>
      </c>
      <c r="R51" s="70">
        <v>36942000</v>
      </c>
      <c r="S51" s="71">
        <v>36855000</v>
      </c>
      <c r="T51" s="72">
        <f t="shared" si="2"/>
        <v>87000</v>
      </c>
      <c r="U51" s="72">
        <v>36942000</v>
      </c>
      <c r="V51" s="70">
        <v>0</v>
      </c>
      <c r="W51" s="73">
        <v>1000000</v>
      </c>
    </row>
    <row r="52" spans="2:23" ht="22.5" customHeight="1" thickBot="1">
      <c r="B52" s="11" t="s">
        <v>316</v>
      </c>
      <c r="C52" s="62" t="s">
        <v>1</v>
      </c>
      <c r="D52" s="62" t="s">
        <v>1</v>
      </c>
      <c r="E52" s="69" t="s">
        <v>317</v>
      </c>
      <c r="F52" s="70">
        <v>6185358000</v>
      </c>
      <c r="G52" s="71">
        <v>5271358000</v>
      </c>
      <c r="H52" s="72">
        <f t="shared" si="0"/>
        <v>914000000</v>
      </c>
      <c r="I52" s="72">
        <v>6185358000</v>
      </c>
      <c r="J52" s="70">
        <v>0</v>
      </c>
      <c r="K52" s="73">
        <v>50000000</v>
      </c>
      <c r="L52" s="70">
        <v>6875692000</v>
      </c>
      <c r="M52" s="71">
        <v>5893142000</v>
      </c>
      <c r="N52" s="72">
        <f t="shared" si="1"/>
        <v>982550000</v>
      </c>
      <c r="O52" s="72">
        <v>6875692000</v>
      </c>
      <c r="P52" s="70">
        <v>0</v>
      </c>
      <c r="Q52" s="73">
        <v>60000000</v>
      </c>
      <c r="R52" s="70">
        <v>7617621000</v>
      </c>
      <c r="S52" s="71">
        <v>6561380000</v>
      </c>
      <c r="T52" s="72">
        <f t="shared" si="2"/>
        <v>1056241000</v>
      </c>
      <c r="U52" s="72">
        <v>7617621000</v>
      </c>
      <c r="V52" s="70">
        <v>0</v>
      </c>
      <c r="W52" s="73">
        <v>60000000</v>
      </c>
    </row>
    <row r="53" spans="2:23" ht="22.5" customHeight="1" thickBot="1">
      <c r="B53" s="11" t="s">
        <v>318</v>
      </c>
      <c r="C53" s="62" t="s">
        <v>1</v>
      </c>
      <c r="D53" s="62" t="s">
        <v>1</v>
      </c>
      <c r="E53" s="69" t="s">
        <v>319</v>
      </c>
      <c r="F53" s="70">
        <v>25204000</v>
      </c>
      <c r="G53" s="71">
        <v>25177000</v>
      </c>
      <c r="H53" s="72">
        <f t="shared" si="0"/>
        <v>27000</v>
      </c>
      <c r="I53" s="72">
        <v>25204000</v>
      </c>
      <c r="J53" s="70">
        <v>0</v>
      </c>
      <c r="K53" s="73">
        <v>0</v>
      </c>
      <c r="L53" s="70">
        <v>27529000</v>
      </c>
      <c r="M53" s="71">
        <v>27500000</v>
      </c>
      <c r="N53" s="72">
        <f t="shared" si="1"/>
        <v>29000</v>
      </c>
      <c r="O53" s="72">
        <v>27529000</v>
      </c>
      <c r="P53" s="70">
        <v>0</v>
      </c>
      <c r="Q53" s="73">
        <v>0</v>
      </c>
      <c r="R53" s="70">
        <v>29887000</v>
      </c>
      <c r="S53" s="71">
        <v>29856000</v>
      </c>
      <c r="T53" s="72">
        <f t="shared" si="2"/>
        <v>31000</v>
      </c>
      <c r="U53" s="72">
        <v>29887000</v>
      </c>
      <c r="V53" s="70">
        <v>0</v>
      </c>
      <c r="W53" s="73">
        <v>0</v>
      </c>
    </row>
    <row r="54" spans="2:23" ht="22.5" customHeight="1" thickBot="1">
      <c r="B54" s="11" t="s">
        <v>320</v>
      </c>
      <c r="C54" s="62" t="s">
        <v>1</v>
      </c>
      <c r="D54" s="62" t="s">
        <v>1</v>
      </c>
      <c r="E54" s="69" t="s">
        <v>321</v>
      </c>
      <c r="F54" s="70">
        <v>4108000</v>
      </c>
      <c r="G54" s="71">
        <v>4108000</v>
      </c>
      <c r="H54" s="72">
        <f t="shared" si="0"/>
        <v>0</v>
      </c>
      <c r="I54" s="72">
        <v>4108000</v>
      </c>
      <c r="J54" s="70">
        <v>0</v>
      </c>
      <c r="K54" s="73">
        <v>0</v>
      </c>
      <c r="L54" s="70">
        <v>4320000</v>
      </c>
      <c r="M54" s="71">
        <v>4320000</v>
      </c>
      <c r="N54" s="72">
        <f t="shared" si="1"/>
        <v>0</v>
      </c>
      <c r="O54" s="72">
        <v>4320000</v>
      </c>
      <c r="P54" s="70">
        <v>0</v>
      </c>
      <c r="Q54" s="73">
        <v>0</v>
      </c>
      <c r="R54" s="70">
        <v>4576000</v>
      </c>
      <c r="S54" s="71">
        <v>4576000</v>
      </c>
      <c r="T54" s="72">
        <f t="shared" si="2"/>
        <v>0</v>
      </c>
      <c r="U54" s="72">
        <v>4576000</v>
      </c>
      <c r="V54" s="70">
        <v>0</v>
      </c>
      <c r="W54" s="73">
        <v>0</v>
      </c>
    </row>
    <row r="55" spans="2:23" ht="22.5" customHeight="1" thickBot="1">
      <c r="B55" s="11" t="s">
        <v>322</v>
      </c>
      <c r="C55" s="62" t="s">
        <v>1</v>
      </c>
      <c r="D55" s="62" t="s">
        <v>1</v>
      </c>
      <c r="E55" s="69" t="s">
        <v>323</v>
      </c>
      <c r="F55" s="70">
        <v>4108000</v>
      </c>
      <c r="G55" s="71">
        <v>4108000</v>
      </c>
      <c r="H55" s="72">
        <f t="shared" si="0"/>
        <v>0</v>
      </c>
      <c r="I55" s="72">
        <v>4108000</v>
      </c>
      <c r="J55" s="70">
        <v>0</v>
      </c>
      <c r="K55" s="73">
        <v>0</v>
      </c>
      <c r="L55" s="70">
        <v>4320000</v>
      </c>
      <c r="M55" s="71">
        <v>4320000</v>
      </c>
      <c r="N55" s="72">
        <f t="shared" si="1"/>
        <v>0</v>
      </c>
      <c r="O55" s="72">
        <v>4320000</v>
      </c>
      <c r="P55" s="70">
        <v>0</v>
      </c>
      <c r="Q55" s="73">
        <v>0</v>
      </c>
      <c r="R55" s="70">
        <v>4576000</v>
      </c>
      <c r="S55" s="71">
        <v>4576000</v>
      </c>
      <c r="T55" s="72">
        <f t="shared" si="2"/>
        <v>0</v>
      </c>
      <c r="U55" s="72">
        <v>4576000</v>
      </c>
      <c r="V55" s="70">
        <v>0</v>
      </c>
      <c r="W55" s="73">
        <v>0</v>
      </c>
    </row>
    <row r="56" spans="2:23" ht="22.5" customHeight="1" thickBot="1">
      <c r="B56" s="11" t="s">
        <v>324</v>
      </c>
      <c r="C56" s="62" t="s">
        <v>1</v>
      </c>
      <c r="D56" s="62" t="s">
        <v>1</v>
      </c>
      <c r="E56" s="69" t="s">
        <v>325</v>
      </c>
      <c r="F56" s="70">
        <v>4108000</v>
      </c>
      <c r="G56" s="71">
        <v>4108000</v>
      </c>
      <c r="H56" s="72">
        <f t="shared" si="0"/>
        <v>0</v>
      </c>
      <c r="I56" s="72">
        <v>4108000</v>
      </c>
      <c r="J56" s="70">
        <v>0</v>
      </c>
      <c r="K56" s="73">
        <v>0</v>
      </c>
      <c r="L56" s="70">
        <v>4320000</v>
      </c>
      <c r="M56" s="71">
        <v>4320000</v>
      </c>
      <c r="N56" s="72">
        <f t="shared" si="1"/>
        <v>0</v>
      </c>
      <c r="O56" s="72">
        <v>4320000</v>
      </c>
      <c r="P56" s="70">
        <v>0</v>
      </c>
      <c r="Q56" s="73">
        <v>0</v>
      </c>
      <c r="R56" s="70">
        <v>4576000</v>
      </c>
      <c r="S56" s="71">
        <v>4576000</v>
      </c>
      <c r="T56" s="72">
        <f t="shared" si="2"/>
        <v>0</v>
      </c>
      <c r="U56" s="72">
        <v>4576000</v>
      </c>
      <c r="V56" s="70">
        <v>0</v>
      </c>
      <c r="W56" s="73">
        <v>0</v>
      </c>
    </row>
    <row r="57" spans="2:23" ht="22.5" customHeight="1" thickBot="1">
      <c r="B57" s="11" t="s">
        <v>326</v>
      </c>
      <c r="C57" s="62" t="s">
        <v>1</v>
      </c>
      <c r="D57" s="62" t="s">
        <v>1</v>
      </c>
      <c r="E57" s="69" t="s">
        <v>327</v>
      </c>
      <c r="F57" s="70">
        <v>7980416000</v>
      </c>
      <c r="G57" s="71">
        <v>7827165000</v>
      </c>
      <c r="H57" s="72">
        <f t="shared" si="0"/>
        <v>153251000</v>
      </c>
      <c r="I57" s="72">
        <v>7980416000</v>
      </c>
      <c r="J57" s="70">
        <v>0</v>
      </c>
      <c r="K57" s="73">
        <v>0</v>
      </c>
      <c r="L57" s="70">
        <v>8844506000</v>
      </c>
      <c r="M57" s="71">
        <v>8631949000</v>
      </c>
      <c r="N57" s="72">
        <f t="shared" si="1"/>
        <v>212557000</v>
      </c>
      <c r="O57" s="72">
        <v>8844506000</v>
      </c>
      <c r="P57" s="70">
        <v>0</v>
      </c>
      <c r="Q57" s="73">
        <v>0</v>
      </c>
      <c r="R57" s="70">
        <v>9679717000</v>
      </c>
      <c r="S57" s="71">
        <v>9307800000</v>
      </c>
      <c r="T57" s="72">
        <f t="shared" si="2"/>
        <v>371917000</v>
      </c>
      <c r="U57" s="72">
        <v>9679717000</v>
      </c>
      <c r="V57" s="70">
        <v>0</v>
      </c>
      <c r="W57" s="73">
        <v>0</v>
      </c>
    </row>
    <row r="58" spans="2:23" ht="22.5" customHeight="1" thickBot="1">
      <c r="B58" s="11" t="s">
        <v>328</v>
      </c>
      <c r="C58" s="62" t="s">
        <v>1</v>
      </c>
      <c r="D58" s="62" t="s">
        <v>1</v>
      </c>
      <c r="E58" s="69" t="s">
        <v>329</v>
      </c>
      <c r="F58" s="70">
        <v>0</v>
      </c>
      <c r="G58" s="71">
        <v>0</v>
      </c>
      <c r="H58" s="72">
        <f t="shared" si="0"/>
        <v>0</v>
      </c>
      <c r="I58" s="72">
        <v>0</v>
      </c>
      <c r="J58" s="70">
        <v>0</v>
      </c>
      <c r="K58" s="73">
        <v>0</v>
      </c>
      <c r="L58" s="70">
        <v>0</v>
      </c>
      <c r="M58" s="71">
        <v>0</v>
      </c>
      <c r="N58" s="72">
        <f t="shared" si="1"/>
        <v>0</v>
      </c>
      <c r="O58" s="72">
        <v>0</v>
      </c>
      <c r="P58" s="70">
        <v>0</v>
      </c>
      <c r="Q58" s="73">
        <v>0</v>
      </c>
      <c r="R58" s="70">
        <v>0</v>
      </c>
      <c r="S58" s="71">
        <v>0</v>
      </c>
      <c r="T58" s="72">
        <f t="shared" si="2"/>
        <v>0</v>
      </c>
      <c r="U58" s="72">
        <v>0</v>
      </c>
      <c r="V58" s="70">
        <v>0</v>
      </c>
      <c r="W58" s="73">
        <v>0</v>
      </c>
    </row>
    <row r="59" spans="2:23" ht="22.5" customHeight="1" thickBot="1">
      <c r="B59" s="11" t="s">
        <v>330</v>
      </c>
      <c r="C59" s="62" t="s">
        <v>1</v>
      </c>
      <c r="D59" s="62" t="s">
        <v>1</v>
      </c>
      <c r="E59" s="69" t="s">
        <v>331</v>
      </c>
      <c r="F59" s="70">
        <v>0</v>
      </c>
      <c r="G59" s="71">
        <v>0</v>
      </c>
      <c r="H59" s="72">
        <f t="shared" si="0"/>
        <v>0</v>
      </c>
      <c r="I59" s="72">
        <v>0</v>
      </c>
      <c r="J59" s="70">
        <v>0</v>
      </c>
      <c r="K59" s="73">
        <v>0</v>
      </c>
      <c r="L59" s="70">
        <v>0</v>
      </c>
      <c r="M59" s="71">
        <v>0</v>
      </c>
      <c r="N59" s="72">
        <f t="shared" si="1"/>
        <v>0</v>
      </c>
      <c r="O59" s="72">
        <v>0</v>
      </c>
      <c r="P59" s="70">
        <v>0</v>
      </c>
      <c r="Q59" s="73">
        <v>0</v>
      </c>
      <c r="R59" s="70">
        <v>0</v>
      </c>
      <c r="S59" s="71">
        <v>0</v>
      </c>
      <c r="T59" s="72">
        <f t="shared" si="2"/>
        <v>0</v>
      </c>
      <c r="U59" s="72">
        <v>0</v>
      </c>
      <c r="V59" s="70">
        <v>0</v>
      </c>
      <c r="W59" s="73">
        <v>0</v>
      </c>
    </row>
    <row r="60" spans="2:23" ht="22.5" customHeight="1" thickBot="1">
      <c r="B60" s="11" t="s">
        <v>332</v>
      </c>
      <c r="C60" s="62" t="s">
        <v>1</v>
      </c>
      <c r="D60" s="62" t="s">
        <v>1</v>
      </c>
      <c r="E60" s="69" t="s">
        <v>333</v>
      </c>
      <c r="F60" s="70">
        <v>0</v>
      </c>
      <c r="G60" s="71">
        <v>0</v>
      </c>
      <c r="H60" s="72">
        <f t="shared" si="0"/>
        <v>0</v>
      </c>
      <c r="I60" s="72">
        <v>0</v>
      </c>
      <c r="J60" s="70">
        <v>0</v>
      </c>
      <c r="K60" s="73">
        <v>0</v>
      </c>
      <c r="L60" s="70">
        <v>0</v>
      </c>
      <c r="M60" s="71">
        <v>0</v>
      </c>
      <c r="N60" s="72">
        <f t="shared" si="1"/>
        <v>0</v>
      </c>
      <c r="O60" s="72">
        <v>0</v>
      </c>
      <c r="P60" s="70">
        <v>0</v>
      </c>
      <c r="Q60" s="73">
        <v>0</v>
      </c>
      <c r="R60" s="70">
        <v>0</v>
      </c>
      <c r="S60" s="71">
        <v>0</v>
      </c>
      <c r="T60" s="72">
        <f t="shared" si="2"/>
        <v>0</v>
      </c>
      <c r="U60" s="72">
        <v>0</v>
      </c>
      <c r="V60" s="70">
        <v>0</v>
      </c>
      <c r="W60" s="73">
        <v>0</v>
      </c>
    </row>
    <row r="61" spans="1:23" ht="24.75" customHeight="1" hidden="1">
      <c r="A61" s="62" t="s">
        <v>6</v>
      </c>
      <c r="B61" s="11" t="s">
        <v>1</v>
      </c>
      <c r="C61" s="62" t="s">
        <v>1</v>
      </c>
      <c r="D61" s="62" t="s">
        <v>1</v>
      </c>
      <c r="E61" s="74" t="s">
        <v>1</v>
      </c>
      <c r="F61" s="75" t="s">
        <v>1</v>
      </c>
      <c r="G61" s="76" t="s">
        <v>1</v>
      </c>
      <c r="H61" s="77" t="s">
        <v>1</v>
      </c>
      <c r="I61" s="77" t="s">
        <v>1</v>
      </c>
      <c r="J61" s="77" t="s">
        <v>1</v>
      </c>
      <c r="K61" s="76" t="s">
        <v>1</v>
      </c>
      <c r="L61" s="75" t="s">
        <v>1</v>
      </c>
      <c r="M61" s="76" t="s">
        <v>1</v>
      </c>
      <c r="N61" s="77" t="s">
        <v>1</v>
      </c>
      <c r="O61" s="77" t="s">
        <v>1</v>
      </c>
      <c r="P61" s="77" t="s">
        <v>1</v>
      </c>
      <c r="Q61" s="76" t="s">
        <v>1</v>
      </c>
      <c r="R61" s="75" t="s">
        <v>1</v>
      </c>
      <c r="S61" s="76" t="s">
        <v>1</v>
      </c>
      <c r="T61" s="77" t="s">
        <v>1</v>
      </c>
      <c r="U61" s="77" t="s">
        <v>1</v>
      </c>
      <c r="V61" s="77" t="s">
        <v>1</v>
      </c>
      <c r="W61" s="76" t="s">
        <v>1</v>
      </c>
    </row>
    <row r="62" spans="1:23" ht="12" customHeight="1" thickBot="1">
      <c r="A62" s="6" t="s">
        <v>6</v>
      </c>
      <c r="E62" s="39" t="s">
        <v>1</v>
      </c>
      <c r="F62" s="39" t="s">
        <v>1</v>
      </c>
      <c r="G62" s="39" t="s">
        <v>1</v>
      </c>
      <c r="H62" s="39" t="s">
        <v>1</v>
      </c>
      <c r="I62" s="39" t="s">
        <v>1</v>
      </c>
      <c r="J62" s="39" t="s">
        <v>1</v>
      </c>
      <c r="K62" s="39" t="s">
        <v>1</v>
      </c>
      <c r="L62" s="39" t="s">
        <v>1</v>
      </c>
      <c r="M62" s="39" t="s">
        <v>1</v>
      </c>
      <c r="N62" s="39" t="s">
        <v>1</v>
      </c>
      <c r="O62" s="39" t="s">
        <v>1</v>
      </c>
      <c r="P62" s="39" t="s">
        <v>1</v>
      </c>
      <c r="Q62" s="39" t="s">
        <v>1</v>
      </c>
      <c r="R62" s="39" t="s">
        <v>1</v>
      </c>
      <c r="S62" s="39" t="s">
        <v>1</v>
      </c>
      <c r="T62" s="39" t="s">
        <v>1</v>
      </c>
      <c r="U62" s="39" t="s">
        <v>1</v>
      </c>
      <c r="V62" s="39" t="s">
        <v>1</v>
      </c>
      <c r="W62" s="39" t="s">
        <v>1</v>
      </c>
    </row>
    <row r="63" spans="2:23" ht="30" customHeight="1" thickBot="1">
      <c r="B63" s="6" t="s">
        <v>35</v>
      </c>
      <c r="E63" s="78" t="s">
        <v>32</v>
      </c>
      <c r="F63" s="79">
        <v>26201267000</v>
      </c>
      <c r="G63" s="80">
        <v>22040053000</v>
      </c>
      <c r="H63" s="81">
        <f>I63-G63</f>
        <v>4688148000</v>
      </c>
      <c r="I63" s="81">
        <v>26728201000</v>
      </c>
      <c r="J63" s="79">
        <v>66100000</v>
      </c>
      <c r="K63" s="82">
        <v>1630178684</v>
      </c>
      <c r="L63" s="79">
        <v>28583163000</v>
      </c>
      <c r="M63" s="80">
        <v>24083291000</v>
      </c>
      <c r="N63" s="81">
        <f>O63-M63</f>
        <v>4994461000</v>
      </c>
      <c r="O63" s="81">
        <v>29077752000</v>
      </c>
      <c r="P63" s="83">
        <v>68566000</v>
      </c>
      <c r="Q63" s="79">
        <v>1684658684</v>
      </c>
      <c r="R63" s="79">
        <v>31607293000</v>
      </c>
      <c r="S63" s="80">
        <v>26643935000</v>
      </c>
      <c r="T63" s="81">
        <f>U63-S63</f>
        <v>5546980000</v>
      </c>
      <c r="U63" s="81">
        <v>32190915000</v>
      </c>
      <c r="V63" s="79">
        <v>71150000</v>
      </c>
      <c r="W63" s="82">
        <v>1732258684</v>
      </c>
    </row>
    <row r="64" spans="2:23" ht="30" customHeight="1" thickBot="1">
      <c r="B64" s="6" t="s">
        <v>31</v>
      </c>
      <c r="E64" s="84" t="s">
        <v>248</v>
      </c>
      <c r="F64" s="85">
        <v>12743603000</v>
      </c>
      <c r="G64" s="86">
        <v>11338258650</v>
      </c>
      <c r="H64" s="87">
        <f>I64-G64</f>
        <v>1402844350</v>
      </c>
      <c r="I64" s="87">
        <v>12741103000</v>
      </c>
      <c r="J64" s="85">
        <v>2500000</v>
      </c>
      <c r="K64" s="88">
        <v>138101541</v>
      </c>
      <c r="L64" s="85">
        <v>13680772000</v>
      </c>
      <c r="M64" s="86">
        <v>12194053300</v>
      </c>
      <c r="N64" s="87">
        <f>O64-M64</f>
        <v>1484368700</v>
      </c>
      <c r="O64" s="87">
        <v>13678422000</v>
      </c>
      <c r="P64" s="89">
        <v>2350000</v>
      </c>
      <c r="Q64" s="85">
        <v>143577911</v>
      </c>
      <c r="R64" s="85">
        <v>14783415000</v>
      </c>
      <c r="S64" s="86">
        <v>13225130850</v>
      </c>
      <c r="T64" s="87">
        <f>U64-S64</f>
        <v>1555934150</v>
      </c>
      <c r="U64" s="87">
        <v>14781065000</v>
      </c>
      <c r="V64" s="85">
        <v>2350000</v>
      </c>
      <c r="W64" s="88">
        <v>148756561</v>
      </c>
    </row>
    <row r="65" spans="1:23" s="14" customFormat="1" ht="30" customHeight="1" thickBot="1">
      <c r="A65" s="59" t="s">
        <v>6</v>
      </c>
      <c r="B65" s="13" t="s">
        <v>1</v>
      </c>
      <c r="C65" s="13" t="s">
        <v>1</v>
      </c>
      <c r="D65" s="13" t="s">
        <v>1</v>
      </c>
      <c r="E65" s="90" t="s">
        <v>33</v>
      </c>
      <c r="F65" s="91">
        <f aca="true" t="shared" si="3" ref="F65:W65">F63+F64</f>
        <v>38944870000</v>
      </c>
      <c r="G65" s="92">
        <f t="shared" si="3"/>
        <v>33378311650</v>
      </c>
      <c r="H65" s="93">
        <f t="shared" si="3"/>
        <v>6090992350</v>
      </c>
      <c r="I65" s="93">
        <f t="shared" si="3"/>
        <v>39469304000</v>
      </c>
      <c r="J65" s="91">
        <f t="shared" si="3"/>
        <v>68600000</v>
      </c>
      <c r="K65" s="94">
        <f t="shared" si="3"/>
        <v>1768280225</v>
      </c>
      <c r="L65" s="91">
        <f t="shared" si="3"/>
        <v>42263935000</v>
      </c>
      <c r="M65" s="92">
        <f t="shared" si="3"/>
        <v>36277344300</v>
      </c>
      <c r="N65" s="93">
        <f t="shared" si="3"/>
        <v>6478829700</v>
      </c>
      <c r="O65" s="93">
        <f t="shared" si="3"/>
        <v>42756174000</v>
      </c>
      <c r="P65" s="95">
        <f t="shared" si="3"/>
        <v>70916000</v>
      </c>
      <c r="Q65" s="91">
        <f t="shared" si="3"/>
        <v>1828236595</v>
      </c>
      <c r="R65" s="91">
        <f t="shared" si="3"/>
        <v>46390708000</v>
      </c>
      <c r="S65" s="92">
        <f t="shared" si="3"/>
        <v>39869065850</v>
      </c>
      <c r="T65" s="93">
        <f t="shared" si="3"/>
        <v>7102914150</v>
      </c>
      <c r="U65" s="93">
        <f t="shared" si="3"/>
        <v>46971980000</v>
      </c>
      <c r="V65" s="91">
        <f t="shared" si="3"/>
        <v>73500000</v>
      </c>
      <c r="W65" s="94">
        <f t="shared" si="3"/>
        <v>1881015245</v>
      </c>
    </row>
  </sheetData>
  <sheetProtection/>
  <mergeCells count="30"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E10">
      <selection activeCell="Q26" sqref="Q26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25390625" style="6" hidden="1" customWidth="1"/>
    <col min="5" max="5" width="64.125" style="6" customWidth="1"/>
    <col min="6" max="6" width="22.625" style="6" customWidth="1"/>
    <col min="7" max="7" width="18.75390625" style="6" bestFit="1" customWidth="1"/>
    <col min="8" max="8" width="20.875" style="6" customWidth="1"/>
    <col min="9" max="9" width="21.00390625" style="6" customWidth="1"/>
    <col min="10" max="11" width="18.75390625" style="6" bestFit="1" customWidth="1"/>
    <col min="12" max="16384" width="9.125" style="6" customWidth="1"/>
  </cols>
  <sheetData>
    <row r="1" spans="1:11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18</v>
      </c>
      <c r="C2" s="3" t="s">
        <v>334</v>
      </c>
      <c r="D2" s="4" t="s">
        <v>9</v>
      </c>
      <c r="E2" s="8" t="str">
        <f>ButceYil</f>
        <v>2012</v>
      </c>
      <c r="F2" s="8" t="str">
        <f>ButceYil</f>
        <v>2012</v>
      </c>
      <c r="G2" s="8" t="str">
        <f>ButceYil</f>
        <v>2012</v>
      </c>
      <c r="H2" s="8" t="s">
        <v>1</v>
      </c>
      <c r="I2" s="8" t="str">
        <f>ButceYil</f>
        <v>2012</v>
      </c>
      <c r="J2" s="8" t="str">
        <f>ButceYil</f>
        <v>2012</v>
      </c>
      <c r="K2" s="8" t="str">
        <f>ButceYil</f>
        <v>2012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2012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335</v>
      </c>
      <c r="C4" s="3" t="s">
        <v>336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</row>
    <row r="5" spans="1:11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</row>
    <row r="7" spans="1:11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19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26.25" customHeight="1">
      <c r="A11" s="3" t="s">
        <v>1</v>
      </c>
      <c r="B11" s="3" t="s">
        <v>1</v>
      </c>
      <c r="C11" s="3" t="s">
        <v>1</v>
      </c>
      <c r="D11" s="3" t="s">
        <v>1</v>
      </c>
      <c r="E11" s="143" t="s">
        <v>337</v>
      </c>
      <c r="F11" s="143" t="s">
        <v>1</v>
      </c>
      <c r="G11" s="143" t="s">
        <v>1</v>
      </c>
      <c r="H11" s="143" t="s">
        <v>1</v>
      </c>
      <c r="I11" s="143" t="s">
        <v>1</v>
      </c>
      <c r="J11" s="143" t="s">
        <v>1</v>
      </c>
      <c r="K11" s="143" t="s">
        <v>1</v>
      </c>
    </row>
    <row r="12" spans="1:11" ht="28.5" customHeight="1">
      <c r="A12" s="3" t="s">
        <v>1</v>
      </c>
      <c r="B12" s="3" t="s">
        <v>1</v>
      </c>
      <c r="C12" s="3" t="s">
        <v>1</v>
      </c>
      <c r="D12" s="3" t="s">
        <v>1</v>
      </c>
      <c r="E12" s="143" t="s">
        <v>338</v>
      </c>
      <c r="F12" s="143" t="s">
        <v>1</v>
      </c>
      <c r="G12" s="143" t="s">
        <v>1</v>
      </c>
      <c r="H12" s="143" t="s">
        <v>1</v>
      </c>
      <c r="I12" s="143" t="s">
        <v>1</v>
      </c>
      <c r="J12" s="143" t="s">
        <v>1</v>
      </c>
      <c r="K12" s="143" t="s">
        <v>1</v>
      </c>
    </row>
    <row r="13" spans="1:11" ht="19.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96" t="s">
        <v>339</v>
      </c>
    </row>
    <row r="14" spans="1:11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63" t="s">
        <v>1</v>
      </c>
      <c r="F14" s="144" t="str">
        <f>ButceYil</f>
        <v>2012</v>
      </c>
      <c r="G14" s="145" t="s">
        <v>1</v>
      </c>
      <c r="H14" s="145" t="s">
        <v>1</v>
      </c>
      <c r="I14" s="145" t="s">
        <v>1</v>
      </c>
      <c r="J14" s="145" t="s">
        <v>1</v>
      </c>
      <c r="K14" s="146" t="s">
        <v>1</v>
      </c>
    </row>
    <row r="15" spans="1:11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32" t="s">
        <v>21</v>
      </c>
      <c r="F15" s="149" t="s">
        <v>22</v>
      </c>
      <c r="G15" s="136" t="s">
        <v>23</v>
      </c>
      <c r="H15" s="137" t="s">
        <v>1</v>
      </c>
      <c r="I15" s="138" t="s">
        <v>1</v>
      </c>
      <c r="J15" s="139" t="s">
        <v>24</v>
      </c>
      <c r="K15" s="151" t="s">
        <v>1</v>
      </c>
    </row>
    <row r="16" spans="1:11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47" t="s">
        <v>1</v>
      </c>
      <c r="F16" s="150" t="s">
        <v>1</v>
      </c>
      <c r="G16" s="141" t="s">
        <v>25</v>
      </c>
      <c r="H16" s="134" t="s">
        <v>26</v>
      </c>
      <c r="I16" s="149" t="s">
        <v>27</v>
      </c>
      <c r="J16" s="139" t="s">
        <v>28</v>
      </c>
      <c r="K16" s="149" t="s">
        <v>29</v>
      </c>
    </row>
    <row r="17" spans="3:11" ht="19.5" customHeight="1" thickBot="1">
      <c r="C17" s="4" t="s">
        <v>1</v>
      </c>
      <c r="D17" s="4" t="s">
        <v>1</v>
      </c>
      <c r="E17" s="148" t="s">
        <v>1</v>
      </c>
      <c r="F17" s="133" t="s">
        <v>1</v>
      </c>
      <c r="G17" s="142" t="s">
        <v>1</v>
      </c>
      <c r="H17" s="135" t="s">
        <v>1</v>
      </c>
      <c r="I17" s="133" t="s">
        <v>1</v>
      </c>
      <c r="J17" s="140" t="s">
        <v>1</v>
      </c>
      <c r="K17" s="133" t="s">
        <v>1</v>
      </c>
    </row>
    <row r="18" spans="1:11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97" t="s">
        <v>1</v>
      </c>
      <c r="F18" s="98" t="s">
        <v>1</v>
      </c>
      <c r="G18" s="99" t="s">
        <v>1</v>
      </c>
      <c r="H18" s="100" t="s">
        <v>1</v>
      </c>
      <c r="I18" s="100" t="s">
        <v>1</v>
      </c>
      <c r="J18" s="100" t="s">
        <v>1</v>
      </c>
      <c r="K18" s="99" t="s">
        <v>1</v>
      </c>
    </row>
    <row r="19" spans="1:11" ht="34.5" customHeight="1">
      <c r="A19" s="9" t="s">
        <v>1</v>
      </c>
      <c r="B19" s="101" t="s">
        <v>340</v>
      </c>
      <c r="C19" s="9" t="s">
        <v>1</v>
      </c>
      <c r="D19" s="9" t="s">
        <v>1</v>
      </c>
      <c r="E19" s="102" t="s">
        <v>341</v>
      </c>
      <c r="F19" s="28">
        <v>137000000</v>
      </c>
      <c r="G19" s="29">
        <v>0</v>
      </c>
      <c r="H19" s="30">
        <f aca="true" t="shared" si="0" ref="H19:H26">I19-G19</f>
        <v>137000000</v>
      </c>
      <c r="I19" s="30">
        <v>137000000</v>
      </c>
      <c r="J19" s="31">
        <v>0</v>
      </c>
      <c r="K19" s="28">
        <v>0</v>
      </c>
    </row>
    <row r="20" spans="2:11" ht="34.5" customHeight="1">
      <c r="B20" s="101" t="s">
        <v>342</v>
      </c>
      <c r="C20" s="9" t="s">
        <v>1</v>
      </c>
      <c r="D20" s="9" t="s">
        <v>1</v>
      </c>
      <c r="E20" s="102" t="s">
        <v>343</v>
      </c>
      <c r="F20" s="28">
        <v>1342000000</v>
      </c>
      <c r="G20" s="29">
        <v>0</v>
      </c>
      <c r="H20" s="30">
        <f t="shared" si="0"/>
        <v>1342000000</v>
      </c>
      <c r="I20" s="30">
        <v>1342000000</v>
      </c>
      <c r="J20" s="31">
        <v>0</v>
      </c>
      <c r="K20" s="28">
        <v>100025000</v>
      </c>
    </row>
    <row r="21" spans="2:11" ht="34.5" customHeight="1">
      <c r="B21" s="101" t="s">
        <v>344</v>
      </c>
      <c r="C21" s="9" t="s">
        <v>1</v>
      </c>
      <c r="D21" s="9" t="s">
        <v>1</v>
      </c>
      <c r="E21" s="102" t="s">
        <v>345</v>
      </c>
      <c r="F21" s="28">
        <v>82782000</v>
      </c>
      <c r="G21" s="29">
        <v>0</v>
      </c>
      <c r="H21" s="30">
        <f t="shared" si="0"/>
        <v>82782000</v>
      </c>
      <c r="I21" s="30">
        <v>82782000</v>
      </c>
      <c r="J21" s="31">
        <v>0</v>
      </c>
      <c r="K21" s="28">
        <v>0</v>
      </c>
    </row>
    <row r="22" spans="2:11" ht="34.5" customHeight="1">
      <c r="B22" s="101" t="s">
        <v>346</v>
      </c>
      <c r="C22" s="9" t="s">
        <v>1</v>
      </c>
      <c r="D22" s="9" t="s">
        <v>1</v>
      </c>
      <c r="E22" s="102" t="s">
        <v>347</v>
      </c>
      <c r="F22" s="28">
        <v>165000000</v>
      </c>
      <c r="G22" s="29">
        <v>0</v>
      </c>
      <c r="H22" s="30">
        <f t="shared" si="0"/>
        <v>165000000</v>
      </c>
      <c r="I22" s="30">
        <v>165000000</v>
      </c>
      <c r="J22" s="31">
        <v>0</v>
      </c>
      <c r="K22" s="28">
        <v>0</v>
      </c>
    </row>
    <row r="23" spans="2:11" ht="34.5" customHeight="1">
      <c r="B23" s="101" t="s">
        <v>348</v>
      </c>
      <c r="C23" s="9" t="s">
        <v>1</v>
      </c>
      <c r="D23" s="9" t="s">
        <v>1</v>
      </c>
      <c r="E23" s="102" t="s">
        <v>349</v>
      </c>
      <c r="F23" s="28">
        <v>115585000</v>
      </c>
      <c r="G23" s="29">
        <v>0</v>
      </c>
      <c r="H23" s="30">
        <f t="shared" si="0"/>
        <v>115585000</v>
      </c>
      <c r="I23" s="30">
        <v>115585000</v>
      </c>
      <c r="J23" s="31">
        <v>0</v>
      </c>
      <c r="K23" s="28">
        <v>0</v>
      </c>
    </row>
    <row r="24" spans="2:11" ht="34.5" customHeight="1">
      <c r="B24" s="101" t="s">
        <v>350</v>
      </c>
      <c r="C24" s="9" t="s">
        <v>1</v>
      </c>
      <c r="D24" s="9" t="s">
        <v>1</v>
      </c>
      <c r="E24" s="102" t="s">
        <v>351</v>
      </c>
      <c r="F24" s="28">
        <v>89000000</v>
      </c>
      <c r="G24" s="29">
        <v>0</v>
      </c>
      <c r="H24" s="30">
        <f t="shared" si="0"/>
        <v>89000000</v>
      </c>
      <c r="I24" s="30">
        <v>89000000</v>
      </c>
      <c r="J24" s="31">
        <v>0</v>
      </c>
      <c r="K24" s="28">
        <v>18000000</v>
      </c>
    </row>
    <row r="25" spans="2:11" ht="34.5" customHeight="1">
      <c r="B25" s="101" t="s">
        <v>352</v>
      </c>
      <c r="C25" s="9" t="s">
        <v>1</v>
      </c>
      <c r="D25" s="9" t="s">
        <v>1</v>
      </c>
      <c r="E25" s="102" t="s">
        <v>353</v>
      </c>
      <c r="F25" s="28">
        <v>46760000</v>
      </c>
      <c r="G25" s="29">
        <v>0</v>
      </c>
      <c r="H25" s="30">
        <f t="shared" si="0"/>
        <v>46760000</v>
      </c>
      <c r="I25" s="30">
        <v>46760000</v>
      </c>
      <c r="J25" s="31">
        <v>0</v>
      </c>
      <c r="K25" s="28">
        <v>7708506</v>
      </c>
    </row>
    <row r="26" spans="2:11" ht="34.5" customHeight="1" thickBot="1">
      <c r="B26" s="101" t="s">
        <v>354</v>
      </c>
      <c r="C26" s="9" t="s">
        <v>1</v>
      </c>
      <c r="D26" s="9" t="s">
        <v>1</v>
      </c>
      <c r="E26" s="102" t="s">
        <v>355</v>
      </c>
      <c r="F26" s="28">
        <v>49770000</v>
      </c>
      <c r="G26" s="29">
        <v>0</v>
      </c>
      <c r="H26" s="30">
        <f t="shared" si="0"/>
        <v>49770000</v>
      </c>
      <c r="I26" s="30">
        <v>49770000</v>
      </c>
      <c r="J26" s="31">
        <v>0</v>
      </c>
      <c r="K26" s="28">
        <v>10250000</v>
      </c>
    </row>
    <row r="27" spans="1:11" ht="19.5" customHeight="1" hidden="1">
      <c r="A27" s="9" t="s">
        <v>6</v>
      </c>
      <c r="B27" s="103" t="s">
        <v>1</v>
      </c>
      <c r="C27" s="9" t="s">
        <v>1</v>
      </c>
      <c r="D27" s="9" t="s">
        <v>1</v>
      </c>
      <c r="E27" s="33" t="s">
        <v>1</v>
      </c>
      <c r="F27" s="34" t="s">
        <v>1</v>
      </c>
      <c r="G27" s="35" t="s">
        <v>1</v>
      </c>
      <c r="H27" s="36" t="s">
        <v>1</v>
      </c>
      <c r="I27" s="36" t="s">
        <v>1</v>
      </c>
      <c r="J27" s="36" t="s">
        <v>1</v>
      </c>
      <c r="K27" s="35" t="s">
        <v>1</v>
      </c>
    </row>
    <row r="28" spans="1:11" ht="6" customHeight="1" thickBot="1">
      <c r="A28" s="6" t="s">
        <v>6</v>
      </c>
      <c r="E28" s="39" t="s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39" t="s">
        <v>1</v>
      </c>
    </row>
    <row r="29" spans="1:11" s="14" customFormat="1" ht="39.75" customHeight="1" thickBot="1">
      <c r="A29" s="13" t="s">
        <v>1</v>
      </c>
      <c r="B29" s="13" t="s">
        <v>356</v>
      </c>
      <c r="C29" s="13" t="s">
        <v>1</v>
      </c>
      <c r="D29" s="13" t="s">
        <v>1</v>
      </c>
      <c r="E29" s="104" t="s">
        <v>357</v>
      </c>
      <c r="F29" s="105">
        <v>2027897000</v>
      </c>
      <c r="G29" s="105">
        <v>0</v>
      </c>
      <c r="H29" s="105">
        <f>I29-G29</f>
        <v>2027897000</v>
      </c>
      <c r="I29" s="106">
        <v>2027897000</v>
      </c>
      <c r="J29" s="107">
        <v>0</v>
      </c>
      <c r="K29" s="105">
        <v>135983506</v>
      </c>
    </row>
    <row r="30" spans="1:11" ht="15">
      <c r="A30" s="3" t="s">
        <v>1</v>
      </c>
      <c r="B30" s="3" t="s">
        <v>1</v>
      </c>
      <c r="C30" s="3" t="s">
        <v>1</v>
      </c>
      <c r="D30" s="3" t="s">
        <v>1</v>
      </c>
      <c r="E30" s="3" t="s">
        <v>1</v>
      </c>
      <c r="F30" s="15" t="s">
        <v>1</v>
      </c>
      <c r="G30" s="15" t="s">
        <v>1</v>
      </c>
      <c r="H30" s="15" t="s">
        <v>1</v>
      </c>
      <c r="I30" s="108" t="s">
        <v>1</v>
      </c>
      <c r="J30" s="108" t="s">
        <v>1</v>
      </c>
      <c r="K30" s="15" t="s">
        <v>1</v>
      </c>
    </row>
  </sheetData>
  <sheetProtection/>
  <mergeCells count="12">
    <mergeCell ref="J16:J17"/>
    <mergeCell ref="K16:K17"/>
    <mergeCell ref="E11:K11"/>
    <mergeCell ref="E12:K12"/>
    <mergeCell ref="F14:K14"/>
    <mergeCell ref="E15:E17"/>
    <mergeCell ref="F15:F17"/>
    <mergeCell ref="G15:I15"/>
    <mergeCell ref="J15:K15"/>
    <mergeCell ref="G16:G17"/>
    <mergeCell ref="H16:H17"/>
    <mergeCell ref="I16:I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E10">
      <selection activeCell="Q26" sqref="Q26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25390625" style="6" hidden="1" customWidth="1"/>
    <col min="5" max="5" width="64.125" style="6" customWidth="1"/>
    <col min="6" max="6" width="21.125" style="6" customWidth="1"/>
    <col min="7" max="7" width="18.75390625" style="6" bestFit="1" customWidth="1"/>
    <col min="8" max="8" width="21.375" style="6" customWidth="1"/>
    <col min="9" max="9" width="20.875" style="6" customWidth="1"/>
    <col min="10" max="11" width="18.75390625" style="6" bestFit="1" customWidth="1"/>
    <col min="12" max="16384" width="9.125" style="6" customWidth="1"/>
  </cols>
  <sheetData>
    <row r="1" spans="1:11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18</v>
      </c>
      <c r="C2" s="3" t="s">
        <v>334</v>
      </c>
      <c r="D2" s="4" t="s">
        <v>9</v>
      </c>
      <c r="E2" s="8" t="str">
        <f>ButceYil</f>
        <v>2012</v>
      </c>
      <c r="F2" s="8" t="str">
        <f>ButceYil</f>
        <v>2012</v>
      </c>
      <c r="G2" s="8" t="str">
        <f>ButceYil</f>
        <v>2012</v>
      </c>
      <c r="H2" s="8" t="s">
        <v>1</v>
      </c>
      <c r="I2" s="8" t="str">
        <f>ButceYil</f>
        <v>2012</v>
      </c>
      <c r="J2" s="8" t="str">
        <f>ButceYil</f>
        <v>2012</v>
      </c>
      <c r="K2" s="8" t="str">
        <f>ButceYil</f>
        <v>2012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2012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335</v>
      </c>
      <c r="C4" s="3" t="s">
        <v>336</v>
      </c>
      <c r="D4" s="4" t="s">
        <v>12</v>
      </c>
      <c r="F4" s="8">
        <f>Asama+10</f>
        <v>13</v>
      </c>
      <c r="G4" s="8">
        <f>Asama+10</f>
        <v>13</v>
      </c>
      <c r="H4" s="8" t="s">
        <v>1</v>
      </c>
      <c r="I4" s="8">
        <f>Asama+10</f>
        <v>13</v>
      </c>
      <c r="J4" s="8">
        <f>Asama+10</f>
        <v>13</v>
      </c>
      <c r="K4" s="8">
        <f>Asama+10</f>
        <v>13</v>
      </c>
    </row>
    <row r="5" spans="1:11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19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26.25" customHeight="1">
      <c r="A11" s="3" t="s">
        <v>1</v>
      </c>
      <c r="B11" s="3" t="s">
        <v>1</v>
      </c>
      <c r="C11" s="3" t="s">
        <v>1</v>
      </c>
      <c r="D11" s="3" t="s">
        <v>1</v>
      </c>
      <c r="E11" s="143" t="s">
        <v>337</v>
      </c>
      <c r="F11" s="143" t="s">
        <v>1</v>
      </c>
      <c r="G11" s="143" t="s">
        <v>1</v>
      </c>
      <c r="H11" s="143" t="s">
        <v>1</v>
      </c>
      <c r="I11" s="143" t="s">
        <v>1</v>
      </c>
      <c r="J11" s="143" t="s">
        <v>1</v>
      </c>
      <c r="K11" s="143" t="s">
        <v>1</v>
      </c>
    </row>
    <row r="12" spans="1:11" ht="28.5" customHeight="1">
      <c r="A12" s="3" t="s">
        <v>1</v>
      </c>
      <c r="B12" s="3" t="s">
        <v>1</v>
      </c>
      <c r="C12" s="3" t="s">
        <v>1</v>
      </c>
      <c r="D12" s="3" t="s">
        <v>1</v>
      </c>
      <c r="E12" s="143" t="s">
        <v>338</v>
      </c>
      <c r="F12" s="143" t="s">
        <v>1</v>
      </c>
      <c r="G12" s="143" t="s">
        <v>1</v>
      </c>
      <c r="H12" s="143" t="s">
        <v>1</v>
      </c>
      <c r="I12" s="143" t="s">
        <v>1</v>
      </c>
      <c r="J12" s="143" t="s">
        <v>1</v>
      </c>
      <c r="K12" s="143" t="s">
        <v>1</v>
      </c>
    </row>
    <row r="13" spans="1:11" ht="19.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96" t="s">
        <v>339</v>
      </c>
    </row>
    <row r="14" spans="1:11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63" t="s">
        <v>1</v>
      </c>
      <c r="F14" s="144">
        <f>ButceYil+1</f>
        <v>2013</v>
      </c>
      <c r="G14" s="145" t="s">
        <v>1</v>
      </c>
      <c r="H14" s="145" t="s">
        <v>1</v>
      </c>
      <c r="I14" s="145" t="s">
        <v>1</v>
      </c>
      <c r="J14" s="145" t="s">
        <v>1</v>
      </c>
      <c r="K14" s="146" t="s">
        <v>1</v>
      </c>
    </row>
    <row r="15" spans="1:11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32" t="s">
        <v>21</v>
      </c>
      <c r="F15" s="149" t="s">
        <v>22</v>
      </c>
      <c r="G15" s="136" t="s">
        <v>23</v>
      </c>
      <c r="H15" s="137" t="s">
        <v>1</v>
      </c>
      <c r="I15" s="138" t="s">
        <v>1</v>
      </c>
      <c r="J15" s="139" t="s">
        <v>24</v>
      </c>
      <c r="K15" s="151" t="s">
        <v>1</v>
      </c>
    </row>
    <row r="16" spans="1:11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47" t="s">
        <v>1</v>
      </c>
      <c r="F16" s="150" t="s">
        <v>1</v>
      </c>
      <c r="G16" s="141" t="s">
        <v>25</v>
      </c>
      <c r="H16" s="134" t="s">
        <v>26</v>
      </c>
      <c r="I16" s="149" t="s">
        <v>27</v>
      </c>
      <c r="J16" s="139" t="s">
        <v>28</v>
      </c>
      <c r="K16" s="149" t="s">
        <v>29</v>
      </c>
    </row>
    <row r="17" spans="3:11" ht="19.5" customHeight="1" thickBot="1">
      <c r="C17" s="4" t="s">
        <v>1</v>
      </c>
      <c r="D17" s="4" t="s">
        <v>1</v>
      </c>
      <c r="E17" s="148" t="s">
        <v>1</v>
      </c>
      <c r="F17" s="133" t="s">
        <v>1</v>
      </c>
      <c r="G17" s="142" t="s">
        <v>1</v>
      </c>
      <c r="H17" s="135" t="s">
        <v>1</v>
      </c>
      <c r="I17" s="133" t="s">
        <v>1</v>
      </c>
      <c r="J17" s="140" t="s">
        <v>1</v>
      </c>
      <c r="K17" s="133" t="s">
        <v>1</v>
      </c>
    </row>
    <row r="18" spans="1:11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97" t="s">
        <v>1</v>
      </c>
      <c r="F18" s="98" t="s">
        <v>1</v>
      </c>
      <c r="G18" s="99" t="s">
        <v>1</v>
      </c>
      <c r="H18" s="100" t="s">
        <v>1</v>
      </c>
      <c r="I18" s="100" t="s">
        <v>1</v>
      </c>
      <c r="J18" s="100" t="s">
        <v>1</v>
      </c>
      <c r="K18" s="99" t="s">
        <v>1</v>
      </c>
    </row>
    <row r="19" spans="1:11" ht="34.5" customHeight="1">
      <c r="A19" s="9" t="s">
        <v>1</v>
      </c>
      <c r="B19" s="101" t="s">
        <v>340</v>
      </c>
      <c r="C19" s="9" t="s">
        <v>1</v>
      </c>
      <c r="D19" s="9" t="s">
        <v>1</v>
      </c>
      <c r="E19" s="102" t="s">
        <v>341</v>
      </c>
      <c r="F19" s="28">
        <v>148000000</v>
      </c>
      <c r="G19" s="29">
        <v>0</v>
      </c>
      <c r="H19" s="30">
        <f aca="true" t="shared" si="0" ref="H19:H26">I19-G19</f>
        <v>148000000</v>
      </c>
      <c r="I19" s="30">
        <v>148000000</v>
      </c>
      <c r="J19" s="31">
        <v>0</v>
      </c>
      <c r="K19" s="28">
        <v>0</v>
      </c>
    </row>
    <row r="20" spans="2:11" ht="34.5" customHeight="1">
      <c r="B20" s="101" t="s">
        <v>342</v>
      </c>
      <c r="C20" s="9" t="s">
        <v>1</v>
      </c>
      <c r="D20" s="9" t="s">
        <v>1</v>
      </c>
      <c r="E20" s="102" t="s">
        <v>343</v>
      </c>
      <c r="F20" s="28">
        <v>1409000000</v>
      </c>
      <c r="G20" s="29">
        <v>0</v>
      </c>
      <c r="H20" s="30">
        <f t="shared" si="0"/>
        <v>1409000000</v>
      </c>
      <c r="I20" s="30">
        <v>1409000000</v>
      </c>
      <c r="J20" s="31">
        <v>0</v>
      </c>
      <c r="K20" s="28">
        <v>110025000</v>
      </c>
    </row>
    <row r="21" spans="2:11" ht="34.5" customHeight="1">
      <c r="B21" s="101" t="s">
        <v>344</v>
      </c>
      <c r="C21" s="9" t="s">
        <v>1</v>
      </c>
      <c r="D21" s="9" t="s">
        <v>1</v>
      </c>
      <c r="E21" s="102" t="s">
        <v>345</v>
      </c>
      <c r="F21" s="28">
        <v>87074779</v>
      </c>
      <c r="G21" s="29">
        <v>0</v>
      </c>
      <c r="H21" s="30">
        <f t="shared" si="0"/>
        <v>87074779</v>
      </c>
      <c r="I21" s="30">
        <v>87074779</v>
      </c>
      <c r="J21" s="31">
        <v>0</v>
      </c>
      <c r="K21" s="28">
        <v>0</v>
      </c>
    </row>
    <row r="22" spans="2:11" ht="34.5" customHeight="1">
      <c r="B22" s="101" t="s">
        <v>346</v>
      </c>
      <c r="C22" s="9" t="s">
        <v>1</v>
      </c>
      <c r="D22" s="9" t="s">
        <v>1</v>
      </c>
      <c r="E22" s="102" t="s">
        <v>347</v>
      </c>
      <c r="F22" s="28">
        <v>153559700</v>
      </c>
      <c r="G22" s="29">
        <v>0</v>
      </c>
      <c r="H22" s="30">
        <f t="shared" si="0"/>
        <v>153559700</v>
      </c>
      <c r="I22" s="30">
        <v>153559700</v>
      </c>
      <c r="J22" s="31">
        <v>0</v>
      </c>
      <c r="K22" s="28">
        <v>0</v>
      </c>
    </row>
    <row r="23" spans="2:11" ht="34.5" customHeight="1">
      <c r="B23" s="101" t="s">
        <v>348</v>
      </c>
      <c r="C23" s="9" t="s">
        <v>1</v>
      </c>
      <c r="D23" s="9" t="s">
        <v>1</v>
      </c>
      <c r="E23" s="102" t="s">
        <v>349</v>
      </c>
      <c r="F23" s="28">
        <v>119116498</v>
      </c>
      <c r="G23" s="29">
        <v>0</v>
      </c>
      <c r="H23" s="30">
        <f t="shared" si="0"/>
        <v>119116498</v>
      </c>
      <c r="I23" s="30">
        <v>119116498</v>
      </c>
      <c r="J23" s="31">
        <v>0</v>
      </c>
      <c r="K23" s="28">
        <v>0</v>
      </c>
    </row>
    <row r="24" spans="2:11" ht="34.5" customHeight="1">
      <c r="B24" s="101" t="s">
        <v>350</v>
      </c>
      <c r="C24" s="9" t="s">
        <v>1</v>
      </c>
      <c r="D24" s="9" t="s">
        <v>1</v>
      </c>
      <c r="E24" s="102" t="s">
        <v>351</v>
      </c>
      <c r="F24" s="28">
        <v>93716971</v>
      </c>
      <c r="G24" s="29">
        <v>0</v>
      </c>
      <c r="H24" s="30">
        <f t="shared" si="0"/>
        <v>93716971</v>
      </c>
      <c r="I24" s="30">
        <v>93716971</v>
      </c>
      <c r="J24" s="31">
        <v>0</v>
      </c>
      <c r="K24" s="28">
        <v>16000000</v>
      </c>
    </row>
    <row r="25" spans="2:11" ht="34.5" customHeight="1">
      <c r="B25" s="101" t="s">
        <v>352</v>
      </c>
      <c r="C25" s="9" t="s">
        <v>1</v>
      </c>
      <c r="D25" s="9" t="s">
        <v>1</v>
      </c>
      <c r="E25" s="102" t="s">
        <v>353</v>
      </c>
      <c r="F25" s="28">
        <v>49238000</v>
      </c>
      <c r="G25" s="29">
        <v>0</v>
      </c>
      <c r="H25" s="30">
        <f t="shared" si="0"/>
        <v>49238000</v>
      </c>
      <c r="I25" s="30">
        <v>49238000</v>
      </c>
      <c r="J25" s="31">
        <v>0</v>
      </c>
      <c r="K25" s="28">
        <v>7708506</v>
      </c>
    </row>
    <row r="26" spans="2:11" ht="34.5" customHeight="1" thickBot="1">
      <c r="B26" s="101" t="s">
        <v>354</v>
      </c>
      <c r="C26" s="9" t="s">
        <v>1</v>
      </c>
      <c r="D26" s="9" t="s">
        <v>1</v>
      </c>
      <c r="E26" s="102" t="s">
        <v>355</v>
      </c>
      <c r="F26" s="28">
        <v>52417000</v>
      </c>
      <c r="G26" s="29">
        <v>0</v>
      </c>
      <c r="H26" s="30">
        <f t="shared" si="0"/>
        <v>52417000</v>
      </c>
      <c r="I26" s="30">
        <v>52417000</v>
      </c>
      <c r="J26" s="31">
        <v>0</v>
      </c>
      <c r="K26" s="28">
        <v>13000000</v>
      </c>
    </row>
    <row r="27" spans="1:11" ht="19.5" customHeight="1" hidden="1">
      <c r="A27" s="9" t="s">
        <v>6</v>
      </c>
      <c r="B27" s="103" t="s">
        <v>1</v>
      </c>
      <c r="C27" s="9" t="s">
        <v>1</v>
      </c>
      <c r="D27" s="9" t="s">
        <v>1</v>
      </c>
      <c r="E27" s="33" t="s">
        <v>1</v>
      </c>
      <c r="F27" s="34" t="s">
        <v>1</v>
      </c>
      <c r="G27" s="35" t="s">
        <v>1</v>
      </c>
      <c r="H27" s="36" t="s">
        <v>1</v>
      </c>
      <c r="I27" s="36" t="s">
        <v>1</v>
      </c>
      <c r="J27" s="36" t="s">
        <v>1</v>
      </c>
      <c r="K27" s="35" t="s">
        <v>1</v>
      </c>
    </row>
    <row r="28" spans="1:11" ht="6" customHeight="1" thickBot="1">
      <c r="A28" s="6" t="s">
        <v>6</v>
      </c>
      <c r="E28" s="39" t="s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39" t="s">
        <v>1</v>
      </c>
    </row>
    <row r="29" spans="1:11" s="14" customFormat="1" ht="39.75" customHeight="1" thickBot="1">
      <c r="A29" s="13" t="s">
        <v>1</v>
      </c>
      <c r="B29" s="13" t="s">
        <v>356</v>
      </c>
      <c r="C29" s="13" t="s">
        <v>1</v>
      </c>
      <c r="D29" s="13" t="s">
        <v>1</v>
      </c>
      <c r="E29" s="104" t="s">
        <v>357</v>
      </c>
      <c r="F29" s="105">
        <v>2112122948</v>
      </c>
      <c r="G29" s="109">
        <v>0</v>
      </c>
      <c r="H29" s="106">
        <f>I29-G29</f>
        <v>2112122948</v>
      </c>
      <c r="I29" s="106">
        <v>2112122948</v>
      </c>
      <c r="J29" s="107">
        <v>0</v>
      </c>
      <c r="K29" s="105">
        <v>146733506</v>
      </c>
    </row>
    <row r="30" spans="1:11" ht="15">
      <c r="A30" s="3" t="s">
        <v>1</v>
      </c>
      <c r="B30" s="3" t="s">
        <v>1</v>
      </c>
      <c r="C30" s="3" t="s">
        <v>1</v>
      </c>
      <c r="D30" s="3" t="s">
        <v>1</v>
      </c>
      <c r="E30" s="3" t="s">
        <v>1</v>
      </c>
      <c r="F30" s="15" t="s">
        <v>1</v>
      </c>
      <c r="G30" s="15" t="s">
        <v>1</v>
      </c>
      <c r="H30" s="15" t="s">
        <v>1</v>
      </c>
      <c r="I30" s="15" t="s">
        <v>1</v>
      </c>
      <c r="J30" s="15" t="s">
        <v>1</v>
      </c>
      <c r="K30" s="15" t="s">
        <v>1</v>
      </c>
    </row>
  </sheetData>
  <sheetProtection/>
  <mergeCells count="12">
    <mergeCell ref="J16:J17"/>
    <mergeCell ref="K16:K17"/>
    <mergeCell ref="E11:K11"/>
    <mergeCell ref="E12:K12"/>
    <mergeCell ref="F14:K14"/>
    <mergeCell ref="E15:E17"/>
    <mergeCell ref="F15:F17"/>
    <mergeCell ref="G15:I15"/>
    <mergeCell ref="J15:K15"/>
    <mergeCell ref="G16:G17"/>
    <mergeCell ref="H16:H17"/>
    <mergeCell ref="I16:I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E10">
      <selection activeCell="Q26" sqref="Q26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25390625" style="6" hidden="1" customWidth="1"/>
    <col min="5" max="5" width="64.125" style="6" customWidth="1"/>
    <col min="6" max="6" width="21.00390625" style="6" customWidth="1"/>
    <col min="7" max="7" width="18.75390625" style="6" bestFit="1" customWidth="1"/>
    <col min="8" max="8" width="21.25390625" style="6" customWidth="1"/>
    <col min="9" max="9" width="20.875" style="6" customWidth="1"/>
    <col min="10" max="11" width="18.75390625" style="6" bestFit="1" customWidth="1"/>
    <col min="12" max="16384" width="9.125" style="6" customWidth="1"/>
  </cols>
  <sheetData>
    <row r="1" spans="1:11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18</v>
      </c>
      <c r="C2" s="3" t="s">
        <v>334</v>
      </c>
      <c r="D2" s="4" t="s">
        <v>9</v>
      </c>
      <c r="E2" s="8" t="str">
        <f>ButceYil</f>
        <v>2012</v>
      </c>
      <c r="F2" s="8" t="str">
        <f>ButceYil</f>
        <v>2012</v>
      </c>
      <c r="G2" s="8" t="str">
        <f>ButceYil</f>
        <v>2012</v>
      </c>
      <c r="H2" s="8" t="s">
        <v>1</v>
      </c>
      <c r="I2" s="8" t="str">
        <f>ButceYil</f>
        <v>2012</v>
      </c>
      <c r="J2" s="8" t="str">
        <f>ButceYil</f>
        <v>2012</v>
      </c>
      <c r="K2" s="8" t="str">
        <f>ButceYil</f>
        <v>2012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2012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335</v>
      </c>
      <c r="C4" s="3" t="s">
        <v>336</v>
      </c>
      <c r="D4" s="4" t="s">
        <v>12</v>
      </c>
      <c r="F4" s="8">
        <f>Asama+20</f>
        <v>23</v>
      </c>
      <c r="G4" s="8">
        <f>Asama+20</f>
        <v>23</v>
      </c>
      <c r="H4" s="8" t="s">
        <v>1</v>
      </c>
      <c r="I4" s="8">
        <f>Asama+20</f>
        <v>23</v>
      </c>
      <c r="J4" s="8">
        <f>Asama+20</f>
        <v>23</v>
      </c>
      <c r="K4" s="8">
        <f>Asama+20</f>
        <v>23</v>
      </c>
    </row>
    <row r="5" spans="1:11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19</v>
      </c>
      <c r="B9" s="3" t="s">
        <v>1</v>
      </c>
      <c r="C9" s="3" t="s">
        <v>1</v>
      </c>
      <c r="D9" s="3" t="s">
        <v>1</v>
      </c>
      <c r="E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26.25" customHeight="1">
      <c r="A11" s="3" t="s">
        <v>1</v>
      </c>
      <c r="B11" s="3" t="s">
        <v>1</v>
      </c>
      <c r="C11" s="3" t="s">
        <v>1</v>
      </c>
      <c r="D11" s="3" t="s">
        <v>1</v>
      </c>
      <c r="E11" s="143" t="s">
        <v>337</v>
      </c>
      <c r="F11" s="143" t="s">
        <v>1</v>
      </c>
      <c r="G11" s="143" t="s">
        <v>1</v>
      </c>
      <c r="H11" s="143" t="s">
        <v>1</v>
      </c>
      <c r="I11" s="143" t="s">
        <v>1</v>
      </c>
      <c r="J11" s="143" t="s">
        <v>1</v>
      </c>
      <c r="K11" s="143" t="s">
        <v>1</v>
      </c>
    </row>
    <row r="12" spans="1:11" ht="28.5" customHeight="1">
      <c r="A12" s="3" t="s">
        <v>1</v>
      </c>
      <c r="B12" s="3" t="s">
        <v>1</v>
      </c>
      <c r="C12" s="3" t="s">
        <v>1</v>
      </c>
      <c r="D12" s="3" t="s">
        <v>1</v>
      </c>
      <c r="E12" s="143" t="s">
        <v>338</v>
      </c>
      <c r="F12" s="143" t="s">
        <v>1</v>
      </c>
      <c r="G12" s="143" t="s">
        <v>1</v>
      </c>
      <c r="H12" s="143" t="s">
        <v>1</v>
      </c>
      <c r="I12" s="143" t="s">
        <v>1</v>
      </c>
      <c r="J12" s="143" t="s">
        <v>1</v>
      </c>
      <c r="K12" s="143" t="s">
        <v>1</v>
      </c>
    </row>
    <row r="13" spans="1:11" ht="19.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4" t="str">
        <f>IF(ButceYil&gt;2008,"TL","YTL")</f>
        <v>TL</v>
      </c>
    </row>
    <row r="14" spans="1:11" ht="19.5" customHeight="1" thickBot="1">
      <c r="A14" s="3" t="s">
        <v>1</v>
      </c>
      <c r="B14" s="3" t="s">
        <v>1</v>
      </c>
      <c r="C14" s="3" t="s">
        <v>1</v>
      </c>
      <c r="D14" s="3" t="s">
        <v>1</v>
      </c>
      <c r="E14" s="63" t="s">
        <v>1</v>
      </c>
      <c r="F14" s="144">
        <f>ButceYil+2</f>
        <v>2014</v>
      </c>
      <c r="G14" s="145" t="s">
        <v>1</v>
      </c>
      <c r="H14" s="145" t="s">
        <v>1</v>
      </c>
      <c r="I14" s="145" t="s">
        <v>1</v>
      </c>
      <c r="J14" s="145" t="s">
        <v>1</v>
      </c>
      <c r="K14" s="146" t="s">
        <v>1</v>
      </c>
    </row>
    <row r="15" spans="1:11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32" t="s">
        <v>21</v>
      </c>
      <c r="F15" s="149" t="s">
        <v>22</v>
      </c>
      <c r="G15" s="136" t="s">
        <v>23</v>
      </c>
      <c r="H15" s="137" t="s">
        <v>1</v>
      </c>
      <c r="I15" s="138" t="s">
        <v>1</v>
      </c>
      <c r="J15" s="139" t="s">
        <v>24</v>
      </c>
      <c r="K15" s="151" t="s">
        <v>1</v>
      </c>
    </row>
    <row r="16" spans="1:11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47" t="s">
        <v>1</v>
      </c>
      <c r="F16" s="150" t="s">
        <v>1</v>
      </c>
      <c r="G16" s="141" t="s">
        <v>25</v>
      </c>
      <c r="H16" s="134" t="s">
        <v>26</v>
      </c>
      <c r="I16" s="149" t="s">
        <v>27</v>
      </c>
      <c r="J16" s="149" t="s">
        <v>28</v>
      </c>
      <c r="K16" s="151" t="s">
        <v>29</v>
      </c>
    </row>
    <row r="17" spans="3:11" ht="19.5" customHeight="1" thickBot="1">
      <c r="C17" s="4" t="s">
        <v>1</v>
      </c>
      <c r="D17" s="4" t="s">
        <v>1</v>
      </c>
      <c r="E17" s="148" t="s">
        <v>1</v>
      </c>
      <c r="F17" s="133" t="s">
        <v>1</v>
      </c>
      <c r="G17" s="142" t="s">
        <v>1</v>
      </c>
      <c r="H17" s="135" t="s">
        <v>1</v>
      </c>
      <c r="I17" s="133" t="s">
        <v>1</v>
      </c>
      <c r="J17" s="133" t="s">
        <v>1</v>
      </c>
      <c r="K17" s="152" t="s">
        <v>1</v>
      </c>
    </row>
    <row r="18" spans="1:11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97" t="s">
        <v>1</v>
      </c>
      <c r="F18" s="98" t="s">
        <v>1</v>
      </c>
      <c r="G18" s="99" t="s">
        <v>1</v>
      </c>
      <c r="H18" s="100" t="s">
        <v>1</v>
      </c>
      <c r="I18" s="100" t="s">
        <v>1</v>
      </c>
      <c r="J18" s="100" t="s">
        <v>1</v>
      </c>
      <c r="K18" s="99" t="s">
        <v>1</v>
      </c>
    </row>
    <row r="19" spans="1:11" ht="34.5" customHeight="1">
      <c r="A19" s="9" t="s">
        <v>1</v>
      </c>
      <c r="B19" s="101" t="s">
        <v>340</v>
      </c>
      <c r="C19" s="9" t="s">
        <v>1</v>
      </c>
      <c r="D19" s="9" t="s">
        <v>1</v>
      </c>
      <c r="E19" s="102" t="s">
        <v>341</v>
      </c>
      <c r="F19" s="28">
        <v>159000000</v>
      </c>
      <c r="G19" s="29">
        <v>0</v>
      </c>
      <c r="H19" s="30">
        <f aca="true" t="shared" si="0" ref="H19:H26">I19-G19</f>
        <v>159000000</v>
      </c>
      <c r="I19" s="30">
        <v>159000000</v>
      </c>
      <c r="J19" s="28">
        <v>0</v>
      </c>
      <c r="K19" s="110">
        <v>0</v>
      </c>
    </row>
    <row r="20" spans="2:11" ht="34.5" customHeight="1">
      <c r="B20" s="101" t="s">
        <v>342</v>
      </c>
      <c r="C20" s="9" t="s">
        <v>1</v>
      </c>
      <c r="D20" s="9" t="s">
        <v>1</v>
      </c>
      <c r="E20" s="102" t="s">
        <v>343</v>
      </c>
      <c r="F20" s="28">
        <v>1482000000</v>
      </c>
      <c r="G20" s="29">
        <v>0</v>
      </c>
      <c r="H20" s="30">
        <f t="shared" si="0"/>
        <v>1482000000</v>
      </c>
      <c r="I20" s="30">
        <v>1482000000</v>
      </c>
      <c r="J20" s="28">
        <v>0</v>
      </c>
      <c r="K20" s="110">
        <v>120025000</v>
      </c>
    </row>
    <row r="21" spans="2:11" ht="34.5" customHeight="1">
      <c r="B21" s="101" t="s">
        <v>344</v>
      </c>
      <c r="C21" s="9" t="s">
        <v>1</v>
      </c>
      <c r="D21" s="9" t="s">
        <v>1</v>
      </c>
      <c r="E21" s="102" t="s">
        <v>345</v>
      </c>
      <c r="F21" s="28">
        <v>92876747</v>
      </c>
      <c r="G21" s="29">
        <v>0</v>
      </c>
      <c r="H21" s="30">
        <f t="shared" si="0"/>
        <v>92876747</v>
      </c>
      <c r="I21" s="30">
        <v>92876747</v>
      </c>
      <c r="J21" s="28">
        <v>0</v>
      </c>
      <c r="K21" s="110">
        <v>0</v>
      </c>
    </row>
    <row r="22" spans="2:11" ht="34.5" customHeight="1">
      <c r="B22" s="101" t="s">
        <v>346</v>
      </c>
      <c r="C22" s="9" t="s">
        <v>1</v>
      </c>
      <c r="D22" s="9" t="s">
        <v>1</v>
      </c>
      <c r="E22" s="102" t="s">
        <v>347</v>
      </c>
      <c r="F22" s="28">
        <v>112192300</v>
      </c>
      <c r="G22" s="29">
        <v>0</v>
      </c>
      <c r="H22" s="30">
        <f t="shared" si="0"/>
        <v>112192300</v>
      </c>
      <c r="I22" s="30">
        <v>112192300</v>
      </c>
      <c r="J22" s="28">
        <v>0</v>
      </c>
      <c r="K22" s="110">
        <v>0</v>
      </c>
    </row>
    <row r="23" spans="2:11" ht="34.5" customHeight="1">
      <c r="B23" s="101" t="s">
        <v>348</v>
      </c>
      <c r="C23" s="9" t="s">
        <v>1</v>
      </c>
      <c r="D23" s="9" t="s">
        <v>1</v>
      </c>
      <c r="E23" s="102" t="s">
        <v>349</v>
      </c>
      <c r="F23" s="28">
        <v>122075620</v>
      </c>
      <c r="G23" s="29">
        <v>0</v>
      </c>
      <c r="H23" s="30">
        <f t="shared" si="0"/>
        <v>122075620</v>
      </c>
      <c r="I23" s="30">
        <v>122075620</v>
      </c>
      <c r="J23" s="28">
        <v>0</v>
      </c>
      <c r="K23" s="110">
        <v>0</v>
      </c>
    </row>
    <row r="24" spans="2:11" ht="34.5" customHeight="1">
      <c r="B24" s="101" t="s">
        <v>350</v>
      </c>
      <c r="C24" s="9" t="s">
        <v>1</v>
      </c>
      <c r="D24" s="9" t="s">
        <v>1</v>
      </c>
      <c r="E24" s="102" t="s">
        <v>351</v>
      </c>
      <c r="F24" s="28">
        <v>98215336</v>
      </c>
      <c r="G24" s="29">
        <v>0</v>
      </c>
      <c r="H24" s="30">
        <f t="shared" si="0"/>
        <v>98215336</v>
      </c>
      <c r="I24" s="30">
        <v>98215336</v>
      </c>
      <c r="J24" s="28">
        <v>0</v>
      </c>
      <c r="K24" s="110">
        <v>16000000</v>
      </c>
    </row>
    <row r="25" spans="2:11" ht="34.5" customHeight="1">
      <c r="B25" s="101" t="s">
        <v>352</v>
      </c>
      <c r="C25" s="9" t="s">
        <v>1</v>
      </c>
      <c r="D25" s="9" t="s">
        <v>1</v>
      </c>
      <c r="E25" s="102" t="s">
        <v>353</v>
      </c>
      <c r="F25" s="28">
        <v>51602000</v>
      </c>
      <c r="G25" s="29">
        <v>0</v>
      </c>
      <c r="H25" s="30">
        <f t="shared" si="0"/>
        <v>51602000</v>
      </c>
      <c r="I25" s="30">
        <v>51602000</v>
      </c>
      <c r="J25" s="28">
        <v>0</v>
      </c>
      <c r="K25" s="110">
        <v>7708506</v>
      </c>
    </row>
    <row r="26" spans="2:11" ht="34.5" customHeight="1" thickBot="1">
      <c r="B26" s="101" t="s">
        <v>354</v>
      </c>
      <c r="C26" s="9" t="s">
        <v>1</v>
      </c>
      <c r="D26" s="9" t="s">
        <v>1</v>
      </c>
      <c r="E26" s="102" t="s">
        <v>355</v>
      </c>
      <c r="F26" s="28">
        <v>54910000</v>
      </c>
      <c r="G26" s="29">
        <v>0</v>
      </c>
      <c r="H26" s="30">
        <f t="shared" si="0"/>
        <v>54910000</v>
      </c>
      <c r="I26" s="30">
        <v>54910000</v>
      </c>
      <c r="J26" s="28">
        <v>0</v>
      </c>
      <c r="K26" s="110">
        <v>15500000</v>
      </c>
    </row>
    <row r="27" spans="1:11" ht="19.5" customHeight="1" hidden="1">
      <c r="A27" s="9" t="s">
        <v>6</v>
      </c>
      <c r="B27" s="103" t="s">
        <v>1</v>
      </c>
      <c r="C27" s="9" t="s">
        <v>1</v>
      </c>
      <c r="D27" s="9" t="s">
        <v>1</v>
      </c>
      <c r="E27" s="33" t="s">
        <v>1</v>
      </c>
      <c r="F27" s="34" t="s">
        <v>1</v>
      </c>
      <c r="G27" s="35" t="s">
        <v>1</v>
      </c>
      <c r="H27" s="36" t="s">
        <v>1</v>
      </c>
      <c r="I27" s="36" t="s">
        <v>1</v>
      </c>
      <c r="J27" s="36" t="s">
        <v>1</v>
      </c>
      <c r="K27" s="35" t="s">
        <v>1</v>
      </c>
    </row>
    <row r="28" spans="1:11" ht="6" customHeight="1" thickBot="1">
      <c r="A28" s="6" t="s">
        <v>6</v>
      </c>
      <c r="E28" s="39" t="s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39" t="s">
        <v>1</v>
      </c>
    </row>
    <row r="29" spans="1:11" s="14" customFormat="1" ht="39.75" customHeight="1" thickBot="1">
      <c r="A29" s="13" t="s">
        <v>1</v>
      </c>
      <c r="B29" s="13" t="s">
        <v>356</v>
      </c>
      <c r="C29" s="13" t="s">
        <v>1</v>
      </c>
      <c r="D29" s="13" t="s">
        <v>1</v>
      </c>
      <c r="E29" s="104" t="s">
        <v>357</v>
      </c>
      <c r="F29" s="105">
        <v>2172872003</v>
      </c>
      <c r="G29" s="109">
        <v>0</v>
      </c>
      <c r="H29" s="106">
        <f>I29-G29</f>
        <v>2172872003</v>
      </c>
      <c r="I29" s="106">
        <v>2172872003</v>
      </c>
      <c r="J29" s="107">
        <v>0</v>
      </c>
      <c r="K29" s="105">
        <v>159233506</v>
      </c>
    </row>
    <row r="30" spans="1:11" ht="15">
      <c r="A30" s="3" t="s">
        <v>1</v>
      </c>
      <c r="B30" s="3" t="s">
        <v>1</v>
      </c>
      <c r="C30" s="3" t="s">
        <v>1</v>
      </c>
      <c r="D30" s="3" t="s">
        <v>1</v>
      </c>
      <c r="E30" s="3" t="s">
        <v>1</v>
      </c>
      <c r="F30" s="15" t="s">
        <v>1</v>
      </c>
      <c r="G30" s="15" t="s">
        <v>1</v>
      </c>
      <c r="H30" s="15" t="s">
        <v>1</v>
      </c>
      <c r="I30" s="15" t="s">
        <v>1</v>
      </c>
      <c r="J30" s="15" t="s">
        <v>1</v>
      </c>
      <c r="K30" s="15" t="s">
        <v>1</v>
      </c>
    </row>
  </sheetData>
  <sheetProtection/>
  <mergeCells count="12">
    <mergeCell ref="J16:J17"/>
    <mergeCell ref="K16:K17"/>
    <mergeCell ref="E11:K11"/>
    <mergeCell ref="E12:K12"/>
    <mergeCell ref="F14:K14"/>
    <mergeCell ref="E15:E17"/>
    <mergeCell ref="F15:F17"/>
    <mergeCell ref="G15:I15"/>
    <mergeCell ref="J15:K15"/>
    <mergeCell ref="G16:G17"/>
    <mergeCell ref="H16:H17"/>
    <mergeCell ref="I16:I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2019-02-20T10:53:30Z</cp:lastPrinted>
  <dcterms:created xsi:type="dcterms:W3CDTF">2019-02-18T11:40:38Z</dcterms:created>
  <dcterms:modified xsi:type="dcterms:W3CDTF">2019-02-20T10:53:50Z</dcterms:modified>
  <cp:category/>
  <cp:version/>
  <cp:contentType/>
  <cp:contentStatus/>
</cp:coreProperties>
</file>