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-2013" sheetId="1" r:id="rId1"/>
    <sheet name="II-A-2014" sheetId="2" r:id="rId2"/>
    <sheet name="II-A-2015" sheetId="3" r:id="rId3"/>
    <sheet name="II-B-2013-2015 " sheetId="4" r:id="rId4"/>
    <sheet name="III-2013-2015 " sheetId="5" r:id="rId5"/>
  </sheets>
  <definedNames>
    <definedName name="Asama" localSheetId="3">'II-B-2013-2015 '!$B$2</definedName>
    <definedName name="Asama" localSheetId="4">'III-2013-2015 '!$B$2</definedName>
    <definedName name="Asama">'II-A-2013'!$B$2</definedName>
    <definedName name="AsamaAd" localSheetId="3">'II-B-2013-2015 '!$C$2</definedName>
    <definedName name="AsamaAd" localSheetId="4">'III-2013-2015 '!$C$2</definedName>
    <definedName name="AsamaAd">'II-A-2013'!$C$2</definedName>
    <definedName name="AyAd" localSheetId="3">'II-B-2013-2015 '!$C$4</definedName>
    <definedName name="AyAd" localSheetId="4">'III-2013-2015 '!$C$4</definedName>
    <definedName name="AyAd">'II-A-2013'!$C$4</definedName>
    <definedName name="AyNo" localSheetId="3">'II-B-2013-2015 '!$B$4</definedName>
    <definedName name="AyNo" localSheetId="4">'III-2013-2015 '!$B$4</definedName>
    <definedName name="AyNo">'II-A-2013'!$B$4</definedName>
    <definedName name="BaslikSatir">#REF!</definedName>
    <definedName name="BaslikSutun">#REF!</definedName>
    <definedName name="ButceYil" localSheetId="3">'II-B-2013-2015 '!$B$1</definedName>
    <definedName name="ButceYil" localSheetId="4">'III-2013-2015 '!$B$1</definedName>
    <definedName name="ButceYil">'II-A-2013'!$B$1</definedName>
    <definedName name="SatirBaslik" localSheetId="3">'II-B-2013-2015 '!$A$18:$B$24</definedName>
    <definedName name="SatirBaslik" localSheetId="4">'III-2013-2015 '!$A$18:$B$22</definedName>
    <definedName name="SatirBaslik">'II-A-2013'!$A$20:$B$26</definedName>
    <definedName name="SatirBaslik1">'II-A-2014'!$A$18:$B$24</definedName>
    <definedName name="SatirBaslik2">'II-A-2015'!$A$18:$B$24</definedName>
    <definedName name="SutunBaslik" localSheetId="3">'II-B-2013-2015 '!$D$1:$W$7</definedName>
    <definedName name="SutunBaslik" localSheetId="4">'III-2013-2015 '!$D$1:$W$7</definedName>
    <definedName name="SutunBaslik">'II-A-2013'!$D$1:$K$7</definedName>
    <definedName name="SutunBaslik1">'II-A-2014'!$D$1:$K$7</definedName>
    <definedName name="SutunBaslik2">'II-A-2015'!$D$1:$K$7</definedName>
    <definedName name="TabloSatir">#REF!</definedName>
    <definedName name="TabloSutun">#REF!</definedName>
    <definedName name="TeklifYil" localSheetId="3">'II-B-2013-2015 '!$B$5</definedName>
    <definedName name="TeklifYil" localSheetId="4">'III-2013-2015 '!$B$5</definedName>
    <definedName name="TeklifYil">'II-A-2013'!$B$5</definedName>
    <definedName name="_xlnm.Print_Area" localSheetId="2">'II-A-2015'!$A$2:$K$127</definedName>
    <definedName name="_xlnm.Print_Titles" localSheetId="0">'II-A-2013'!$16:$19</definedName>
    <definedName name="_xlnm.Print_Titles" localSheetId="1">'II-A-2014'!$14:$17</definedName>
    <definedName name="_xlnm.Print_Titles" localSheetId="2">'II-A-2015'!$14:$17</definedName>
    <definedName name="_xlnm.Print_Titles" localSheetId="4">'III-2013-2015 '!$10:$17</definedName>
  </definedNames>
  <calcPr fullCalcOnLoad="1"/>
</workbook>
</file>

<file path=xl/sharedStrings.xml><?xml version="1.0" encoding="utf-8"?>
<sst xmlns="http://schemas.openxmlformats.org/spreadsheetml/2006/main" count="2938" uniqueCount="352">
  <si>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</si>
  <si>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</si>
  <si>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</si>
  <si>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</si>
  <si>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</si>
  <si>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</si>
  <si>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</si>
  <si>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</si>
  <si>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</si>
  <si>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</si>
  <si>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</si>
  <si>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</si>
  <si>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</si>
  <si>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</si>
  <si>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</si>
  <si>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</si>
  <si>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</si>
  <si>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</si>
  <si>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</si>
  <si>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</si>
  <si>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</si>
  <si>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</si>
  <si>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</si>
  <si>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</si>
  <si>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</si>
  <si>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</si>
  <si>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</si>
  <si>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</si>
  <si>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</si>
  <si>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</si>
  <si>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</si>
  <si>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</si>
  <si>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DİĞER ÖZEL BÜTÇELİ KURULUŞLAR</t>
  </si>
  <si>
    <t>ÖZEL BÜTÇELİ KURUMLAR TOPLAMI</t>
  </si>
  <si>
    <t>40/42</t>
  </si>
  <si>
    <t>2013</t>
  </si>
  <si>
    <t>10</t>
  </si>
  <si>
    <t>Tasarı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</si>
  <si>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</si>
  <si>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</si>
  <si>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</si>
  <si>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</si>
  <si>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</si>
  <si>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</si>
  <si>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</si>
  <si>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</si>
  <si>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</si>
  <si>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</si>
  <si>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</si>
  <si>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</si>
  <si>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</si>
  <si>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</si>
  <si>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</si>
  <si>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</si>
  <si>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</si>
  <si>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</si>
  <si>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</si>
  <si>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</si>
  <si>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</si>
  <si>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</si>
  <si>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</si>
  <si>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</si>
  <si>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</si>
  <si>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</si>
  <si>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</si>
  <si>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</si>
  <si>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</si>
  <si>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</si>
  <si>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</si>
  <si>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</si>
  <si>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</si>
  <si>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</si>
  <si>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</si>
  <si>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</si>
  <si>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</si>
  <si>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</si>
  <si>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</si>
  <si>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</si>
  <si>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</si>
  <si>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</si>
  <si>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</si>
  <si>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</si>
  <si>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</si>
  <si>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</si>
  <si>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</si>
  <si>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</si>
  <si>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</si>
  <si>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</si>
  <si>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</si>
  <si>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</si>
  <si>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</si>
  <si>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</si>
  <si>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</si>
  <si>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</si>
  <si>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</si>
  <si>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</si>
  <si>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</si>
  <si>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</si>
  <si>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</si>
  <si>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</si>
  <si>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</si>
  <si>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</si>
  <si>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</si>
  <si>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</si>
  <si>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</si>
  <si>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</si>
  <si>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</si>
  <si>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</si>
  <si>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</si>
  <si>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</si>
  <si>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</si>
  <si>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</si>
  <si>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</si>
  <si>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</si>
  <si>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</si>
  <si>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</si>
  <si>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</si>
  <si>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</si>
  <si>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</si>
  <si>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</si>
  <si>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</si>
  <si>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</si>
  <si>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</si>
  <si>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</si>
  <si>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</si>
  <si>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</si>
  <si>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</si>
  <si>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</si>
  <si>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</si>
  <si>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</si>
  <si>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</si>
  <si>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</si>
  <si>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</si>
  <si>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</si>
  <si>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</si>
  <si>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</si>
  <si>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</si>
  <si>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</si>
  <si>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</si>
  <si>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</si>
  <si>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</si>
  <si>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</si>
  <si>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</si>
  <si>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</si>
  <si>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</si>
  <si>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</si>
  <si>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</si>
  <si>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</si>
  <si>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</si>
  <si>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</si>
  <si>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</si>
  <si>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</si>
  <si>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</si>
  <si>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</si>
  <si>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</si>
  <si>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</si>
  <si>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</si>
  <si>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</si>
  <si>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</si>
  <si>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</si>
  <si>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</si>
  <si>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</si>
  <si>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</si>
  <si>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</si>
  <si>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</si>
  <si>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</si>
  <si>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</si>
  <si>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</si>
  <si>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</si>
  <si>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</si>
  <si>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</si>
  <si>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</si>
  <si>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</si>
  <si>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</si>
  <si>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</si>
  <si>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</si>
  <si>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</si>
  <si>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</si>
  <si>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</si>
  <si>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</si>
  <si>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</si>
  <si>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</si>
  <si>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</si>
  <si>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</si>
  <si>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</si>
  <si>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</si>
  <si>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</si>
  <si>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</si>
  <si>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</si>
  <si>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</si>
  <si>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</si>
  <si>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</si>
  <si>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</si>
  <si>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</si>
  <si>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</si>
  <si>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</si>
  <si>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</si>
  <si>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</si>
  <si>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</si>
  <si>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</si>
  <si>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</si>
  <si>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</si>
  <si>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</si>
  <si>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</si>
  <si>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</si>
  <si>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</si>
  <si>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</si>
  <si>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</si>
  <si>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</si>
  <si>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</si>
  <si>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</si>
  <si>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</si>
  <si>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</si>
  <si>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</si>
  <si>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</si>
  <si>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</si>
  <si>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</si>
  <si>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</si>
  <si>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</si>
  <si>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</si>
  <si>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</si>
  <si>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</si>
  <si>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</si>
  <si>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</si>
  <si>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</si>
  <si>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</si>
  <si>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</si>
  <si>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</si>
  <si>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</si>
  <si>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</si>
  <si>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</si>
  <si>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</si>
  <si>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</si>
  <si>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</si>
  <si>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</si>
  <si>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</si>
  <si>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</si>
  <si>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</si>
  <si>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</si>
  <si>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</si>
  <si>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</si>
  <si>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</si>
  <si>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</si>
  <si>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</si>
  <si>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</si>
  <si>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</si>
  <si>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</si>
  <si>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YÜKSEKÖĞRETİM KURUMLARI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</si>
  <si>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</si>
  <si>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</si>
  <si>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</si>
  <si>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</si>
  <si>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</si>
  <si>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</si>
  <si>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</si>
  <si>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</si>
  <si>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</si>
  <si>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</si>
  <si>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</si>
  <si>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</si>
  <si>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</si>
  <si>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</si>
  <si>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</si>
  <si>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</si>
  <si>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</si>
  <si>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</si>
  <si>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</si>
  <si>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</si>
  <si>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</si>
  <si>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</si>
  <si>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</si>
  <si>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</si>
  <si>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</si>
  <si>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</si>
  <si>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</si>
  <si>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</si>
  <si>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</si>
  <si>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</si>
  <si>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</si>
  <si>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</si>
  <si>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</si>
  <si>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</si>
  <si>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</si>
  <si>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</si>
  <si>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</si>
  <si>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</si>
  <si>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</si>
  <si>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</si>
  <si>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</si>
  <si>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</si>
  <si>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</si>
  <si>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</si>
  <si>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</si>
  <si>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</si>
  <si>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</si>
  <si>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</si>
  <si>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</si>
  <si>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</si>
  <si>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</si>
  <si>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</si>
  <si>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</si>
  <si>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</si>
  <si>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</si>
  <si>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</si>
  <si>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</si>
  <si>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</si>
  <si>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</si>
  <si>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</si>
  <si>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</si>
  <si>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</si>
  <si>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</si>
  <si>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</si>
  <si>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</si>
  <si>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</si>
  <si>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</si>
  <si>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</si>
  <si>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</si>
  <si>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</si>
  <si>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</si>
  <si>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</si>
  <si>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</si>
  <si>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</si>
  <si>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</si>
  <si>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</si>
  <si>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</si>
  <si>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</si>
  <si>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</si>
  <si>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(ÖZEL BÜTÇELİ KURULUŞLAR - YÜKSEK ÖĞRETİM KURUMLARI HARİÇ)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</si>
  <si>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</si>
  <si>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</si>
  <si>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</si>
  <si>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</si>
  <si>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</si>
  <si>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</si>
  <si>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</si>
  <si>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</si>
  <si>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</si>
  <si>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</si>
  <si>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</si>
  <si>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</si>
  <si>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</si>
  <si>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</si>
  <si>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</si>
  <si>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</si>
  <si>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</si>
  <si>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</si>
  <si>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</t>
  </si>
  <si>
    <t>DÜZENLEYİCİ VE DENETLEYİCİ KURUMLAR</t>
  </si>
  <si>
    <t>2013-2015 DÖNEMİ BÜTÇE GELİRLERİ</t>
  </si>
  <si>
    <t>MERKEZİ YÖNETİM KAPSAMINDAKİ 5018 SAYILI KANUNA EKLİ  (II) SAYILI CETVELDE YER ALAN ÖZEL BÜTÇELİ İDARELER İLE (III) SAYILI CETVELDE YER ALAN DÜZENLEYİCİ VE DENETLEYİCİ KURUMLARIN (2013-2015) DÖNEMİ BÜTÇE GELİR VE NET FİNANSMANLARI
 (ÖZET TABLO)</t>
  </si>
  <si>
    <t>KÜÇÜK VE ORTA ÖLÇEKLİ İŞLETMELERİ GELİŞTİRME 
VE DESTEKLEME İDARESİ BAŞKANLIĞI</t>
  </si>
  <si>
    <t>(DÜZENLEYİCİ VE DENETLEYİCİ KURUMLAR)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</si>
</sst>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5"/>
      <name val="Tahoma"/>
      <family val="2"/>
    </font>
    <font>
      <b/>
      <sz val="13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10" fillId="0" borderId="0" xfId="47" applyFont="1" applyFill="1" applyAlignment="1">
      <alignment/>
      <protection/>
    </xf>
    <xf numFmtId="0" fontId="4" fillId="0" borderId="11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3" fontId="6" fillId="0" borderId="26" xfId="0" applyNumberFormat="1" applyFont="1" applyBorder="1" applyAlignment="1">
      <alignment vertical="center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0" xfId="47" applyFont="1" applyFill="1" applyAlignment="1">
      <alignment horizont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MYR-ButceGelirleriUni(1)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="75" zoomScaleNormal="75" zoomScalePageLayoutView="0" workbookViewId="0" topLeftCell="E10">
      <selection activeCell="Q28" sqref="Q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37</v>
      </c>
      <c r="D2" s="4" t="s">
        <v>9</v>
      </c>
      <c r="E2" s="8" t="str">
        <f>ButceYil</f>
        <v>2013</v>
      </c>
      <c r="F2" s="8" t="str">
        <f>ButceYil</f>
        <v>2013</v>
      </c>
      <c r="G2" s="8" t="str">
        <f>ButceYil</f>
        <v>2013</v>
      </c>
      <c r="H2" s="8" t="s">
        <v>1</v>
      </c>
      <c r="I2" s="8" t="str">
        <f>ButceYil</f>
        <v>2013</v>
      </c>
      <c r="J2" s="8" t="str">
        <f>ButceYil</f>
        <v>2013</v>
      </c>
      <c r="K2" s="8" t="str">
        <f>ButceYil</f>
        <v>2013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2013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36</v>
      </c>
      <c r="C4" s="3" t="s">
        <v>38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35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2" ht="18.75" customHeight="1">
      <c r="A10" s="3" t="s">
        <v>1</v>
      </c>
      <c r="B10" s="3" t="s">
        <v>1</v>
      </c>
      <c r="C10" s="3" t="s">
        <v>1</v>
      </c>
      <c r="D10" s="4" t="s">
        <v>16</v>
      </c>
      <c r="E10" s="106" t="s">
        <v>349</v>
      </c>
      <c r="F10" s="106"/>
      <c r="G10" s="106"/>
      <c r="H10" s="106"/>
      <c r="I10" s="106"/>
      <c r="J10" s="106"/>
      <c r="K10" s="106"/>
      <c r="L10" s="58"/>
    </row>
    <row r="11" spans="1:12" ht="45.75" customHeight="1">
      <c r="A11" s="10" t="s">
        <v>19</v>
      </c>
      <c r="B11" s="10" t="s">
        <v>1</v>
      </c>
      <c r="C11" s="10" t="s">
        <v>1</v>
      </c>
      <c r="D11" s="5" t="s">
        <v>1</v>
      </c>
      <c r="E11" s="106"/>
      <c r="F11" s="106"/>
      <c r="G11" s="106"/>
      <c r="H11" s="106"/>
      <c r="I11" s="106"/>
      <c r="J11" s="106"/>
      <c r="K11" s="106"/>
      <c r="L11" s="58"/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</row>
    <row r="13" spans="1:11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108" t="str">
        <f>ButceYil&amp;"-"&amp;ButceYil+2&amp;" "&amp;A7</f>
        <v>2013-2015 DÖNEMİ BÜTÇE GELİRLERİ</v>
      </c>
      <c r="F13" s="108" t="s">
        <v>1</v>
      </c>
      <c r="G13" s="108" t="s">
        <v>1</v>
      </c>
      <c r="H13" s="108" t="s">
        <v>1</v>
      </c>
      <c r="I13" s="108" t="s">
        <v>1</v>
      </c>
      <c r="J13" s="108" t="s">
        <v>1</v>
      </c>
      <c r="K13" s="108" t="s">
        <v>1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08" t="s">
        <v>20</v>
      </c>
      <c r="F14" s="108" t="s">
        <v>1</v>
      </c>
      <c r="G14" s="108" t="s">
        <v>1</v>
      </c>
      <c r="H14" s="108" t="s">
        <v>1</v>
      </c>
      <c r="I14" s="108" t="s">
        <v>1</v>
      </c>
      <c r="J14" s="108" t="s">
        <v>1</v>
      </c>
      <c r="K14" s="108" t="s">
        <v>1</v>
      </c>
    </row>
    <row r="15" spans="1:11" s="18" customFormat="1" ht="14.25" customHeight="1">
      <c r="A15" s="17" t="s">
        <v>1</v>
      </c>
      <c r="B15" s="17" t="s">
        <v>1</v>
      </c>
      <c r="C15" s="17" t="s">
        <v>1</v>
      </c>
      <c r="D15" s="17" t="s">
        <v>1</v>
      </c>
      <c r="E15" s="17" t="s">
        <v>1</v>
      </c>
      <c r="F15" s="17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6" t="str">
        <f>IF(ButceYil&gt;2008,"TL","YTL")</f>
        <v>TL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9" t="s">
        <v>1</v>
      </c>
      <c r="F16" s="114" t="str">
        <f>ButceYil</f>
        <v>2013</v>
      </c>
      <c r="G16" s="115" t="s">
        <v>1</v>
      </c>
      <c r="H16" s="115" t="s">
        <v>1</v>
      </c>
      <c r="I16" s="115" t="s">
        <v>1</v>
      </c>
      <c r="J16" s="115" t="s">
        <v>1</v>
      </c>
      <c r="K16" s="116" t="s">
        <v>1</v>
      </c>
    </row>
    <row r="17" spans="1:11" s="18" customFormat="1" ht="19.5" customHeight="1">
      <c r="A17" s="17" t="s">
        <v>1</v>
      </c>
      <c r="B17" s="17" t="s">
        <v>1</v>
      </c>
      <c r="C17" s="17" t="s">
        <v>1</v>
      </c>
      <c r="D17" s="17" t="s">
        <v>1</v>
      </c>
      <c r="E17" s="117" t="s">
        <v>21</v>
      </c>
      <c r="F17" s="99" t="s">
        <v>22</v>
      </c>
      <c r="G17" s="101" t="s">
        <v>23</v>
      </c>
      <c r="H17" s="102" t="s">
        <v>1</v>
      </c>
      <c r="I17" s="103" t="s">
        <v>1</v>
      </c>
      <c r="J17" s="104" t="s">
        <v>24</v>
      </c>
      <c r="K17" s="105" t="s">
        <v>1</v>
      </c>
    </row>
    <row r="18" spans="1:11" s="18" customFormat="1" ht="19.5" customHeight="1">
      <c r="A18" s="17" t="s">
        <v>1</v>
      </c>
      <c r="B18" s="17" t="s">
        <v>1</v>
      </c>
      <c r="C18" s="17" t="s">
        <v>1</v>
      </c>
      <c r="D18" s="17" t="s">
        <v>1</v>
      </c>
      <c r="E18" s="118" t="s">
        <v>1</v>
      </c>
      <c r="F18" s="109" t="s">
        <v>1</v>
      </c>
      <c r="G18" s="112" t="s">
        <v>25</v>
      </c>
      <c r="H18" s="110" t="s">
        <v>26</v>
      </c>
      <c r="I18" s="99" t="s">
        <v>27</v>
      </c>
      <c r="J18" s="104" t="s">
        <v>28</v>
      </c>
      <c r="K18" s="99" t="s">
        <v>29</v>
      </c>
    </row>
    <row r="19" spans="3:11" s="18" customFormat="1" ht="19.5" customHeight="1">
      <c r="C19" s="16" t="s">
        <v>1</v>
      </c>
      <c r="D19" s="16" t="s">
        <v>1</v>
      </c>
      <c r="E19" s="119" t="s">
        <v>1</v>
      </c>
      <c r="F19" s="100" t="s">
        <v>1</v>
      </c>
      <c r="G19" s="113" t="s">
        <v>1</v>
      </c>
      <c r="H19" s="111" t="s">
        <v>1</v>
      </c>
      <c r="I19" s="100" t="s">
        <v>1</v>
      </c>
      <c r="J19" s="107" t="s">
        <v>1</v>
      </c>
      <c r="K19" s="100" t="s">
        <v>1</v>
      </c>
    </row>
    <row r="20" spans="1:11" s="18" customFormat="1" ht="19.5" customHeight="1" hidden="1">
      <c r="A20" s="16" t="s">
        <v>2</v>
      </c>
      <c r="B20" s="16" t="s">
        <v>30</v>
      </c>
      <c r="C20" s="20" t="s">
        <v>1</v>
      </c>
      <c r="D20" s="20" t="s">
        <v>1</v>
      </c>
      <c r="E20" s="21" t="s">
        <v>1</v>
      </c>
      <c r="F20" s="22" t="s">
        <v>1</v>
      </c>
      <c r="G20" s="23" t="s">
        <v>1</v>
      </c>
      <c r="H20" s="24" t="s">
        <v>1</v>
      </c>
      <c r="I20" s="24" t="s">
        <v>1</v>
      </c>
      <c r="J20" s="25" t="s">
        <v>1</v>
      </c>
      <c r="K20" s="22" t="s">
        <v>1</v>
      </c>
    </row>
    <row r="21" spans="1:11" s="18" customFormat="1" ht="24.75" customHeight="1">
      <c r="A21" s="20" t="s">
        <v>1</v>
      </c>
      <c r="B21" s="26" t="s">
        <v>39</v>
      </c>
      <c r="C21" s="20" t="s">
        <v>1</v>
      </c>
      <c r="D21" s="20" t="s">
        <v>1</v>
      </c>
      <c r="E21" s="27" t="s">
        <v>143</v>
      </c>
      <c r="F21" s="28">
        <v>33882000</v>
      </c>
      <c r="G21" s="29">
        <v>33813000</v>
      </c>
      <c r="H21" s="30">
        <f aca="true" t="shared" si="0" ref="H21:H52">I21-G21</f>
        <v>69000</v>
      </c>
      <c r="I21" s="30">
        <v>33882000</v>
      </c>
      <c r="J21" s="31">
        <v>0</v>
      </c>
      <c r="K21" s="28">
        <v>0</v>
      </c>
    </row>
    <row r="22" spans="2:11" ht="24.75" customHeight="1">
      <c r="B22" s="26" t="s">
        <v>40</v>
      </c>
      <c r="C22" s="20" t="s">
        <v>1</v>
      </c>
      <c r="D22" s="20" t="s">
        <v>1</v>
      </c>
      <c r="E22" s="27" t="s">
        <v>144</v>
      </c>
      <c r="F22" s="28">
        <v>518557000</v>
      </c>
      <c r="G22" s="29">
        <v>479271000</v>
      </c>
      <c r="H22" s="30">
        <f t="shared" si="0"/>
        <v>39286000</v>
      </c>
      <c r="I22" s="30">
        <v>518557000</v>
      </c>
      <c r="J22" s="31">
        <v>0</v>
      </c>
      <c r="K22" s="28">
        <v>6005000</v>
      </c>
    </row>
    <row r="23" spans="2:11" ht="24.75" customHeight="1">
      <c r="B23" s="26" t="s">
        <v>41</v>
      </c>
      <c r="C23" s="20" t="s">
        <v>1</v>
      </c>
      <c r="D23" s="20" t="s">
        <v>1</v>
      </c>
      <c r="E23" s="27" t="s">
        <v>145</v>
      </c>
      <c r="F23" s="28">
        <v>317423000</v>
      </c>
      <c r="G23" s="29">
        <v>278060000</v>
      </c>
      <c r="H23" s="30">
        <f t="shared" si="0"/>
        <v>39363000</v>
      </c>
      <c r="I23" s="30">
        <v>317423000</v>
      </c>
      <c r="J23" s="31">
        <v>0</v>
      </c>
      <c r="K23" s="28">
        <v>25000000</v>
      </c>
    </row>
    <row r="24" spans="2:11" ht="24.75" customHeight="1">
      <c r="B24" s="26" t="s">
        <v>42</v>
      </c>
      <c r="C24" s="20" t="s">
        <v>1</v>
      </c>
      <c r="D24" s="20" t="s">
        <v>1</v>
      </c>
      <c r="E24" s="27" t="s">
        <v>146</v>
      </c>
      <c r="F24" s="28">
        <v>503622000</v>
      </c>
      <c r="G24" s="29">
        <v>456675000</v>
      </c>
      <c r="H24" s="30">
        <f t="shared" si="0"/>
        <v>46947000</v>
      </c>
      <c r="I24" s="30">
        <v>503622000</v>
      </c>
      <c r="J24" s="31">
        <v>0</v>
      </c>
      <c r="K24" s="28">
        <v>0</v>
      </c>
    </row>
    <row r="25" spans="2:11" ht="24.75" customHeight="1">
      <c r="B25" s="26" t="s">
        <v>43</v>
      </c>
      <c r="C25" s="20" t="s">
        <v>1</v>
      </c>
      <c r="D25" s="20" t="s">
        <v>1</v>
      </c>
      <c r="E25" s="27" t="s">
        <v>147</v>
      </c>
      <c r="F25" s="28">
        <v>483298500</v>
      </c>
      <c r="G25" s="29">
        <v>430501500</v>
      </c>
      <c r="H25" s="30">
        <f t="shared" si="0"/>
        <v>52797000</v>
      </c>
      <c r="I25" s="30">
        <v>483298500</v>
      </c>
      <c r="J25" s="31">
        <v>0</v>
      </c>
      <c r="K25" s="28">
        <v>0</v>
      </c>
    </row>
    <row r="26" spans="2:11" ht="24.75" customHeight="1">
      <c r="B26" s="26" t="s">
        <v>44</v>
      </c>
      <c r="C26" s="20" t="s">
        <v>1</v>
      </c>
      <c r="D26" s="20" t="s">
        <v>1</v>
      </c>
      <c r="E26" s="27" t="s">
        <v>148</v>
      </c>
      <c r="F26" s="28">
        <v>713478000</v>
      </c>
      <c r="G26" s="29">
        <v>613712000</v>
      </c>
      <c r="H26" s="30">
        <f t="shared" si="0"/>
        <v>99766000</v>
      </c>
      <c r="I26" s="30">
        <v>713478000</v>
      </c>
      <c r="J26" s="31">
        <v>0</v>
      </c>
      <c r="K26" s="28">
        <v>5410000</v>
      </c>
    </row>
    <row r="27" spans="2:11" ht="24.75" customHeight="1">
      <c r="B27" s="26" t="s">
        <v>45</v>
      </c>
      <c r="C27" s="20" t="s">
        <v>1</v>
      </c>
      <c r="D27" s="20" t="s">
        <v>1</v>
      </c>
      <c r="E27" s="27" t="s">
        <v>149</v>
      </c>
      <c r="F27" s="28">
        <v>307135000</v>
      </c>
      <c r="G27" s="29">
        <v>273579000</v>
      </c>
      <c r="H27" s="30">
        <f t="shared" si="0"/>
        <v>33556000</v>
      </c>
      <c r="I27" s="30">
        <v>307135000</v>
      </c>
      <c r="J27" s="31">
        <v>0</v>
      </c>
      <c r="K27" s="28">
        <v>0</v>
      </c>
    </row>
    <row r="28" spans="2:11" ht="24.75" customHeight="1">
      <c r="B28" s="26" t="s">
        <v>46</v>
      </c>
      <c r="C28" s="20" t="s">
        <v>1</v>
      </c>
      <c r="D28" s="20" t="s">
        <v>1</v>
      </c>
      <c r="E28" s="27" t="s">
        <v>150</v>
      </c>
      <c r="F28" s="28">
        <v>169577000</v>
      </c>
      <c r="G28" s="29">
        <v>149369000</v>
      </c>
      <c r="H28" s="30">
        <f t="shared" si="0"/>
        <v>20208000</v>
      </c>
      <c r="I28" s="30">
        <v>169577000</v>
      </c>
      <c r="J28" s="31">
        <v>0</v>
      </c>
      <c r="K28" s="28">
        <v>0</v>
      </c>
    </row>
    <row r="29" spans="2:11" ht="24.75" customHeight="1">
      <c r="B29" s="26" t="s">
        <v>47</v>
      </c>
      <c r="C29" s="20" t="s">
        <v>1</v>
      </c>
      <c r="D29" s="20" t="s">
        <v>1</v>
      </c>
      <c r="E29" s="27" t="s">
        <v>151</v>
      </c>
      <c r="F29" s="28">
        <v>340288000</v>
      </c>
      <c r="G29" s="29">
        <v>290076000</v>
      </c>
      <c r="H29" s="30">
        <f t="shared" si="0"/>
        <v>50212000</v>
      </c>
      <c r="I29" s="30">
        <v>340288000</v>
      </c>
      <c r="J29" s="31">
        <v>0</v>
      </c>
      <c r="K29" s="28">
        <v>4001000</v>
      </c>
    </row>
    <row r="30" spans="2:11" ht="24.75" customHeight="1">
      <c r="B30" s="26" t="s">
        <v>48</v>
      </c>
      <c r="C30" s="20" t="s">
        <v>1</v>
      </c>
      <c r="D30" s="20" t="s">
        <v>1</v>
      </c>
      <c r="E30" s="27" t="s">
        <v>152</v>
      </c>
      <c r="F30" s="28">
        <v>177744000</v>
      </c>
      <c r="G30" s="29">
        <v>153678000</v>
      </c>
      <c r="H30" s="30">
        <f t="shared" si="0"/>
        <v>24066000</v>
      </c>
      <c r="I30" s="30">
        <v>177744000</v>
      </c>
      <c r="J30" s="31">
        <v>0</v>
      </c>
      <c r="K30" s="28">
        <v>2583000</v>
      </c>
    </row>
    <row r="31" spans="2:11" ht="24.75" customHeight="1">
      <c r="B31" s="26" t="s">
        <v>49</v>
      </c>
      <c r="C31" s="20" t="s">
        <v>1</v>
      </c>
      <c r="D31" s="20" t="s">
        <v>1</v>
      </c>
      <c r="E31" s="27" t="s">
        <v>153</v>
      </c>
      <c r="F31" s="28">
        <v>95385000</v>
      </c>
      <c r="G31" s="29">
        <v>91357000</v>
      </c>
      <c r="H31" s="30">
        <f t="shared" si="0"/>
        <v>3928000</v>
      </c>
      <c r="I31" s="30">
        <v>95285000</v>
      </c>
      <c r="J31" s="31">
        <v>100000</v>
      </c>
      <c r="K31" s="28">
        <v>1800560</v>
      </c>
    </row>
    <row r="32" spans="2:11" ht="24.75" customHeight="1">
      <c r="B32" s="26" t="s">
        <v>50</v>
      </c>
      <c r="C32" s="20" t="s">
        <v>1</v>
      </c>
      <c r="D32" s="20" t="s">
        <v>1</v>
      </c>
      <c r="E32" s="27" t="s">
        <v>154</v>
      </c>
      <c r="F32" s="28">
        <v>443461000</v>
      </c>
      <c r="G32" s="29">
        <v>395520000</v>
      </c>
      <c r="H32" s="30">
        <f t="shared" si="0"/>
        <v>47941000</v>
      </c>
      <c r="I32" s="30">
        <v>443461000</v>
      </c>
      <c r="J32" s="31">
        <v>0</v>
      </c>
      <c r="K32" s="28">
        <v>2500700</v>
      </c>
    </row>
    <row r="33" spans="2:11" ht="24.75" customHeight="1">
      <c r="B33" s="26" t="s">
        <v>51</v>
      </c>
      <c r="C33" s="20" t="s">
        <v>1</v>
      </c>
      <c r="D33" s="20" t="s">
        <v>1</v>
      </c>
      <c r="E33" s="27" t="s">
        <v>155</v>
      </c>
      <c r="F33" s="28">
        <v>385654000</v>
      </c>
      <c r="G33" s="29">
        <v>336348000</v>
      </c>
      <c r="H33" s="30">
        <f t="shared" si="0"/>
        <v>49306000</v>
      </c>
      <c r="I33" s="30">
        <v>385654000</v>
      </c>
      <c r="J33" s="31">
        <v>0</v>
      </c>
      <c r="K33" s="28">
        <v>11000000</v>
      </c>
    </row>
    <row r="34" spans="2:11" ht="24.75" customHeight="1">
      <c r="B34" s="26" t="s">
        <v>52</v>
      </c>
      <c r="C34" s="20" t="s">
        <v>1</v>
      </c>
      <c r="D34" s="20" t="s">
        <v>1</v>
      </c>
      <c r="E34" s="27" t="s">
        <v>156</v>
      </c>
      <c r="F34" s="28">
        <v>178653000</v>
      </c>
      <c r="G34" s="29">
        <v>155521000</v>
      </c>
      <c r="H34" s="30">
        <f t="shared" si="0"/>
        <v>23132000</v>
      </c>
      <c r="I34" s="30">
        <v>178653000</v>
      </c>
      <c r="J34" s="31">
        <v>0</v>
      </c>
      <c r="K34" s="28">
        <v>0</v>
      </c>
    </row>
    <row r="35" spans="2:11" ht="24.75" customHeight="1">
      <c r="B35" s="26" t="s">
        <v>53</v>
      </c>
      <c r="C35" s="20" t="s">
        <v>1</v>
      </c>
      <c r="D35" s="20" t="s">
        <v>1</v>
      </c>
      <c r="E35" s="27" t="s">
        <v>157</v>
      </c>
      <c r="F35" s="28">
        <v>290992000</v>
      </c>
      <c r="G35" s="29">
        <v>247152000</v>
      </c>
      <c r="H35" s="30">
        <f t="shared" si="0"/>
        <v>43840000</v>
      </c>
      <c r="I35" s="30">
        <v>290992000</v>
      </c>
      <c r="J35" s="31">
        <v>0</v>
      </c>
      <c r="K35" s="28">
        <v>8928609</v>
      </c>
    </row>
    <row r="36" spans="2:11" ht="24.75" customHeight="1">
      <c r="B36" s="26" t="s">
        <v>54</v>
      </c>
      <c r="C36" s="20" t="s">
        <v>1</v>
      </c>
      <c r="D36" s="20" t="s">
        <v>1</v>
      </c>
      <c r="E36" s="27" t="s">
        <v>158</v>
      </c>
      <c r="F36" s="28">
        <v>359822000</v>
      </c>
      <c r="G36" s="29">
        <v>266722000</v>
      </c>
      <c r="H36" s="30">
        <f t="shared" si="0"/>
        <v>93100000</v>
      </c>
      <c r="I36" s="30">
        <v>359822000</v>
      </c>
      <c r="J36" s="31">
        <v>0</v>
      </c>
      <c r="K36" s="28">
        <v>45000000</v>
      </c>
    </row>
    <row r="37" spans="2:11" ht="24.75" customHeight="1">
      <c r="B37" s="26" t="s">
        <v>55</v>
      </c>
      <c r="C37" s="20" t="s">
        <v>1</v>
      </c>
      <c r="D37" s="20" t="s">
        <v>1</v>
      </c>
      <c r="E37" s="27" t="s">
        <v>159</v>
      </c>
      <c r="F37" s="28">
        <v>330284000</v>
      </c>
      <c r="G37" s="29">
        <v>276157000</v>
      </c>
      <c r="H37" s="30">
        <f t="shared" si="0"/>
        <v>54127000</v>
      </c>
      <c r="I37" s="30">
        <v>330284000</v>
      </c>
      <c r="J37" s="31">
        <v>0</v>
      </c>
      <c r="K37" s="28">
        <v>6000000</v>
      </c>
    </row>
    <row r="38" spans="2:11" ht="24.75" customHeight="1">
      <c r="B38" s="26" t="s">
        <v>56</v>
      </c>
      <c r="C38" s="20" t="s">
        <v>1</v>
      </c>
      <c r="D38" s="20" t="s">
        <v>1</v>
      </c>
      <c r="E38" s="27" t="s">
        <v>160</v>
      </c>
      <c r="F38" s="28">
        <v>271643000</v>
      </c>
      <c r="G38" s="29">
        <v>242978000</v>
      </c>
      <c r="H38" s="30">
        <f t="shared" si="0"/>
        <v>28665000</v>
      </c>
      <c r="I38" s="30">
        <v>271643000</v>
      </c>
      <c r="J38" s="31">
        <v>0</v>
      </c>
      <c r="K38" s="28">
        <v>9000000</v>
      </c>
    </row>
    <row r="39" spans="2:11" ht="24.75" customHeight="1">
      <c r="B39" s="26" t="s">
        <v>57</v>
      </c>
      <c r="C39" s="20" t="s">
        <v>1</v>
      </c>
      <c r="D39" s="20" t="s">
        <v>1</v>
      </c>
      <c r="E39" s="27" t="s">
        <v>161</v>
      </c>
      <c r="F39" s="28">
        <v>253922000</v>
      </c>
      <c r="G39" s="29">
        <v>224855000</v>
      </c>
      <c r="H39" s="30">
        <f t="shared" si="0"/>
        <v>29067000</v>
      </c>
      <c r="I39" s="30">
        <v>253922000</v>
      </c>
      <c r="J39" s="31">
        <v>0</v>
      </c>
      <c r="K39" s="28">
        <v>1000000</v>
      </c>
    </row>
    <row r="40" spans="2:11" ht="24.75" customHeight="1">
      <c r="B40" s="26" t="s">
        <v>58</v>
      </c>
      <c r="C40" s="20" t="s">
        <v>1</v>
      </c>
      <c r="D40" s="20" t="s">
        <v>1</v>
      </c>
      <c r="E40" s="27" t="s">
        <v>162</v>
      </c>
      <c r="F40" s="28">
        <v>195164000</v>
      </c>
      <c r="G40" s="29">
        <v>170282000</v>
      </c>
      <c r="H40" s="30">
        <f t="shared" si="0"/>
        <v>24882000</v>
      </c>
      <c r="I40" s="30">
        <v>195164000</v>
      </c>
      <c r="J40" s="31">
        <v>0</v>
      </c>
      <c r="K40" s="28">
        <v>15001500</v>
      </c>
    </row>
    <row r="41" spans="2:11" ht="24.75" customHeight="1">
      <c r="B41" s="26" t="s">
        <v>59</v>
      </c>
      <c r="C41" s="20" t="s">
        <v>1</v>
      </c>
      <c r="D41" s="20" t="s">
        <v>1</v>
      </c>
      <c r="E41" s="27" t="s">
        <v>163</v>
      </c>
      <c r="F41" s="28">
        <v>285453000</v>
      </c>
      <c r="G41" s="29">
        <v>245377000</v>
      </c>
      <c r="H41" s="30">
        <f t="shared" si="0"/>
        <v>40076000</v>
      </c>
      <c r="I41" s="30">
        <v>285453000</v>
      </c>
      <c r="J41" s="31">
        <v>0</v>
      </c>
      <c r="K41" s="28">
        <v>25005000</v>
      </c>
    </row>
    <row r="42" spans="2:11" ht="24.75" customHeight="1">
      <c r="B42" s="26" t="s">
        <v>60</v>
      </c>
      <c r="C42" s="20" t="s">
        <v>1</v>
      </c>
      <c r="D42" s="20" t="s">
        <v>1</v>
      </c>
      <c r="E42" s="27" t="s">
        <v>164</v>
      </c>
      <c r="F42" s="28">
        <v>248578000</v>
      </c>
      <c r="G42" s="29">
        <v>216745000</v>
      </c>
      <c r="H42" s="30">
        <f t="shared" si="0"/>
        <v>31833000</v>
      </c>
      <c r="I42" s="30">
        <v>248578000</v>
      </c>
      <c r="J42" s="31">
        <v>0</v>
      </c>
      <c r="K42" s="28">
        <v>2001000</v>
      </c>
    </row>
    <row r="43" spans="2:11" ht="24.75" customHeight="1">
      <c r="B43" s="26" t="s">
        <v>61</v>
      </c>
      <c r="C43" s="20" t="s">
        <v>1</v>
      </c>
      <c r="D43" s="20" t="s">
        <v>1</v>
      </c>
      <c r="E43" s="27" t="s">
        <v>165</v>
      </c>
      <c r="F43" s="28">
        <v>248741000</v>
      </c>
      <c r="G43" s="29">
        <v>211317000</v>
      </c>
      <c r="H43" s="30">
        <f t="shared" si="0"/>
        <v>37424000</v>
      </c>
      <c r="I43" s="30">
        <v>248741000</v>
      </c>
      <c r="J43" s="31">
        <v>0</v>
      </c>
      <c r="K43" s="28">
        <v>1501000</v>
      </c>
    </row>
    <row r="44" spans="2:11" ht="24.75" customHeight="1">
      <c r="B44" s="26" t="s">
        <v>62</v>
      </c>
      <c r="C44" s="20" t="s">
        <v>1</v>
      </c>
      <c r="D44" s="20" t="s">
        <v>1</v>
      </c>
      <c r="E44" s="27" t="s">
        <v>166</v>
      </c>
      <c r="F44" s="28">
        <v>364043000</v>
      </c>
      <c r="G44" s="29">
        <v>329151000</v>
      </c>
      <c r="H44" s="30">
        <f t="shared" si="0"/>
        <v>34892000</v>
      </c>
      <c r="I44" s="30">
        <v>364043000</v>
      </c>
      <c r="J44" s="31">
        <v>0</v>
      </c>
      <c r="K44" s="28">
        <v>8500000</v>
      </c>
    </row>
    <row r="45" spans="2:11" ht="24.75" customHeight="1">
      <c r="B45" s="26" t="s">
        <v>63</v>
      </c>
      <c r="C45" s="20" t="s">
        <v>1</v>
      </c>
      <c r="D45" s="20" t="s">
        <v>1</v>
      </c>
      <c r="E45" s="27" t="s">
        <v>167</v>
      </c>
      <c r="F45" s="28">
        <v>217904000</v>
      </c>
      <c r="G45" s="29">
        <v>195894000</v>
      </c>
      <c r="H45" s="30">
        <f t="shared" si="0"/>
        <v>22010000</v>
      </c>
      <c r="I45" s="30">
        <v>217904000</v>
      </c>
      <c r="J45" s="31">
        <v>0</v>
      </c>
      <c r="K45" s="28">
        <v>3000500</v>
      </c>
    </row>
    <row r="46" spans="2:11" ht="24.75" customHeight="1">
      <c r="B46" s="26" t="s">
        <v>64</v>
      </c>
      <c r="C46" s="20" t="s">
        <v>1</v>
      </c>
      <c r="D46" s="20" t="s">
        <v>1</v>
      </c>
      <c r="E46" s="27" t="s">
        <v>168</v>
      </c>
      <c r="F46" s="28">
        <v>216998000</v>
      </c>
      <c r="G46" s="29">
        <v>194685000</v>
      </c>
      <c r="H46" s="30">
        <f t="shared" si="0"/>
        <v>22313000</v>
      </c>
      <c r="I46" s="30">
        <v>216998000</v>
      </c>
      <c r="J46" s="31">
        <v>0</v>
      </c>
      <c r="K46" s="28">
        <v>6002000</v>
      </c>
    </row>
    <row r="47" spans="2:11" ht="24.75" customHeight="1">
      <c r="B47" s="26" t="s">
        <v>65</v>
      </c>
      <c r="C47" s="20" t="s">
        <v>1</v>
      </c>
      <c r="D47" s="20" t="s">
        <v>1</v>
      </c>
      <c r="E47" s="27" t="s">
        <v>169</v>
      </c>
      <c r="F47" s="28">
        <v>224194000</v>
      </c>
      <c r="G47" s="29">
        <v>203274000</v>
      </c>
      <c r="H47" s="30">
        <f t="shared" si="0"/>
        <v>20920000</v>
      </c>
      <c r="I47" s="30">
        <v>224194000</v>
      </c>
      <c r="J47" s="31">
        <v>0</v>
      </c>
      <c r="K47" s="28">
        <v>24000000</v>
      </c>
    </row>
    <row r="48" spans="2:11" ht="24.75" customHeight="1">
      <c r="B48" s="26" t="s">
        <v>66</v>
      </c>
      <c r="C48" s="20" t="s">
        <v>1</v>
      </c>
      <c r="D48" s="20" t="s">
        <v>1</v>
      </c>
      <c r="E48" s="27" t="s">
        <v>170</v>
      </c>
      <c r="F48" s="28">
        <v>211946000</v>
      </c>
      <c r="G48" s="29">
        <v>197791000</v>
      </c>
      <c r="H48" s="30">
        <f t="shared" si="0"/>
        <v>14155000</v>
      </c>
      <c r="I48" s="30">
        <v>211946000</v>
      </c>
      <c r="J48" s="31">
        <v>0</v>
      </c>
      <c r="K48" s="28">
        <v>6002000</v>
      </c>
    </row>
    <row r="49" spans="2:11" ht="24.75" customHeight="1">
      <c r="B49" s="26" t="s">
        <v>67</v>
      </c>
      <c r="C49" s="20" t="s">
        <v>1</v>
      </c>
      <c r="D49" s="20" t="s">
        <v>1</v>
      </c>
      <c r="E49" s="27" t="s">
        <v>171</v>
      </c>
      <c r="F49" s="28">
        <v>182197000</v>
      </c>
      <c r="G49" s="29">
        <v>157318000</v>
      </c>
      <c r="H49" s="30">
        <f t="shared" si="0"/>
        <v>24879000</v>
      </c>
      <c r="I49" s="30">
        <v>182197000</v>
      </c>
      <c r="J49" s="31">
        <v>0</v>
      </c>
      <c r="K49" s="28">
        <v>16003700</v>
      </c>
    </row>
    <row r="50" spans="2:11" ht="24.75" customHeight="1">
      <c r="B50" s="26" t="s">
        <v>68</v>
      </c>
      <c r="C50" s="20" t="s">
        <v>1</v>
      </c>
      <c r="D50" s="20" t="s">
        <v>1</v>
      </c>
      <c r="E50" s="27" t="s">
        <v>172</v>
      </c>
      <c r="F50" s="28">
        <v>71160000</v>
      </c>
      <c r="G50" s="29">
        <v>69231000</v>
      </c>
      <c r="H50" s="30">
        <f t="shared" si="0"/>
        <v>1929000</v>
      </c>
      <c r="I50" s="30">
        <v>71160000</v>
      </c>
      <c r="J50" s="31">
        <v>0</v>
      </c>
      <c r="K50" s="28">
        <v>0</v>
      </c>
    </row>
    <row r="51" spans="2:11" ht="24.75" customHeight="1">
      <c r="B51" s="26" t="s">
        <v>69</v>
      </c>
      <c r="C51" s="20" t="s">
        <v>1</v>
      </c>
      <c r="D51" s="20" t="s">
        <v>1</v>
      </c>
      <c r="E51" s="27" t="s">
        <v>173</v>
      </c>
      <c r="F51" s="28">
        <v>61851000</v>
      </c>
      <c r="G51" s="29">
        <v>59962000</v>
      </c>
      <c r="H51" s="30">
        <f t="shared" si="0"/>
        <v>1889000</v>
      </c>
      <c r="I51" s="30">
        <v>61851000</v>
      </c>
      <c r="J51" s="31">
        <v>0</v>
      </c>
      <c r="K51" s="28">
        <v>0</v>
      </c>
    </row>
    <row r="52" spans="2:11" ht="24.75" customHeight="1">
      <c r="B52" s="26" t="s">
        <v>70</v>
      </c>
      <c r="C52" s="20" t="s">
        <v>1</v>
      </c>
      <c r="D52" s="20" t="s">
        <v>1</v>
      </c>
      <c r="E52" s="27" t="s">
        <v>174</v>
      </c>
      <c r="F52" s="28">
        <v>138228000</v>
      </c>
      <c r="G52" s="29">
        <v>129585000</v>
      </c>
      <c r="H52" s="30">
        <f t="shared" si="0"/>
        <v>8643000</v>
      </c>
      <c r="I52" s="30">
        <v>138228000</v>
      </c>
      <c r="J52" s="31">
        <v>0</v>
      </c>
      <c r="K52" s="28">
        <v>1200000</v>
      </c>
    </row>
    <row r="53" spans="2:11" ht="24.75" customHeight="1">
      <c r="B53" s="26" t="s">
        <v>71</v>
      </c>
      <c r="C53" s="20" t="s">
        <v>1</v>
      </c>
      <c r="D53" s="20" t="s">
        <v>1</v>
      </c>
      <c r="E53" s="27" t="s">
        <v>175</v>
      </c>
      <c r="F53" s="28">
        <v>242669000</v>
      </c>
      <c r="G53" s="29">
        <v>218049000</v>
      </c>
      <c r="H53" s="30">
        <f aca="true" t="shared" si="1" ref="H53:H84">I53-G53</f>
        <v>24620000</v>
      </c>
      <c r="I53" s="30">
        <v>242669000</v>
      </c>
      <c r="J53" s="31">
        <v>0</v>
      </c>
      <c r="K53" s="28">
        <v>6001500</v>
      </c>
    </row>
    <row r="54" spans="2:11" ht="24.75" customHeight="1">
      <c r="B54" s="26" t="s">
        <v>72</v>
      </c>
      <c r="C54" s="20" t="s">
        <v>1</v>
      </c>
      <c r="D54" s="20" t="s">
        <v>1</v>
      </c>
      <c r="E54" s="27" t="s">
        <v>176</v>
      </c>
      <c r="F54" s="28">
        <v>159519000</v>
      </c>
      <c r="G54" s="29">
        <v>143889000</v>
      </c>
      <c r="H54" s="30">
        <f t="shared" si="1"/>
        <v>15630000</v>
      </c>
      <c r="I54" s="30">
        <v>159519000</v>
      </c>
      <c r="J54" s="31">
        <v>0</v>
      </c>
      <c r="K54" s="28">
        <v>1250000</v>
      </c>
    </row>
    <row r="55" spans="2:11" ht="24.75" customHeight="1">
      <c r="B55" s="26" t="s">
        <v>73</v>
      </c>
      <c r="C55" s="20" t="s">
        <v>1</v>
      </c>
      <c r="D55" s="20" t="s">
        <v>1</v>
      </c>
      <c r="E55" s="27" t="s">
        <v>177</v>
      </c>
      <c r="F55" s="28">
        <v>131612000</v>
      </c>
      <c r="G55" s="29">
        <v>115280000</v>
      </c>
      <c r="H55" s="30">
        <f t="shared" si="1"/>
        <v>16332000</v>
      </c>
      <c r="I55" s="30">
        <v>131612000</v>
      </c>
      <c r="J55" s="31">
        <v>0</v>
      </c>
      <c r="K55" s="28">
        <v>1505000</v>
      </c>
    </row>
    <row r="56" spans="2:11" ht="24.75" customHeight="1">
      <c r="B56" s="26" t="s">
        <v>74</v>
      </c>
      <c r="C56" s="20" t="s">
        <v>1</v>
      </c>
      <c r="D56" s="20" t="s">
        <v>1</v>
      </c>
      <c r="E56" s="27" t="s">
        <v>178</v>
      </c>
      <c r="F56" s="28">
        <v>203792000</v>
      </c>
      <c r="G56" s="29">
        <v>185314000</v>
      </c>
      <c r="H56" s="30">
        <f t="shared" si="1"/>
        <v>18478000</v>
      </c>
      <c r="I56" s="30">
        <v>203792000</v>
      </c>
      <c r="J56" s="31">
        <v>0</v>
      </c>
      <c r="K56" s="28">
        <v>0</v>
      </c>
    </row>
    <row r="57" spans="2:11" ht="24.75" customHeight="1">
      <c r="B57" s="26" t="s">
        <v>75</v>
      </c>
      <c r="C57" s="20" t="s">
        <v>1</v>
      </c>
      <c r="D57" s="20" t="s">
        <v>1</v>
      </c>
      <c r="E57" s="27" t="s">
        <v>179</v>
      </c>
      <c r="F57" s="28">
        <v>181668000</v>
      </c>
      <c r="G57" s="29">
        <v>157134000</v>
      </c>
      <c r="H57" s="30">
        <f t="shared" si="1"/>
        <v>24534000</v>
      </c>
      <c r="I57" s="30">
        <v>181668000</v>
      </c>
      <c r="J57" s="31">
        <v>0</v>
      </c>
      <c r="K57" s="28">
        <v>1001000</v>
      </c>
    </row>
    <row r="58" spans="2:11" ht="24.75" customHeight="1">
      <c r="B58" s="26" t="s">
        <v>76</v>
      </c>
      <c r="C58" s="20" t="s">
        <v>1</v>
      </c>
      <c r="D58" s="20" t="s">
        <v>1</v>
      </c>
      <c r="E58" s="27" t="s">
        <v>180</v>
      </c>
      <c r="F58" s="28">
        <v>148323000</v>
      </c>
      <c r="G58" s="29">
        <v>128345000</v>
      </c>
      <c r="H58" s="30">
        <f t="shared" si="1"/>
        <v>19978000</v>
      </c>
      <c r="I58" s="30">
        <v>148323000</v>
      </c>
      <c r="J58" s="31">
        <v>0</v>
      </c>
      <c r="K58" s="28">
        <v>2001000</v>
      </c>
    </row>
    <row r="59" spans="2:11" ht="24.75" customHeight="1">
      <c r="B59" s="26" t="s">
        <v>77</v>
      </c>
      <c r="C59" s="20" t="s">
        <v>1</v>
      </c>
      <c r="D59" s="20" t="s">
        <v>1</v>
      </c>
      <c r="E59" s="27" t="s">
        <v>181</v>
      </c>
      <c r="F59" s="28">
        <v>215569000</v>
      </c>
      <c r="G59" s="29">
        <v>178914000</v>
      </c>
      <c r="H59" s="30">
        <f t="shared" si="1"/>
        <v>36655000</v>
      </c>
      <c r="I59" s="30">
        <v>215569000</v>
      </c>
      <c r="J59" s="31">
        <v>0</v>
      </c>
      <c r="K59" s="28">
        <v>5006000</v>
      </c>
    </row>
    <row r="60" spans="2:11" ht="24.75" customHeight="1">
      <c r="B60" s="26" t="s">
        <v>78</v>
      </c>
      <c r="C60" s="20" t="s">
        <v>1</v>
      </c>
      <c r="D60" s="20" t="s">
        <v>1</v>
      </c>
      <c r="E60" s="27" t="s">
        <v>182</v>
      </c>
      <c r="F60" s="28">
        <v>198992000</v>
      </c>
      <c r="G60" s="29">
        <v>154306000</v>
      </c>
      <c r="H60" s="30">
        <f t="shared" si="1"/>
        <v>44686000</v>
      </c>
      <c r="I60" s="30">
        <v>198992000</v>
      </c>
      <c r="J60" s="31">
        <v>0</v>
      </c>
      <c r="K60" s="28">
        <v>2002000</v>
      </c>
    </row>
    <row r="61" spans="2:11" ht="24.75" customHeight="1">
      <c r="B61" s="26" t="s">
        <v>79</v>
      </c>
      <c r="C61" s="20" t="s">
        <v>1</v>
      </c>
      <c r="D61" s="20" t="s">
        <v>1</v>
      </c>
      <c r="E61" s="27" t="s">
        <v>183</v>
      </c>
      <c r="F61" s="28">
        <v>174329000</v>
      </c>
      <c r="G61" s="29">
        <v>150089000</v>
      </c>
      <c r="H61" s="30">
        <f t="shared" si="1"/>
        <v>24240000</v>
      </c>
      <c r="I61" s="30">
        <v>174329000</v>
      </c>
      <c r="J61" s="31">
        <v>0</v>
      </c>
      <c r="K61" s="28">
        <v>9000000</v>
      </c>
    </row>
    <row r="62" spans="2:11" ht="24.75" customHeight="1">
      <c r="B62" s="26" t="s">
        <v>80</v>
      </c>
      <c r="C62" s="20" t="s">
        <v>1</v>
      </c>
      <c r="D62" s="20" t="s">
        <v>1</v>
      </c>
      <c r="E62" s="27" t="s">
        <v>184</v>
      </c>
      <c r="F62" s="28">
        <v>131032000</v>
      </c>
      <c r="G62" s="29">
        <v>115423000</v>
      </c>
      <c r="H62" s="30">
        <f t="shared" si="1"/>
        <v>15609000</v>
      </c>
      <c r="I62" s="30">
        <v>131032000</v>
      </c>
      <c r="J62" s="31">
        <v>0</v>
      </c>
      <c r="K62" s="28">
        <v>6400000</v>
      </c>
    </row>
    <row r="63" spans="2:11" ht="24.75" customHeight="1">
      <c r="B63" s="26" t="s">
        <v>81</v>
      </c>
      <c r="C63" s="20" t="s">
        <v>1</v>
      </c>
      <c r="D63" s="20" t="s">
        <v>1</v>
      </c>
      <c r="E63" s="27" t="s">
        <v>185</v>
      </c>
      <c r="F63" s="28">
        <v>144728000</v>
      </c>
      <c r="G63" s="29">
        <v>129422000</v>
      </c>
      <c r="H63" s="30">
        <f t="shared" si="1"/>
        <v>15306000</v>
      </c>
      <c r="I63" s="30">
        <v>144728000</v>
      </c>
      <c r="J63" s="31">
        <v>0</v>
      </c>
      <c r="K63" s="28">
        <v>12500</v>
      </c>
    </row>
    <row r="64" spans="2:11" ht="24.75" customHeight="1">
      <c r="B64" s="26" t="s">
        <v>82</v>
      </c>
      <c r="C64" s="20" t="s">
        <v>1</v>
      </c>
      <c r="D64" s="20" t="s">
        <v>1</v>
      </c>
      <c r="E64" s="27" t="s">
        <v>186</v>
      </c>
      <c r="F64" s="28">
        <v>156839000</v>
      </c>
      <c r="G64" s="29">
        <v>137580000</v>
      </c>
      <c r="H64" s="30">
        <f t="shared" si="1"/>
        <v>19259000</v>
      </c>
      <c r="I64" s="30">
        <v>156839000</v>
      </c>
      <c r="J64" s="31">
        <v>0</v>
      </c>
      <c r="K64" s="28">
        <v>2400000</v>
      </c>
    </row>
    <row r="65" spans="2:11" ht="24.75" customHeight="1">
      <c r="B65" s="26" t="s">
        <v>83</v>
      </c>
      <c r="C65" s="20" t="s">
        <v>1</v>
      </c>
      <c r="D65" s="20" t="s">
        <v>1</v>
      </c>
      <c r="E65" s="27" t="s">
        <v>187</v>
      </c>
      <c r="F65" s="28">
        <v>107834000</v>
      </c>
      <c r="G65" s="29">
        <v>99237000</v>
      </c>
      <c r="H65" s="30">
        <f t="shared" si="1"/>
        <v>8597000</v>
      </c>
      <c r="I65" s="30">
        <v>107834000</v>
      </c>
      <c r="J65" s="31">
        <v>0</v>
      </c>
      <c r="K65" s="28">
        <v>320000</v>
      </c>
    </row>
    <row r="66" spans="2:11" ht="24.75" customHeight="1">
      <c r="B66" s="26" t="s">
        <v>84</v>
      </c>
      <c r="C66" s="20" t="s">
        <v>1</v>
      </c>
      <c r="D66" s="20" t="s">
        <v>1</v>
      </c>
      <c r="E66" s="27" t="s">
        <v>188</v>
      </c>
      <c r="F66" s="28">
        <v>157906000</v>
      </c>
      <c r="G66" s="29">
        <v>140053000</v>
      </c>
      <c r="H66" s="30">
        <f t="shared" si="1"/>
        <v>17853000</v>
      </c>
      <c r="I66" s="30">
        <v>157906000</v>
      </c>
      <c r="J66" s="31">
        <v>0</v>
      </c>
      <c r="K66" s="28">
        <v>1000000</v>
      </c>
    </row>
    <row r="67" spans="2:11" ht="24.75" customHeight="1">
      <c r="B67" s="26" t="s">
        <v>85</v>
      </c>
      <c r="C67" s="20" t="s">
        <v>1</v>
      </c>
      <c r="D67" s="20" t="s">
        <v>1</v>
      </c>
      <c r="E67" s="27" t="s">
        <v>189</v>
      </c>
      <c r="F67" s="28">
        <v>88910000</v>
      </c>
      <c r="G67" s="29">
        <v>80529000</v>
      </c>
      <c r="H67" s="30">
        <f t="shared" si="1"/>
        <v>8381000</v>
      </c>
      <c r="I67" s="30">
        <v>88910000</v>
      </c>
      <c r="J67" s="31">
        <v>0</v>
      </c>
      <c r="K67" s="28">
        <v>2300000</v>
      </c>
    </row>
    <row r="68" spans="2:11" ht="24.75" customHeight="1">
      <c r="B68" s="26" t="s">
        <v>86</v>
      </c>
      <c r="C68" s="20" t="s">
        <v>1</v>
      </c>
      <c r="D68" s="20" t="s">
        <v>1</v>
      </c>
      <c r="E68" s="27" t="s">
        <v>190</v>
      </c>
      <c r="F68" s="28">
        <v>127521000</v>
      </c>
      <c r="G68" s="29">
        <v>101984000</v>
      </c>
      <c r="H68" s="30">
        <f t="shared" si="1"/>
        <v>25537000</v>
      </c>
      <c r="I68" s="30">
        <v>127521000</v>
      </c>
      <c r="J68" s="31">
        <v>0</v>
      </c>
      <c r="K68" s="28">
        <v>1000250</v>
      </c>
    </row>
    <row r="69" spans="2:11" ht="24.75" customHeight="1">
      <c r="B69" s="26" t="s">
        <v>87</v>
      </c>
      <c r="C69" s="20" t="s">
        <v>1</v>
      </c>
      <c r="D69" s="20" t="s">
        <v>1</v>
      </c>
      <c r="E69" s="27" t="s">
        <v>191</v>
      </c>
      <c r="F69" s="28">
        <v>134227000</v>
      </c>
      <c r="G69" s="29">
        <v>121173000</v>
      </c>
      <c r="H69" s="30">
        <f t="shared" si="1"/>
        <v>13054000</v>
      </c>
      <c r="I69" s="30">
        <v>134227000</v>
      </c>
      <c r="J69" s="31">
        <v>0</v>
      </c>
      <c r="K69" s="28">
        <v>8000000</v>
      </c>
    </row>
    <row r="70" spans="2:11" ht="24.75" customHeight="1">
      <c r="B70" s="26" t="s">
        <v>88</v>
      </c>
      <c r="C70" s="20" t="s">
        <v>1</v>
      </c>
      <c r="D70" s="20" t="s">
        <v>1</v>
      </c>
      <c r="E70" s="27" t="s">
        <v>192</v>
      </c>
      <c r="F70" s="28">
        <v>131625000</v>
      </c>
      <c r="G70" s="29">
        <v>116128000</v>
      </c>
      <c r="H70" s="30">
        <f t="shared" si="1"/>
        <v>15497000</v>
      </c>
      <c r="I70" s="30">
        <v>131625000</v>
      </c>
      <c r="J70" s="31">
        <v>0</v>
      </c>
      <c r="K70" s="28">
        <v>5000000</v>
      </c>
    </row>
    <row r="71" spans="2:11" ht="24.75" customHeight="1">
      <c r="B71" s="26" t="s">
        <v>89</v>
      </c>
      <c r="C71" s="20" t="s">
        <v>1</v>
      </c>
      <c r="D71" s="20" t="s">
        <v>1</v>
      </c>
      <c r="E71" s="27" t="s">
        <v>193</v>
      </c>
      <c r="F71" s="28">
        <v>174270000</v>
      </c>
      <c r="G71" s="29">
        <v>161772000</v>
      </c>
      <c r="H71" s="30">
        <f t="shared" si="1"/>
        <v>12398000</v>
      </c>
      <c r="I71" s="30">
        <v>174170000</v>
      </c>
      <c r="J71" s="31">
        <v>100000</v>
      </c>
      <c r="K71" s="28">
        <v>4000000</v>
      </c>
    </row>
    <row r="72" spans="2:11" ht="24.75" customHeight="1">
      <c r="B72" s="26" t="s">
        <v>90</v>
      </c>
      <c r="C72" s="20" t="s">
        <v>1</v>
      </c>
      <c r="D72" s="20" t="s">
        <v>1</v>
      </c>
      <c r="E72" s="27" t="s">
        <v>194</v>
      </c>
      <c r="F72" s="28">
        <v>139770000</v>
      </c>
      <c r="G72" s="29">
        <v>127976000</v>
      </c>
      <c r="H72" s="30">
        <f t="shared" si="1"/>
        <v>11794000</v>
      </c>
      <c r="I72" s="30">
        <v>139770000</v>
      </c>
      <c r="J72" s="31">
        <v>0</v>
      </c>
      <c r="K72" s="28">
        <v>2753000</v>
      </c>
    </row>
    <row r="73" spans="2:11" ht="24.75" customHeight="1">
      <c r="B73" s="26" t="s">
        <v>91</v>
      </c>
      <c r="C73" s="20" t="s">
        <v>1</v>
      </c>
      <c r="D73" s="20" t="s">
        <v>1</v>
      </c>
      <c r="E73" s="27" t="s">
        <v>195</v>
      </c>
      <c r="F73" s="28">
        <v>184894000</v>
      </c>
      <c r="G73" s="29">
        <v>160230000</v>
      </c>
      <c r="H73" s="30">
        <f t="shared" si="1"/>
        <v>24664000</v>
      </c>
      <c r="I73" s="30">
        <v>184894000</v>
      </c>
      <c r="J73" s="31">
        <v>0</v>
      </c>
      <c r="K73" s="28">
        <v>9000000</v>
      </c>
    </row>
    <row r="74" spans="2:11" ht="24.75" customHeight="1">
      <c r="B74" s="26" t="s">
        <v>92</v>
      </c>
      <c r="C74" s="20" t="s">
        <v>1</v>
      </c>
      <c r="D74" s="20" t="s">
        <v>1</v>
      </c>
      <c r="E74" s="27" t="s">
        <v>196</v>
      </c>
      <c r="F74" s="28">
        <v>52892000</v>
      </c>
      <c r="G74" s="29">
        <v>43824000</v>
      </c>
      <c r="H74" s="30">
        <f t="shared" si="1"/>
        <v>8968000</v>
      </c>
      <c r="I74" s="30">
        <v>52792000</v>
      </c>
      <c r="J74" s="31">
        <v>100000</v>
      </c>
      <c r="K74" s="28">
        <v>2502000</v>
      </c>
    </row>
    <row r="75" spans="2:11" ht="24.75" customHeight="1">
      <c r="B75" s="26" t="s">
        <v>93</v>
      </c>
      <c r="C75" s="20" t="s">
        <v>1</v>
      </c>
      <c r="D75" s="20" t="s">
        <v>1</v>
      </c>
      <c r="E75" s="27" t="s">
        <v>197</v>
      </c>
      <c r="F75" s="28">
        <v>69603000</v>
      </c>
      <c r="G75" s="29">
        <v>61207000</v>
      </c>
      <c r="H75" s="30">
        <f t="shared" si="1"/>
        <v>8396000</v>
      </c>
      <c r="I75" s="30">
        <v>69603000</v>
      </c>
      <c r="J75" s="31">
        <v>0</v>
      </c>
      <c r="K75" s="28">
        <v>8000000</v>
      </c>
    </row>
    <row r="76" spans="2:11" ht="24.75" customHeight="1">
      <c r="B76" s="26" t="s">
        <v>94</v>
      </c>
      <c r="C76" s="20" t="s">
        <v>1</v>
      </c>
      <c r="D76" s="20" t="s">
        <v>1</v>
      </c>
      <c r="E76" s="27" t="s">
        <v>198</v>
      </c>
      <c r="F76" s="28">
        <v>66418000</v>
      </c>
      <c r="G76" s="29">
        <v>61889000</v>
      </c>
      <c r="H76" s="30">
        <f t="shared" si="1"/>
        <v>4529000</v>
      </c>
      <c r="I76" s="30">
        <v>66418000</v>
      </c>
      <c r="J76" s="31">
        <v>0</v>
      </c>
      <c r="K76" s="28">
        <v>8000000</v>
      </c>
    </row>
    <row r="77" spans="2:11" ht="24.75" customHeight="1">
      <c r="B77" s="26" t="s">
        <v>95</v>
      </c>
      <c r="C77" s="20" t="s">
        <v>1</v>
      </c>
      <c r="D77" s="20" t="s">
        <v>1</v>
      </c>
      <c r="E77" s="27" t="s">
        <v>199</v>
      </c>
      <c r="F77" s="28">
        <v>104014000</v>
      </c>
      <c r="G77" s="29">
        <v>98136000</v>
      </c>
      <c r="H77" s="30">
        <f t="shared" si="1"/>
        <v>5878000</v>
      </c>
      <c r="I77" s="30">
        <v>104014000</v>
      </c>
      <c r="J77" s="31">
        <v>0</v>
      </c>
      <c r="K77" s="28">
        <v>5300000</v>
      </c>
    </row>
    <row r="78" spans="2:11" ht="24.75" customHeight="1">
      <c r="B78" s="26" t="s">
        <v>96</v>
      </c>
      <c r="C78" s="20" t="s">
        <v>1</v>
      </c>
      <c r="D78" s="20" t="s">
        <v>1</v>
      </c>
      <c r="E78" s="27" t="s">
        <v>200</v>
      </c>
      <c r="F78" s="28">
        <v>81885000</v>
      </c>
      <c r="G78" s="29">
        <v>75831000</v>
      </c>
      <c r="H78" s="30">
        <f t="shared" si="1"/>
        <v>6054000</v>
      </c>
      <c r="I78" s="30">
        <v>81885000</v>
      </c>
      <c r="J78" s="31">
        <v>0</v>
      </c>
      <c r="K78" s="28">
        <v>101000</v>
      </c>
    </row>
    <row r="79" spans="2:11" ht="24.75" customHeight="1">
      <c r="B79" s="26" t="s">
        <v>97</v>
      </c>
      <c r="C79" s="20" t="s">
        <v>1</v>
      </c>
      <c r="D79" s="20" t="s">
        <v>1</v>
      </c>
      <c r="E79" s="27" t="s">
        <v>201</v>
      </c>
      <c r="F79" s="28">
        <v>63799000</v>
      </c>
      <c r="G79" s="29">
        <v>56396000</v>
      </c>
      <c r="H79" s="30">
        <f t="shared" si="1"/>
        <v>7403000</v>
      </c>
      <c r="I79" s="30">
        <v>63799000</v>
      </c>
      <c r="J79" s="31">
        <v>0</v>
      </c>
      <c r="K79" s="28">
        <v>1000000</v>
      </c>
    </row>
    <row r="80" spans="2:11" ht="24.75" customHeight="1">
      <c r="B80" s="26" t="s">
        <v>98</v>
      </c>
      <c r="C80" s="20" t="s">
        <v>1</v>
      </c>
      <c r="D80" s="20" t="s">
        <v>1</v>
      </c>
      <c r="E80" s="27" t="s">
        <v>202</v>
      </c>
      <c r="F80" s="28">
        <v>81440000</v>
      </c>
      <c r="G80" s="29">
        <v>73427000</v>
      </c>
      <c r="H80" s="30">
        <f t="shared" si="1"/>
        <v>8013000</v>
      </c>
      <c r="I80" s="30">
        <v>81440000</v>
      </c>
      <c r="J80" s="31">
        <v>0</v>
      </c>
      <c r="K80" s="28">
        <v>1000000</v>
      </c>
    </row>
    <row r="81" spans="2:11" ht="24.75" customHeight="1">
      <c r="B81" s="26" t="s">
        <v>99</v>
      </c>
      <c r="C81" s="20" t="s">
        <v>1</v>
      </c>
      <c r="D81" s="20" t="s">
        <v>1</v>
      </c>
      <c r="E81" s="27" t="s">
        <v>203</v>
      </c>
      <c r="F81" s="28">
        <v>114446000</v>
      </c>
      <c r="G81" s="29">
        <v>105410000</v>
      </c>
      <c r="H81" s="30">
        <f t="shared" si="1"/>
        <v>9036000</v>
      </c>
      <c r="I81" s="30">
        <v>114446000</v>
      </c>
      <c r="J81" s="31">
        <v>0</v>
      </c>
      <c r="K81" s="28">
        <v>5000000</v>
      </c>
    </row>
    <row r="82" spans="2:11" ht="24.75" customHeight="1">
      <c r="B82" s="26" t="s">
        <v>100</v>
      </c>
      <c r="C82" s="20" t="s">
        <v>1</v>
      </c>
      <c r="D82" s="20" t="s">
        <v>1</v>
      </c>
      <c r="E82" s="27" t="s">
        <v>204</v>
      </c>
      <c r="F82" s="28">
        <v>80270000</v>
      </c>
      <c r="G82" s="29">
        <v>74267000</v>
      </c>
      <c r="H82" s="30">
        <f t="shared" si="1"/>
        <v>6003000</v>
      </c>
      <c r="I82" s="30">
        <v>80270000</v>
      </c>
      <c r="J82" s="31">
        <v>0</v>
      </c>
      <c r="K82" s="28">
        <v>2600000</v>
      </c>
    </row>
    <row r="83" spans="2:11" ht="24.75" customHeight="1">
      <c r="B83" s="26" t="s">
        <v>101</v>
      </c>
      <c r="C83" s="20" t="s">
        <v>1</v>
      </c>
      <c r="D83" s="20" t="s">
        <v>1</v>
      </c>
      <c r="E83" s="27" t="s">
        <v>205</v>
      </c>
      <c r="F83" s="28">
        <v>66170000</v>
      </c>
      <c r="G83" s="29">
        <v>61579000</v>
      </c>
      <c r="H83" s="30">
        <f t="shared" si="1"/>
        <v>4591000</v>
      </c>
      <c r="I83" s="30">
        <v>66170000</v>
      </c>
      <c r="J83" s="31">
        <v>0</v>
      </c>
      <c r="K83" s="28">
        <v>350000</v>
      </c>
    </row>
    <row r="84" spans="2:11" ht="24.75" customHeight="1">
      <c r="B84" s="26" t="s">
        <v>102</v>
      </c>
      <c r="C84" s="20" t="s">
        <v>1</v>
      </c>
      <c r="D84" s="20" t="s">
        <v>1</v>
      </c>
      <c r="E84" s="27" t="s">
        <v>206</v>
      </c>
      <c r="F84" s="28">
        <v>79066000</v>
      </c>
      <c r="G84" s="29">
        <v>71431000</v>
      </c>
      <c r="H84" s="30">
        <f t="shared" si="1"/>
        <v>7635000</v>
      </c>
      <c r="I84" s="30">
        <v>79066000</v>
      </c>
      <c r="J84" s="31">
        <v>0</v>
      </c>
      <c r="K84" s="28">
        <v>1200000</v>
      </c>
    </row>
    <row r="85" spans="2:11" ht="24.75" customHeight="1">
      <c r="B85" s="26" t="s">
        <v>103</v>
      </c>
      <c r="C85" s="20" t="s">
        <v>1</v>
      </c>
      <c r="D85" s="20" t="s">
        <v>1</v>
      </c>
      <c r="E85" s="27" t="s">
        <v>207</v>
      </c>
      <c r="F85" s="28">
        <v>58871000</v>
      </c>
      <c r="G85" s="29">
        <v>54539000</v>
      </c>
      <c r="H85" s="30">
        <f aca="true" t="shared" si="2" ref="H85:H116">I85-G85</f>
        <v>4332000</v>
      </c>
      <c r="I85" s="30">
        <v>58871000</v>
      </c>
      <c r="J85" s="31">
        <v>0</v>
      </c>
      <c r="K85" s="28">
        <v>2545000</v>
      </c>
    </row>
    <row r="86" spans="2:11" ht="24.75" customHeight="1">
      <c r="B86" s="26" t="s">
        <v>104</v>
      </c>
      <c r="C86" s="20" t="s">
        <v>1</v>
      </c>
      <c r="D86" s="20" t="s">
        <v>1</v>
      </c>
      <c r="E86" s="27" t="s">
        <v>208</v>
      </c>
      <c r="F86" s="28">
        <v>75104000</v>
      </c>
      <c r="G86" s="29">
        <v>70207000</v>
      </c>
      <c r="H86" s="30">
        <f t="shared" si="2"/>
        <v>4897000</v>
      </c>
      <c r="I86" s="30">
        <v>75104000</v>
      </c>
      <c r="J86" s="31">
        <v>0</v>
      </c>
      <c r="K86" s="28">
        <v>2500500</v>
      </c>
    </row>
    <row r="87" spans="2:11" ht="24.75" customHeight="1">
      <c r="B87" s="26" t="s">
        <v>105</v>
      </c>
      <c r="C87" s="20" t="s">
        <v>1</v>
      </c>
      <c r="D87" s="20" t="s">
        <v>1</v>
      </c>
      <c r="E87" s="27" t="s">
        <v>209</v>
      </c>
      <c r="F87" s="28">
        <v>77916000</v>
      </c>
      <c r="G87" s="29">
        <v>72567000</v>
      </c>
      <c r="H87" s="30">
        <f t="shared" si="2"/>
        <v>5349000</v>
      </c>
      <c r="I87" s="30">
        <v>77916000</v>
      </c>
      <c r="J87" s="31">
        <v>0</v>
      </c>
      <c r="K87" s="28">
        <v>2000000</v>
      </c>
    </row>
    <row r="88" spans="2:11" ht="24.75" customHeight="1">
      <c r="B88" s="26" t="s">
        <v>106</v>
      </c>
      <c r="C88" s="20" t="s">
        <v>1</v>
      </c>
      <c r="D88" s="20" t="s">
        <v>1</v>
      </c>
      <c r="E88" s="27" t="s">
        <v>210</v>
      </c>
      <c r="F88" s="28">
        <v>61484000</v>
      </c>
      <c r="G88" s="29">
        <v>56094000</v>
      </c>
      <c r="H88" s="30">
        <f t="shared" si="2"/>
        <v>5390000</v>
      </c>
      <c r="I88" s="30">
        <v>61484000</v>
      </c>
      <c r="J88" s="31">
        <v>0</v>
      </c>
      <c r="K88" s="28">
        <v>3002000</v>
      </c>
    </row>
    <row r="89" spans="2:11" ht="24.75" customHeight="1">
      <c r="B89" s="26" t="s">
        <v>107</v>
      </c>
      <c r="C89" s="20" t="s">
        <v>1</v>
      </c>
      <c r="D89" s="20" t="s">
        <v>1</v>
      </c>
      <c r="E89" s="27" t="s">
        <v>211</v>
      </c>
      <c r="F89" s="28">
        <v>52908000</v>
      </c>
      <c r="G89" s="29">
        <v>49025000</v>
      </c>
      <c r="H89" s="30">
        <f t="shared" si="2"/>
        <v>3883000</v>
      </c>
      <c r="I89" s="30">
        <v>52908000</v>
      </c>
      <c r="J89" s="31">
        <v>0</v>
      </c>
      <c r="K89" s="28">
        <v>2500750</v>
      </c>
    </row>
    <row r="90" spans="2:11" ht="24.75" customHeight="1">
      <c r="B90" s="26" t="s">
        <v>108</v>
      </c>
      <c r="C90" s="20" t="s">
        <v>1</v>
      </c>
      <c r="D90" s="20" t="s">
        <v>1</v>
      </c>
      <c r="E90" s="27" t="s">
        <v>212</v>
      </c>
      <c r="F90" s="28">
        <v>50934000</v>
      </c>
      <c r="G90" s="29">
        <v>47328000</v>
      </c>
      <c r="H90" s="30">
        <f t="shared" si="2"/>
        <v>3606000</v>
      </c>
      <c r="I90" s="30">
        <v>50934000</v>
      </c>
      <c r="J90" s="31">
        <v>0</v>
      </c>
      <c r="K90" s="28">
        <v>100000</v>
      </c>
    </row>
    <row r="91" spans="2:11" ht="24.75" customHeight="1">
      <c r="B91" s="26" t="s">
        <v>109</v>
      </c>
      <c r="C91" s="20" t="s">
        <v>1</v>
      </c>
      <c r="D91" s="20" t="s">
        <v>1</v>
      </c>
      <c r="E91" s="27" t="s">
        <v>213</v>
      </c>
      <c r="F91" s="28">
        <v>52030000</v>
      </c>
      <c r="G91" s="29">
        <v>48723000</v>
      </c>
      <c r="H91" s="30">
        <f t="shared" si="2"/>
        <v>3307000</v>
      </c>
      <c r="I91" s="30">
        <v>52030000</v>
      </c>
      <c r="J91" s="31">
        <v>0</v>
      </c>
      <c r="K91" s="28">
        <v>500000</v>
      </c>
    </row>
    <row r="92" spans="2:11" ht="24.75" customHeight="1">
      <c r="B92" s="26" t="s">
        <v>110</v>
      </c>
      <c r="C92" s="20" t="s">
        <v>1</v>
      </c>
      <c r="D92" s="20" t="s">
        <v>1</v>
      </c>
      <c r="E92" s="27" t="s">
        <v>214</v>
      </c>
      <c r="F92" s="28">
        <v>49784000</v>
      </c>
      <c r="G92" s="29">
        <v>47641000</v>
      </c>
      <c r="H92" s="30">
        <f t="shared" si="2"/>
        <v>2143000</v>
      </c>
      <c r="I92" s="30">
        <v>49784000</v>
      </c>
      <c r="J92" s="31">
        <v>0</v>
      </c>
      <c r="K92" s="28">
        <v>50000</v>
      </c>
    </row>
    <row r="93" spans="2:11" ht="24.75" customHeight="1">
      <c r="B93" s="26" t="s">
        <v>111</v>
      </c>
      <c r="C93" s="20" t="s">
        <v>1</v>
      </c>
      <c r="D93" s="20" t="s">
        <v>1</v>
      </c>
      <c r="E93" s="27" t="s">
        <v>215</v>
      </c>
      <c r="F93" s="28">
        <v>46963000</v>
      </c>
      <c r="G93" s="29">
        <v>44742000</v>
      </c>
      <c r="H93" s="30">
        <f t="shared" si="2"/>
        <v>2221000</v>
      </c>
      <c r="I93" s="30">
        <v>46963000</v>
      </c>
      <c r="J93" s="31">
        <v>0</v>
      </c>
      <c r="K93" s="28">
        <v>1000000</v>
      </c>
    </row>
    <row r="94" spans="2:11" ht="24.75" customHeight="1">
      <c r="B94" s="26" t="s">
        <v>112</v>
      </c>
      <c r="C94" s="20" t="s">
        <v>1</v>
      </c>
      <c r="D94" s="20" t="s">
        <v>1</v>
      </c>
      <c r="E94" s="27" t="s">
        <v>216</v>
      </c>
      <c r="F94" s="28">
        <v>59602000</v>
      </c>
      <c r="G94" s="29">
        <v>55690000</v>
      </c>
      <c r="H94" s="30">
        <f t="shared" si="2"/>
        <v>3912000</v>
      </c>
      <c r="I94" s="30">
        <v>59602000</v>
      </c>
      <c r="J94" s="31">
        <v>0</v>
      </c>
      <c r="K94" s="28">
        <v>1001000</v>
      </c>
    </row>
    <row r="95" spans="2:11" ht="24.75" customHeight="1">
      <c r="B95" s="26" t="s">
        <v>113</v>
      </c>
      <c r="C95" s="20" t="s">
        <v>1</v>
      </c>
      <c r="D95" s="20" t="s">
        <v>1</v>
      </c>
      <c r="E95" s="27" t="s">
        <v>217</v>
      </c>
      <c r="F95" s="28">
        <v>90898000</v>
      </c>
      <c r="G95" s="29">
        <v>82347000</v>
      </c>
      <c r="H95" s="30">
        <f t="shared" si="2"/>
        <v>8551000</v>
      </c>
      <c r="I95" s="30">
        <v>90898000</v>
      </c>
      <c r="J95" s="31">
        <v>0</v>
      </c>
      <c r="K95" s="28">
        <v>9560000</v>
      </c>
    </row>
    <row r="96" spans="2:11" ht="24.75" customHeight="1">
      <c r="B96" s="26" t="s">
        <v>114</v>
      </c>
      <c r="C96" s="20" t="s">
        <v>1</v>
      </c>
      <c r="D96" s="20" t="s">
        <v>1</v>
      </c>
      <c r="E96" s="27" t="s">
        <v>218</v>
      </c>
      <c r="F96" s="28">
        <v>47088000</v>
      </c>
      <c r="G96" s="29">
        <v>43985000</v>
      </c>
      <c r="H96" s="30">
        <f t="shared" si="2"/>
        <v>3103000</v>
      </c>
      <c r="I96" s="30">
        <v>47088000</v>
      </c>
      <c r="J96" s="31">
        <v>0</v>
      </c>
      <c r="K96" s="28">
        <v>12000000</v>
      </c>
    </row>
    <row r="97" spans="2:11" ht="24.75" customHeight="1">
      <c r="B97" s="26" t="s">
        <v>115</v>
      </c>
      <c r="C97" s="20" t="s">
        <v>1</v>
      </c>
      <c r="D97" s="20" t="s">
        <v>1</v>
      </c>
      <c r="E97" s="27" t="s">
        <v>219</v>
      </c>
      <c r="F97" s="28">
        <v>65776000</v>
      </c>
      <c r="G97" s="29">
        <v>61469000</v>
      </c>
      <c r="H97" s="30">
        <f t="shared" si="2"/>
        <v>4307000</v>
      </c>
      <c r="I97" s="30">
        <v>65776000</v>
      </c>
      <c r="J97" s="31">
        <v>0</v>
      </c>
      <c r="K97" s="28">
        <v>1900000</v>
      </c>
    </row>
    <row r="98" spans="2:11" ht="24.75" customHeight="1">
      <c r="B98" s="26" t="s">
        <v>116</v>
      </c>
      <c r="C98" s="20" t="s">
        <v>1</v>
      </c>
      <c r="D98" s="20" t="s">
        <v>1</v>
      </c>
      <c r="E98" s="27" t="s">
        <v>220</v>
      </c>
      <c r="F98" s="28">
        <v>49189000</v>
      </c>
      <c r="G98" s="29">
        <v>46487000</v>
      </c>
      <c r="H98" s="30">
        <f t="shared" si="2"/>
        <v>2702000</v>
      </c>
      <c r="I98" s="30">
        <v>49189000</v>
      </c>
      <c r="J98" s="31">
        <v>0</v>
      </c>
      <c r="K98" s="28">
        <v>2000000</v>
      </c>
    </row>
    <row r="99" spans="2:11" ht="24.75" customHeight="1">
      <c r="B99" s="26" t="s">
        <v>117</v>
      </c>
      <c r="C99" s="20" t="s">
        <v>1</v>
      </c>
      <c r="D99" s="20" t="s">
        <v>1</v>
      </c>
      <c r="E99" s="27" t="s">
        <v>221</v>
      </c>
      <c r="F99" s="28">
        <v>55491000</v>
      </c>
      <c r="G99" s="29">
        <v>50893000</v>
      </c>
      <c r="H99" s="30">
        <f t="shared" si="2"/>
        <v>4598000</v>
      </c>
      <c r="I99" s="30">
        <v>55491000</v>
      </c>
      <c r="J99" s="31">
        <v>0</v>
      </c>
      <c r="K99" s="28">
        <v>2000000</v>
      </c>
    </row>
    <row r="100" spans="2:11" ht="24.75" customHeight="1">
      <c r="B100" s="26" t="s">
        <v>118</v>
      </c>
      <c r="C100" s="20" t="s">
        <v>1</v>
      </c>
      <c r="D100" s="20" t="s">
        <v>1</v>
      </c>
      <c r="E100" s="27" t="s">
        <v>222</v>
      </c>
      <c r="F100" s="28">
        <v>48574000</v>
      </c>
      <c r="G100" s="29">
        <v>46975000</v>
      </c>
      <c r="H100" s="30">
        <f t="shared" si="2"/>
        <v>1599000</v>
      </c>
      <c r="I100" s="30">
        <v>48574000</v>
      </c>
      <c r="J100" s="31">
        <v>0</v>
      </c>
      <c r="K100" s="28">
        <v>5002000</v>
      </c>
    </row>
    <row r="101" spans="2:11" ht="24.75" customHeight="1">
      <c r="B101" s="26" t="s">
        <v>119</v>
      </c>
      <c r="C101" s="20" t="s">
        <v>1</v>
      </c>
      <c r="D101" s="20" t="s">
        <v>1</v>
      </c>
      <c r="E101" s="27" t="s">
        <v>223</v>
      </c>
      <c r="F101" s="28">
        <v>65863000</v>
      </c>
      <c r="G101" s="29">
        <v>59985000</v>
      </c>
      <c r="H101" s="30">
        <f t="shared" si="2"/>
        <v>5878000</v>
      </c>
      <c r="I101" s="30">
        <v>65863000</v>
      </c>
      <c r="J101" s="31">
        <v>0</v>
      </c>
      <c r="K101" s="28">
        <v>3000000</v>
      </c>
    </row>
    <row r="102" spans="2:11" ht="24.75" customHeight="1">
      <c r="B102" s="26" t="s">
        <v>120</v>
      </c>
      <c r="C102" s="20" t="s">
        <v>1</v>
      </c>
      <c r="D102" s="20" t="s">
        <v>1</v>
      </c>
      <c r="E102" s="27" t="s">
        <v>224</v>
      </c>
      <c r="F102" s="28">
        <v>49861000</v>
      </c>
      <c r="G102" s="29">
        <v>46583000</v>
      </c>
      <c r="H102" s="30">
        <f t="shared" si="2"/>
        <v>3278000</v>
      </c>
      <c r="I102" s="30">
        <v>49861000</v>
      </c>
      <c r="J102" s="31">
        <v>0</v>
      </c>
      <c r="K102" s="28">
        <v>500000</v>
      </c>
    </row>
    <row r="103" spans="2:11" ht="24.75" customHeight="1">
      <c r="B103" s="26" t="s">
        <v>121</v>
      </c>
      <c r="C103" s="20" t="s">
        <v>1</v>
      </c>
      <c r="D103" s="20" t="s">
        <v>1</v>
      </c>
      <c r="E103" s="27" t="s">
        <v>225</v>
      </c>
      <c r="F103" s="28">
        <v>57880000</v>
      </c>
      <c r="G103" s="29">
        <v>55819000</v>
      </c>
      <c r="H103" s="30">
        <f t="shared" si="2"/>
        <v>2061000</v>
      </c>
      <c r="I103" s="30">
        <v>57880000</v>
      </c>
      <c r="J103" s="31">
        <v>0</v>
      </c>
      <c r="K103" s="28">
        <v>2000000</v>
      </c>
    </row>
    <row r="104" spans="2:11" ht="24.75" customHeight="1">
      <c r="B104" s="26" t="s">
        <v>122</v>
      </c>
      <c r="C104" s="20" t="s">
        <v>1</v>
      </c>
      <c r="D104" s="20" t="s">
        <v>1</v>
      </c>
      <c r="E104" s="27" t="s">
        <v>226</v>
      </c>
      <c r="F104" s="28">
        <v>53938000</v>
      </c>
      <c r="G104" s="29">
        <v>51632000</v>
      </c>
      <c r="H104" s="30">
        <f t="shared" si="2"/>
        <v>2306000</v>
      </c>
      <c r="I104" s="30">
        <v>53938000</v>
      </c>
      <c r="J104" s="31">
        <v>0</v>
      </c>
      <c r="K104" s="28">
        <v>3000000</v>
      </c>
    </row>
    <row r="105" spans="2:11" ht="24.75" customHeight="1">
      <c r="B105" s="26" t="s">
        <v>123</v>
      </c>
      <c r="C105" s="20" t="s">
        <v>1</v>
      </c>
      <c r="D105" s="20" t="s">
        <v>1</v>
      </c>
      <c r="E105" s="27" t="s">
        <v>227</v>
      </c>
      <c r="F105" s="28">
        <v>55449000</v>
      </c>
      <c r="G105" s="29">
        <v>53913000</v>
      </c>
      <c r="H105" s="30">
        <f t="shared" si="2"/>
        <v>1536000</v>
      </c>
      <c r="I105" s="30">
        <v>55449000</v>
      </c>
      <c r="J105" s="31">
        <v>0</v>
      </c>
      <c r="K105" s="28">
        <v>2001000</v>
      </c>
    </row>
    <row r="106" spans="2:11" ht="24.75" customHeight="1">
      <c r="B106" s="26" t="s">
        <v>124</v>
      </c>
      <c r="C106" s="20" t="s">
        <v>1</v>
      </c>
      <c r="D106" s="20" t="s">
        <v>1</v>
      </c>
      <c r="E106" s="27" t="s">
        <v>228</v>
      </c>
      <c r="F106" s="28">
        <v>50070000</v>
      </c>
      <c r="G106" s="29">
        <v>48190000</v>
      </c>
      <c r="H106" s="30">
        <f t="shared" si="2"/>
        <v>1880000</v>
      </c>
      <c r="I106" s="30">
        <v>50070000</v>
      </c>
      <c r="J106" s="31">
        <v>0</v>
      </c>
      <c r="K106" s="28">
        <v>0</v>
      </c>
    </row>
    <row r="107" spans="2:11" ht="24.75" customHeight="1">
      <c r="B107" s="26" t="s">
        <v>125</v>
      </c>
      <c r="C107" s="20" t="s">
        <v>1</v>
      </c>
      <c r="D107" s="20" t="s">
        <v>1</v>
      </c>
      <c r="E107" s="27" t="s">
        <v>229</v>
      </c>
      <c r="F107" s="28">
        <v>43185000</v>
      </c>
      <c r="G107" s="29">
        <v>41579000</v>
      </c>
      <c r="H107" s="30">
        <f t="shared" si="2"/>
        <v>1606000</v>
      </c>
      <c r="I107" s="30">
        <v>43185000</v>
      </c>
      <c r="J107" s="31">
        <v>0</v>
      </c>
      <c r="K107" s="28">
        <v>1000000</v>
      </c>
    </row>
    <row r="108" spans="2:11" ht="24.75" customHeight="1">
      <c r="B108" s="26" t="s">
        <v>126</v>
      </c>
      <c r="C108" s="20" t="s">
        <v>1</v>
      </c>
      <c r="D108" s="20" t="s">
        <v>1</v>
      </c>
      <c r="E108" s="27" t="s">
        <v>230</v>
      </c>
      <c r="F108" s="28">
        <v>48652000</v>
      </c>
      <c r="G108" s="29">
        <v>45619000</v>
      </c>
      <c r="H108" s="30">
        <f t="shared" si="2"/>
        <v>3033000</v>
      </c>
      <c r="I108" s="30">
        <v>48652000</v>
      </c>
      <c r="J108" s="31">
        <v>0</v>
      </c>
      <c r="K108" s="28">
        <v>2000000</v>
      </c>
    </row>
    <row r="109" spans="2:11" ht="24.75" customHeight="1">
      <c r="B109" s="26" t="s">
        <v>127</v>
      </c>
      <c r="C109" s="20" t="s">
        <v>1</v>
      </c>
      <c r="D109" s="20" t="s">
        <v>1</v>
      </c>
      <c r="E109" s="27" t="s">
        <v>231</v>
      </c>
      <c r="F109" s="28">
        <v>39004000</v>
      </c>
      <c r="G109" s="29">
        <v>36396000</v>
      </c>
      <c r="H109" s="30">
        <f t="shared" si="2"/>
        <v>2608000</v>
      </c>
      <c r="I109" s="30">
        <v>39004000</v>
      </c>
      <c r="J109" s="31">
        <v>0</v>
      </c>
      <c r="K109" s="28">
        <v>5000500</v>
      </c>
    </row>
    <row r="110" spans="2:11" ht="24.75" customHeight="1">
      <c r="B110" s="26" t="s">
        <v>128</v>
      </c>
      <c r="C110" s="20" t="s">
        <v>1</v>
      </c>
      <c r="D110" s="20" t="s">
        <v>1</v>
      </c>
      <c r="E110" s="27" t="s">
        <v>232</v>
      </c>
      <c r="F110" s="28">
        <v>67551000</v>
      </c>
      <c r="G110" s="29">
        <v>62606000</v>
      </c>
      <c r="H110" s="30">
        <f t="shared" si="2"/>
        <v>4945000</v>
      </c>
      <c r="I110" s="30">
        <v>67551000</v>
      </c>
      <c r="J110" s="31">
        <v>0</v>
      </c>
      <c r="K110" s="28">
        <v>0</v>
      </c>
    </row>
    <row r="111" spans="2:11" ht="24.75" customHeight="1">
      <c r="B111" s="26" t="s">
        <v>129</v>
      </c>
      <c r="C111" s="20" t="s">
        <v>1</v>
      </c>
      <c r="D111" s="20" t="s">
        <v>1</v>
      </c>
      <c r="E111" s="27" t="s">
        <v>233</v>
      </c>
      <c r="F111" s="28">
        <v>51718000</v>
      </c>
      <c r="G111" s="29">
        <v>50786000</v>
      </c>
      <c r="H111" s="30">
        <f t="shared" si="2"/>
        <v>932000</v>
      </c>
      <c r="I111" s="30">
        <v>51718000</v>
      </c>
      <c r="J111" s="31">
        <v>0</v>
      </c>
      <c r="K111" s="28">
        <v>1250000</v>
      </c>
    </row>
    <row r="112" spans="2:11" ht="24.75" customHeight="1">
      <c r="B112" s="26" t="s">
        <v>130</v>
      </c>
      <c r="C112" s="20" t="s">
        <v>1</v>
      </c>
      <c r="D112" s="20" t="s">
        <v>1</v>
      </c>
      <c r="E112" s="27" t="s">
        <v>234</v>
      </c>
      <c r="F112" s="28">
        <v>57637000</v>
      </c>
      <c r="G112" s="29">
        <v>56372000</v>
      </c>
      <c r="H112" s="30">
        <f t="shared" si="2"/>
        <v>1265000</v>
      </c>
      <c r="I112" s="30">
        <v>57637000</v>
      </c>
      <c r="J112" s="31">
        <v>0</v>
      </c>
      <c r="K112" s="28">
        <v>3000000</v>
      </c>
    </row>
    <row r="113" spans="2:11" ht="24.75" customHeight="1">
      <c r="B113" s="26" t="s">
        <v>131</v>
      </c>
      <c r="C113" s="20" t="s">
        <v>1</v>
      </c>
      <c r="D113" s="20" t="s">
        <v>1</v>
      </c>
      <c r="E113" s="27" t="s">
        <v>235</v>
      </c>
      <c r="F113" s="28">
        <v>45601000</v>
      </c>
      <c r="G113" s="29">
        <v>44710000</v>
      </c>
      <c r="H113" s="30">
        <f t="shared" si="2"/>
        <v>891000</v>
      </c>
      <c r="I113" s="30">
        <v>45601000</v>
      </c>
      <c r="J113" s="31">
        <v>0</v>
      </c>
      <c r="K113" s="28">
        <v>800000</v>
      </c>
    </row>
    <row r="114" spans="2:11" ht="24.75" customHeight="1">
      <c r="B114" s="26" t="s">
        <v>132</v>
      </c>
      <c r="C114" s="20" t="s">
        <v>1</v>
      </c>
      <c r="D114" s="20" t="s">
        <v>1</v>
      </c>
      <c r="E114" s="27" t="s">
        <v>236</v>
      </c>
      <c r="F114" s="28">
        <v>56308000</v>
      </c>
      <c r="G114" s="29">
        <v>54168000</v>
      </c>
      <c r="H114" s="30">
        <f t="shared" si="2"/>
        <v>2140000</v>
      </c>
      <c r="I114" s="30">
        <v>56308000</v>
      </c>
      <c r="J114" s="31">
        <v>0</v>
      </c>
      <c r="K114" s="28">
        <v>4500000</v>
      </c>
    </row>
    <row r="115" spans="2:11" ht="24.75" customHeight="1">
      <c r="B115" s="26" t="s">
        <v>133</v>
      </c>
      <c r="C115" s="20" t="s">
        <v>1</v>
      </c>
      <c r="D115" s="20" t="s">
        <v>1</v>
      </c>
      <c r="E115" s="27" t="s">
        <v>237</v>
      </c>
      <c r="F115" s="28">
        <v>50431000</v>
      </c>
      <c r="G115" s="29">
        <v>48314000</v>
      </c>
      <c r="H115" s="30">
        <f t="shared" si="2"/>
        <v>2117000</v>
      </c>
      <c r="I115" s="30">
        <v>50431000</v>
      </c>
      <c r="J115" s="31">
        <v>0</v>
      </c>
      <c r="K115" s="28">
        <v>10000000</v>
      </c>
    </row>
    <row r="116" spans="2:11" ht="24.75" customHeight="1">
      <c r="B116" s="26" t="s">
        <v>134</v>
      </c>
      <c r="C116" s="20" t="s">
        <v>1</v>
      </c>
      <c r="D116" s="20" t="s">
        <v>1</v>
      </c>
      <c r="E116" s="27" t="s">
        <v>238</v>
      </c>
      <c r="F116" s="28">
        <v>23169000</v>
      </c>
      <c r="G116" s="29">
        <v>23124000</v>
      </c>
      <c r="H116" s="30">
        <f t="shared" si="2"/>
        <v>45000</v>
      </c>
      <c r="I116" s="30">
        <v>23169000</v>
      </c>
      <c r="J116" s="31">
        <v>0</v>
      </c>
      <c r="K116" s="28">
        <v>3000000</v>
      </c>
    </row>
    <row r="117" spans="2:11" ht="24.75" customHeight="1">
      <c r="B117" s="26" t="s">
        <v>135</v>
      </c>
      <c r="C117" s="20" t="s">
        <v>1</v>
      </c>
      <c r="D117" s="20" t="s">
        <v>1</v>
      </c>
      <c r="E117" s="27" t="s">
        <v>239</v>
      </c>
      <c r="F117" s="28">
        <v>59521000</v>
      </c>
      <c r="G117" s="29">
        <v>58300000</v>
      </c>
      <c r="H117" s="30">
        <f aca="true" t="shared" si="3" ref="H117:H124">I117-G117</f>
        <v>1221000</v>
      </c>
      <c r="I117" s="30">
        <v>59521000</v>
      </c>
      <c r="J117" s="31">
        <v>0</v>
      </c>
      <c r="K117" s="28">
        <v>4000000</v>
      </c>
    </row>
    <row r="118" spans="2:11" ht="24.75" customHeight="1">
      <c r="B118" s="26" t="s">
        <v>136</v>
      </c>
      <c r="C118" s="20" t="s">
        <v>1</v>
      </c>
      <c r="D118" s="20" t="s">
        <v>1</v>
      </c>
      <c r="E118" s="27" t="s">
        <v>240</v>
      </c>
      <c r="F118" s="28">
        <v>25849000</v>
      </c>
      <c r="G118" s="29">
        <v>25722000</v>
      </c>
      <c r="H118" s="30">
        <f t="shared" si="3"/>
        <v>127000</v>
      </c>
      <c r="I118" s="30">
        <v>25849000</v>
      </c>
      <c r="J118" s="31">
        <v>0</v>
      </c>
      <c r="K118" s="28">
        <v>250000</v>
      </c>
    </row>
    <row r="119" spans="2:11" ht="24.75" customHeight="1">
      <c r="B119" s="26" t="s">
        <v>137</v>
      </c>
      <c r="C119" s="20" t="s">
        <v>1</v>
      </c>
      <c r="D119" s="20" t="s">
        <v>1</v>
      </c>
      <c r="E119" s="27" t="s">
        <v>241</v>
      </c>
      <c r="F119" s="28">
        <v>40171000</v>
      </c>
      <c r="G119" s="29">
        <v>40010000</v>
      </c>
      <c r="H119" s="30">
        <f t="shared" si="3"/>
        <v>161000</v>
      </c>
      <c r="I119" s="30">
        <v>40171000</v>
      </c>
      <c r="J119" s="31">
        <v>0</v>
      </c>
      <c r="K119" s="28">
        <v>0</v>
      </c>
    </row>
    <row r="120" spans="2:11" ht="24.75" customHeight="1">
      <c r="B120" s="26" t="s">
        <v>138</v>
      </c>
      <c r="C120" s="20" t="s">
        <v>1</v>
      </c>
      <c r="D120" s="20" t="s">
        <v>1</v>
      </c>
      <c r="E120" s="27" t="s">
        <v>242</v>
      </c>
      <c r="F120" s="28">
        <v>55547000</v>
      </c>
      <c r="G120" s="29">
        <v>54184000</v>
      </c>
      <c r="H120" s="30">
        <f t="shared" si="3"/>
        <v>1363000</v>
      </c>
      <c r="I120" s="30">
        <v>55547000</v>
      </c>
      <c r="J120" s="31">
        <v>0</v>
      </c>
      <c r="K120" s="28">
        <v>1000000</v>
      </c>
    </row>
    <row r="121" spans="2:11" ht="24.75" customHeight="1">
      <c r="B121" s="26" t="s">
        <v>139</v>
      </c>
      <c r="C121" s="20" t="s">
        <v>1</v>
      </c>
      <c r="D121" s="20" t="s">
        <v>1</v>
      </c>
      <c r="E121" s="27" t="s">
        <v>243</v>
      </c>
      <c r="F121" s="28">
        <v>145364000</v>
      </c>
      <c r="G121" s="29">
        <v>136797000</v>
      </c>
      <c r="H121" s="30">
        <f t="shared" si="3"/>
        <v>8567000</v>
      </c>
      <c r="I121" s="30">
        <v>145364000</v>
      </c>
      <c r="J121" s="31">
        <v>0</v>
      </c>
      <c r="K121" s="28">
        <v>2001000</v>
      </c>
    </row>
    <row r="122" spans="2:11" ht="24.75" customHeight="1">
      <c r="B122" s="26" t="s">
        <v>140</v>
      </c>
      <c r="C122" s="20" t="s">
        <v>1</v>
      </c>
      <c r="D122" s="20" t="s">
        <v>1</v>
      </c>
      <c r="E122" s="27" t="s">
        <v>244</v>
      </c>
      <c r="F122" s="28">
        <v>47723000</v>
      </c>
      <c r="G122" s="29">
        <v>47698000</v>
      </c>
      <c r="H122" s="30">
        <f t="shared" si="3"/>
        <v>25000</v>
      </c>
      <c r="I122" s="30">
        <v>47723000</v>
      </c>
      <c r="J122" s="31">
        <v>0</v>
      </c>
      <c r="K122" s="28">
        <v>7500000</v>
      </c>
    </row>
    <row r="123" spans="2:11" ht="24.75" customHeight="1">
      <c r="B123" s="26" t="s">
        <v>141</v>
      </c>
      <c r="C123" s="20" t="s">
        <v>1</v>
      </c>
      <c r="D123" s="20" t="s">
        <v>1</v>
      </c>
      <c r="E123" s="27" t="s">
        <v>245</v>
      </c>
      <c r="F123" s="28">
        <v>28958000</v>
      </c>
      <c r="G123" s="29">
        <v>28869000</v>
      </c>
      <c r="H123" s="30">
        <f t="shared" si="3"/>
        <v>89000</v>
      </c>
      <c r="I123" s="30">
        <v>28958000</v>
      </c>
      <c r="J123" s="31">
        <v>0</v>
      </c>
      <c r="K123" s="28">
        <v>1500000</v>
      </c>
    </row>
    <row r="124" spans="2:11" ht="24.75" customHeight="1">
      <c r="B124" s="26" t="s">
        <v>142</v>
      </c>
      <c r="C124" s="20" t="s">
        <v>1</v>
      </c>
      <c r="D124" s="20" t="s">
        <v>1</v>
      </c>
      <c r="E124" s="27" t="s">
        <v>246</v>
      </c>
      <c r="F124" s="28">
        <v>28389000</v>
      </c>
      <c r="G124" s="29">
        <v>28357000</v>
      </c>
      <c r="H124" s="30">
        <f t="shared" si="3"/>
        <v>32000</v>
      </c>
      <c r="I124" s="30">
        <v>28389000</v>
      </c>
      <c r="J124" s="31">
        <v>0</v>
      </c>
      <c r="K124" s="28">
        <v>0</v>
      </c>
    </row>
    <row r="125" spans="1:11" s="18" customFormat="1" ht="19.5" customHeight="1" hidden="1">
      <c r="A125" s="32" t="s">
        <v>6</v>
      </c>
      <c r="C125" s="20" t="s">
        <v>1</v>
      </c>
      <c r="D125" s="20" t="s">
        <v>1</v>
      </c>
      <c r="E125" s="33" t="s">
        <v>1</v>
      </c>
      <c r="F125" s="34" t="s">
        <v>1</v>
      </c>
      <c r="G125" s="35" t="s">
        <v>1</v>
      </c>
      <c r="H125" s="36" t="s">
        <v>1</v>
      </c>
      <c r="I125" s="36" t="s">
        <v>1</v>
      </c>
      <c r="J125" s="37" t="s">
        <v>1</v>
      </c>
      <c r="K125" s="34" t="s">
        <v>1</v>
      </c>
    </row>
    <row r="126" spans="1:11" s="18" customFormat="1" ht="12" customHeight="1">
      <c r="A126" s="38" t="s">
        <v>6</v>
      </c>
      <c r="E126" s="39" t="s">
        <v>1</v>
      </c>
      <c r="F126" s="39" t="s">
        <v>1</v>
      </c>
      <c r="G126" s="39" t="s">
        <v>1</v>
      </c>
      <c r="H126" s="39" t="s">
        <v>1</v>
      </c>
      <c r="I126" s="39" t="s">
        <v>1</v>
      </c>
      <c r="J126" s="39" t="s">
        <v>1</v>
      </c>
      <c r="K126" s="39" t="s">
        <v>1</v>
      </c>
    </row>
    <row r="127" spans="2:11" s="18" customFormat="1" ht="30" customHeight="1">
      <c r="B127" s="18" t="s">
        <v>31</v>
      </c>
      <c r="E127" s="40" t="s">
        <v>247</v>
      </c>
      <c r="F127" s="41">
        <v>15227760500</v>
      </c>
      <c r="G127" s="42">
        <v>13560625500</v>
      </c>
      <c r="H127" s="43">
        <f>I127-G127</f>
        <v>1666835000</v>
      </c>
      <c r="I127" s="43">
        <v>15227460500</v>
      </c>
      <c r="J127" s="44">
        <v>300000</v>
      </c>
      <c r="K127" s="41">
        <v>446414569</v>
      </c>
    </row>
    <row r="128" spans="2:11" s="18" customFormat="1" ht="30" customHeight="1">
      <c r="B128" s="18">
        <v>40</v>
      </c>
      <c r="E128" s="45" t="s">
        <v>32</v>
      </c>
      <c r="F128" s="46">
        <v>29774406600</v>
      </c>
      <c r="G128" s="47">
        <v>25205421950</v>
      </c>
      <c r="H128" s="48">
        <f>I128-G128</f>
        <v>4951002200</v>
      </c>
      <c r="I128" s="48">
        <v>30156424150</v>
      </c>
      <c r="J128" s="49">
        <v>124996000</v>
      </c>
      <c r="K128" s="46">
        <v>1599489045</v>
      </c>
    </row>
    <row r="129" spans="1:11" s="56" customFormat="1" ht="30" customHeight="1">
      <c r="A129" s="50" t="s">
        <v>6</v>
      </c>
      <c r="B129" s="50" t="s">
        <v>1</v>
      </c>
      <c r="C129" s="50" t="s">
        <v>1</v>
      </c>
      <c r="D129" s="50" t="s">
        <v>1</v>
      </c>
      <c r="E129" s="51" t="s">
        <v>33</v>
      </c>
      <c r="F129" s="52">
        <f aca="true" t="shared" si="4" ref="F129:K129">F127+F128</f>
        <v>45002167100</v>
      </c>
      <c r="G129" s="53">
        <f t="shared" si="4"/>
        <v>38766047450</v>
      </c>
      <c r="H129" s="54">
        <f t="shared" si="4"/>
        <v>6617837200</v>
      </c>
      <c r="I129" s="54">
        <f t="shared" si="4"/>
        <v>45383884650</v>
      </c>
      <c r="J129" s="55">
        <f t="shared" si="4"/>
        <v>125296000</v>
      </c>
      <c r="K129" s="52">
        <f t="shared" si="4"/>
        <v>2045903614</v>
      </c>
    </row>
    <row r="130" spans="1:11" ht="1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15" t="s">
        <v>1</v>
      </c>
      <c r="G130" s="15" t="s">
        <v>1</v>
      </c>
      <c r="H130" s="15" t="s">
        <v>1</v>
      </c>
      <c r="I130" s="15" t="s">
        <v>1</v>
      </c>
      <c r="J130" s="15" t="s">
        <v>1</v>
      </c>
      <c r="K130" s="15" t="s">
        <v>1</v>
      </c>
    </row>
  </sheetData>
  <sheetProtection/>
  <mergeCells count="13">
    <mergeCell ref="G18:G19"/>
    <mergeCell ref="F16:K16"/>
    <mergeCell ref="E17:E19"/>
    <mergeCell ref="I18:I19"/>
    <mergeCell ref="G17:I17"/>
    <mergeCell ref="J17:K17"/>
    <mergeCell ref="E10:K11"/>
    <mergeCell ref="J18:J19"/>
    <mergeCell ref="K18:K19"/>
    <mergeCell ref="E13:K13"/>
    <mergeCell ref="E14:K14"/>
    <mergeCell ref="F17:F19"/>
    <mergeCell ref="H18:H19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zoomScalePageLayoutView="0" workbookViewId="0" topLeftCell="E10">
      <selection activeCell="Q28" sqref="Q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2013</v>
      </c>
      <c r="F2" s="8" t="str">
        <f>ButceYil</f>
        <v>2013</v>
      </c>
      <c r="G2" s="8" t="str">
        <f>ButceYil</f>
        <v>2013</v>
      </c>
      <c r="H2" s="8" t="s">
        <v>1</v>
      </c>
      <c r="I2" s="8" t="str">
        <f>ButceYil</f>
        <v>2013</v>
      </c>
      <c r="J2" s="8" t="str">
        <f>ButceYil</f>
        <v>2013</v>
      </c>
      <c r="K2" s="8" t="str">
        <f>ButceYil</f>
        <v>2013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2013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8" t="str">
        <f>ButceYil&amp;"-"&amp;ButceYil+2&amp;" "&amp;A7</f>
        <v>2013-2015 DÖNEMİ BÜTÇE GELİRLERİ</v>
      </c>
      <c r="F11" s="108" t="s">
        <v>1</v>
      </c>
      <c r="G11" s="108" t="s">
        <v>1</v>
      </c>
      <c r="H11" s="108" t="s">
        <v>1</v>
      </c>
      <c r="I11" s="108" t="s">
        <v>1</v>
      </c>
      <c r="J11" s="108" t="s">
        <v>1</v>
      </c>
      <c r="K11" s="108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8" t="s">
        <v>20</v>
      </c>
      <c r="F12" s="108" t="s">
        <v>1</v>
      </c>
      <c r="G12" s="108" t="s">
        <v>1</v>
      </c>
      <c r="H12" s="108" t="s">
        <v>1</v>
      </c>
      <c r="I12" s="108" t="s">
        <v>1</v>
      </c>
      <c r="J12" s="108" t="s">
        <v>1</v>
      </c>
      <c r="K12" s="108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4">
        <f>ButceYil+1</f>
        <v>2014</v>
      </c>
      <c r="G14" s="115" t="s">
        <v>1</v>
      </c>
      <c r="H14" s="115" t="s">
        <v>1</v>
      </c>
      <c r="I14" s="115" t="s">
        <v>1</v>
      </c>
      <c r="J14" s="115" t="s">
        <v>1</v>
      </c>
      <c r="K14" s="116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17" t="s">
        <v>21</v>
      </c>
      <c r="F15" s="99" t="s">
        <v>22</v>
      </c>
      <c r="G15" s="101" t="s">
        <v>23</v>
      </c>
      <c r="H15" s="102" t="s">
        <v>1</v>
      </c>
      <c r="I15" s="103" t="s">
        <v>1</v>
      </c>
      <c r="J15" s="104" t="s">
        <v>24</v>
      </c>
      <c r="K15" s="105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8" t="s">
        <v>1</v>
      </c>
      <c r="F16" s="109" t="s">
        <v>1</v>
      </c>
      <c r="G16" s="112" t="s">
        <v>25</v>
      </c>
      <c r="H16" s="110" t="s">
        <v>26</v>
      </c>
      <c r="I16" s="99" t="s">
        <v>27</v>
      </c>
      <c r="J16" s="104" t="s">
        <v>28</v>
      </c>
      <c r="K16" s="99" t="s">
        <v>29</v>
      </c>
    </row>
    <row r="17" spans="3:11" s="18" customFormat="1" ht="19.5" customHeight="1">
      <c r="C17" s="16" t="s">
        <v>1</v>
      </c>
      <c r="D17" s="16" t="s">
        <v>1</v>
      </c>
      <c r="E17" s="119" t="s">
        <v>1</v>
      </c>
      <c r="F17" s="100" t="s">
        <v>1</v>
      </c>
      <c r="G17" s="113" t="s">
        <v>1</v>
      </c>
      <c r="H17" s="111" t="s">
        <v>1</v>
      </c>
      <c r="I17" s="100" t="s">
        <v>1</v>
      </c>
      <c r="J17" s="107" t="s">
        <v>1</v>
      </c>
      <c r="K17" s="100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39</v>
      </c>
      <c r="C19" s="20" t="s">
        <v>1</v>
      </c>
      <c r="D19" s="20" t="s">
        <v>1</v>
      </c>
      <c r="E19" s="27" t="s">
        <v>143</v>
      </c>
      <c r="F19" s="28">
        <v>37276000</v>
      </c>
      <c r="G19" s="29">
        <v>37202000</v>
      </c>
      <c r="H19" s="30">
        <f aca="true" t="shared" si="0" ref="H19:H50">I19-G19</f>
        <v>74000</v>
      </c>
      <c r="I19" s="30">
        <v>37276000</v>
      </c>
      <c r="J19" s="31">
        <v>0</v>
      </c>
      <c r="K19" s="57">
        <v>0</v>
      </c>
    </row>
    <row r="20" spans="2:11" ht="24.75" customHeight="1">
      <c r="B20" s="26" t="s">
        <v>40</v>
      </c>
      <c r="C20" s="20" t="s">
        <v>1</v>
      </c>
      <c r="D20" s="20" t="s">
        <v>1</v>
      </c>
      <c r="E20" s="27" t="s">
        <v>144</v>
      </c>
      <c r="F20" s="28">
        <v>557800000</v>
      </c>
      <c r="G20" s="29">
        <v>516534000</v>
      </c>
      <c r="H20" s="30">
        <f t="shared" si="0"/>
        <v>41266000</v>
      </c>
      <c r="I20" s="30">
        <v>557800000</v>
      </c>
      <c r="J20" s="31">
        <v>0</v>
      </c>
      <c r="K20" s="57">
        <v>6305500</v>
      </c>
    </row>
    <row r="21" spans="2:11" ht="24.75" customHeight="1">
      <c r="B21" s="26" t="s">
        <v>41</v>
      </c>
      <c r="C21" s="20" t="s">
        <v>1</v>
      </c>
      <c r="D21" s="20" t="s">
        <v>1</v>
      </c>
      <c r="E21" s="27" t="s">
        <v>145</v>
      </c>
      <c r="F21" s="28">
        <v>341014000</v>
      </c>
      <c r="G21" s="29">
        <v>299011000</v>
      </c>
      <c r="H21" s="30">
        <f t="shared" si="0"/>
        <v>42003000</v>
      </c>
      <c r="I21" s="30">
        <v>341014000</v>
      </c>
      <c r="J21" s="31">
        <v>0</v>
      </c>
      <c r="K21" s="57">
        <v>27500000</v>
      </c>
    </row>
    <row r="22" spans="2:11" ht="24.75" customHeight="1">
      <c r="B22" s="26" t="s">
        <v>42</v>
      </c>
      <c r="C22" s="20" t="s">
        <v>1</v>
      </c>
      <c r="D22" s="20" t="s">
        <v>1</v>
      </c>
      <c r="E22" s="27" t="s">
        <v>146</v>
      </c>
      <c r="F22" s="28">
        <v>552530000</v>
      </c>
      <c r="G22" s="29">
        <v>503121000</v>
      </c>
      <c r="H22" s="30">
        <f t="shared" si="0"/>
        <v>49409000</v>
      </c>
      <c r="I22" s="30">
        <v>552530000</v>
      </c>
      <c r="J22" s="31">
        <v>0</v>
      </c>
      <c r="K22" s="57">
        <v>0</v>
      </c>
    </row>
    <row r="23" spans="2:11" ht="24.75" customHeight="1">
      <c r="B23" s="26" t="s">
        <v>43</v>
      </c>
      <c r="C23" s="20" t="s">
        <v>1</v>
      </c>
      <c r="D23" s="20" t="s">
        <v>1</v>
      </c>
      <c r="E23" s="27" t="s">
        <v>147</v>
      </c>
      <c r="F23" s="28">
        <v>522404000</v>
      </c>
      <c r="G23" s="29">
        <v>465190000</v>
      </c>
      <c r="H23" s="30">
        <f t="shared" si="0"/>
        <v>57214000</v>
      </c>
      <c r="I23" s="30">
        <v>522404000</v>
      </c>
      <c r="J23" s="31">
        <v>0</v>
      </c>
      <c r="K23" s="57">
        <v>0</v>
      </c>
    </row>
    <row r="24" spans="2:11" ht="24.75" customHeight="1">
      <c r="B24" s="26" t="s">
        <v>44</v>
      </c>
      <c r="C24" s="20" t="s">
        <v>1</v>
      </c>
      <c r="D24" s="20" t="s">
        <v>1</v>
      </c>
      <c r="E24" s="27" t="s">
        <v>148</v>
      </c>
      <c r="F24" s="28">
        <v>777912000</v>
      </c>
      <c r="G24" s="29">
        <v>671434000</v>
      </c>
      <c r="H24" s="30">
        <f t="shared" si="0"/>
        <v>106478000</v>
      </c>
      <c r="I24" s="30">
        <v>777912000</v>
      </c>
      <c r="J24" s="31">
        <v>0</v>
      </c>
      <c r="K24" s="57">
        <v>5980000</v>
      </c>
    </row>
    <row r="25" spans="2:11" ht="24.75" customHeight="1">
      <c r="B25" s="26" t="s">
        <v>45</v>
      </c>
      <c r="C25" s="20" t="s">
        <v>1</v>
      </c>
      <c r="D25" s="20" t="s">
        <v>1</v>
      </c>
      <c r="E25" s="27" t="s">
        <v>149</v>
      </c>
      <c r="F25" s="28">
        <v>331453000</v>
      </c>
      <c r="G25" s="29">
        <v>294337000</v>
      </c>
      <c r="H25" s="30">
        <f t="shared" si="0"/>
        <v>37116000</v>
      </c>
      <c r="I25" s="30">
        <v>331453000</v>
      </c>
      <c r="J25" s="31">
        <v>0</v>
      </c>
      <c r="K25" s="57">
        <v>0</v>
      </c>
    </row>
    <row r="26" spans="2:11" ht="24.75" customHeight="1">
      <c r="B26" s="26" t="s">
        <v>46</v>
      </c>
      <c r="C26" s="20" t="s">
        <v>1</v>
      </c>
      <c r="D26" s="20" t="s">
        <v>1</v>
      </c>
      <c r="E26" s="27" t="s">
        <v>150</v>
      </c>
      <c r="F26" s="28">
        <v>187794000</v>
      </c>
      <c r="G26" s="29">
        <v>165954000</v>
      </c>
      <c r="H26" s="30">
        <f t="shared" si="0"/>
        <v>21840000</v>
      </c>
      <c r="I26" s="30">
        <v>187794000</v>
      </c>
      <c r="J26" s="31">
        <v>0</v>
      </c>
      <c r="K26" s="57">
        <v>0</v>
      </c>
    </row>
    <row r="27" spans="2:11" ht="24.75" customHeight="1">
      <c r="B27" s="26" t="s">
        <v>47</v>
      </c>
      <c r="C27" s="20" t="s">
        <v>1</v>
      </c>
      <c r="D27" s="20" t="s">
        <v>1</v>
      </c>
      <c r="E27" s="27" t="s">
        <v>151</v>
      </c>
      <c r="F27" s="28">
        <v>370099000</v>
      </c>
      <c r="G27" s="29">
        <v>318032000</v>
      </c>
      <c r="H27" s="30">
        <f t="shared" si="0"/>
        <v>52067000</v>
      </c>
      <c r="I27" s="30">
        <v>370099000</v>
      </c>
      <c r="J27" s="31">
        <v>0</v>
      </c>
      <c r="K27" s="57">
        <v>4001000</v>
      </c>
    </row>
    <row r="28" spans="2:11" ht="24.75" customHeight="1">
      <c r="B28" s="26" t="s">
        <v>48</v>
      </c>
      <c r="C28" s="20" t="s">
        <v>1</v>
      </c>
      <c r="D28" s="20" t="s">
        <v>1</v>
      </c>
      <c r="E28" s="27" t="s">
        <v>152</v>
      </c>
      <c r="F28" s="28">
        <v>194255000</v>
      </c>
      <c r="G28" s="29">
        <v>168867000</v>
      </c>
      <c r="H28" s="30">
        <f t="shared" si="0"/>
        <v>25388000</v>
      </c>
      <c r="I28" s="30">
        <v>194255000</v>
      </c>
      <c r="J28" s="31">
        <v>0</v>
      </c>
      <c r="K28" s="57">
        <v>2583000</v>
      </c>
    </row>
    <row r="29" spans="2:11" ht="24.75" customHeight="1">
      <c r="B29" s="26" t="s">
        <v>49</v>
      </c>
      <c r="C29" s="20" t="s">
        <v>1</v>
      </c>
      <c r="D29" s="20" t="s">
        <v>1</v>
      </c>
      <c r="E29" s="27" t="s">
        <v>153</v>
      </c>
      <c r="F29" s="28">
        <v>106615000</v>
      </c>
      <c r="G29" s="29">
        <v>102255000</v>
      </c>
      <c r="H29" s="30">
        <f t="shared" si="0"/>
        <v>4260000</v>
      </c>
      <c r="I29" s="30">
        <v>106515000</v>
      </c>
      <c r="J29" s="31">
        <v>100000</v>
      </c>
      <c r="K29" s="57">
        <v>1800560</v>
      </c>
    </row>
    <row r="30" spans="2:11" ht="24.75" customHeight="1">
      <c r="B30" s="26" t="s">
        <v>50</v>
      </c>
      <c r="C30" s="20" t="s">
        <v>1</v>
      </c>
      <c r="D30" s="20" t="s">
        <v>1</v>
      </c>
      <c r="E30" s="27" t="s">
        <v>154</v>
      </c>
      <c r="F30" s="28">
        <v>479205000</v>
      </c>
      <c r="G30" s="29">
        <v>428111000</v>
      </c>
      <c r="H30" s="30">
        <f t="shared" si="0"/>
        <v>51094000</v>
      </c>
      <c r="I30" s="30">
        <v>479205000</v>
      </c>
      <c r="J30" s="31">
        <v>0</v>
      </c>
      <c r="K30" s="57">
        <v>2700600</v>
      </c>
    </row>
    <row r="31" spans="2:11" ht="24.75" customHeight="1">
      <c r="B31" s="26" t="s">
        <v>51</v>
      </c>
      <c r="C31" s="20" t="s">
        <v>1</v>
      </c>
      <c r="D31" s="20" t="s">
        <v>1</v>
      </c>
      <c r="E31" s="27" t="s">
        <v>155</v>
      </c>
      <c r="F31" s="28">
        <v>408168000</v>
      </c>
      <c r="G31" s="29">
        <v>356449000</v>
      </c>
      <c r="H31" s="30">
        <f t="shared" si="0"/>
        <v>51719000</v>
      </c>
      <c r="I31" s="30">
        <v>408168000</v>
      </c>
      <c r="J31" s="31">
        <v>0</v>
      </c>
      <c r="K31" s="57">
        <v>12000000</v>
      </c>
    </row>
    <row r="32" spans="2:11" ht="24.75" customHeight="1">
      <c r="B32" s="26" t="s">
        <v>52</v>
      </c>
      <c r="C32" s="20" t="s">
        <v>1</v>
      </c>
      <c r="D32" s="20" t="s">
        <v>1</v>
      </c>
      <c r="E32" s="27" t="s">
        <v>156</v>
      </c>
      <c r="F32" s="28">
        <v>193153000</v>
      </c>
      <c r="G32" s="29">
        <v>168869000</v>
      </c>
      <c r="H32" s="30">
        <f t="shared" si="0"/>
        <v>24284000</v>
      </c>
      <c r="I32" s="30">
        <v>193153000</v>
      </c>
      <c r="J32" s="31">
        <v>0</v>
      </c>
      <c r="K32" s="57">
        <v>0</v>
      </c>
    </row>
    <row r="33" spans="2:11" ht="24.75" customHeight="1">
      <c r="B33" s="26" t="s">
        <v>53</v>
      </c>
      <c r="C33" s="20" t="s">
        <v>1</v>
      </c>
      <c r="D33" s="20" t="s">
        <v>1</v>
      </c>
      <c r="E33" s="27" t="s">
        <v>157</v>
      </c>
      <c r="F33" s="28">
        <v>309580000</v>
      </c>
      <c r="G33" s="29">
        <v>262726000</v>
      </c>
      <c r="H33" s="30">
        <f t="shared" si="0"/>
        <v>46854000</v>
      </c>
      <c r="I33" s="30">
        <v>309580000</v>
      </c>
      <c r="J33" s="31">
        <v>0</v>
      </c>
      <c r="K33" s="57">
        <v>8229035</v>
      </c>
    </row>
    <row r="34" spans="2:11" ht="24.75" customHeight="1">
      <c r="B34" s="26" t="s">
        <v>54</v>
      </c>
      <c r="C34" s="20" t="s">
        <v>1</v>
      </c>
      <c r="D34" s="20" t="s">
        <v>1</v>
      </c>
      <c r="E34" s="27" t="s">
        <v>158</v>
      </c>
      <c r="F34" s="28">
        <v>380024000</v>
      </c>
      <c r="G34" s="29">
        <v>281540000</v>
      </c>
      <c r="H34" s="30">
        <f t="shared" si="0"/>
        <v>98484000</v>
      </c>
      <c r="I34" s="30">
        <v>380024000</v>
      </c>
      <c r="J34" s="31">
        <v>0</v>
      </c>
      <c r="K34" s="57">
        <v>50000000</v>
      </c>
    </row>
    <row r="35" spans="2:11" ht="24.75" customHeight="1">
      <c r="B35" s="26" t="s">
        <v>55</v>
      </c>
      <c r="C35" s="20" t="s">
        <v>1</v>
      </c>
      <c r="D35" s="20" t="s">
        <v>1</v>
      </c>
      <c r="E35" s="27" t="s">
        <v>159</v>
      </c>
      <c r="F35" s="28">
        <v>356485000</v>
      </c>
      <c r="G35" s="29">
        <v>297394000</v>
      </c>
      <c r="H35" s="30">
        <f t="shared" si="0"/>
        <v>59091000</v>
      </c>
      <c r="I35" s="30">
        <v>356485000</v>
      </c>
      <c r="J35" s="31">
        <v>0</v>
      </c>
      <c r="K35" s="57">
        <v>6000000</v>
      </c>
    </row>
    <row r="36" spans="2:11" ht="24.75" customHeight="1">
      <c r="B36" s="26" t="s">
        <v>56</v>
      </c>
      <c r="C36" s="20" t="s">
        <v>1</v>
      </c>
      <c r="D36" s="20" t="s">
        <v>1</v>
      </c>
      <c r="E36" s="27" t="s">
        <v>160</v>
      </c>
      <c r="F36" s="28">
        <v>294342000</v>
      </c>
      <c r="G36" s="29">
        <v>264000000</v>
      </c>
      <c r="H36" s="30">
        <f t="shared" si="0"/>
        <v>30342000</v>
      </c>
      <c r="I36" s="30">
        <v>294342000</v>
      </c>
      <c r="J36" s="31">
        <v>0</v>
      </c>
      <c r="K36" s="57">
        <v>10000000</v>
      </c>
    </row>
    <row r="37" spans="2:11" ht="24.75" customHeight="1">
      <c r="B37" s="26" t="s">
        <v>57</v>
      </c>
      <c r="C37" s="20" t="s">
        <v>1</v>
      </c>
      <c r="D37" s="20" t="s">
        <v>1</v>
      </c>
      <c r="E37" s="27" t="s">
        <v>161</v>
      </c>
      <c r="F37" s="28">
        <v>265611000</v>
      </c>
      <c r="G37" s="29">
        <v>234984000</v>
      </c>
      <c r="H37" s="30">
        <f t="shared" si="0"/>
        <v>30627000</v>
      </c>
      <c r="I37" s="30">
        <v>265611000</v>
      </c>
      <c r="J37" s="31">
        <v>0</v>
      </c>
      <c r="K37" s="57">
        <v>1000000</v>
      </c>
    </row>
    <row r="38" spans="2:11" ht="24.75" customHeight="1">
      <c r="B38" s="26" t="s">
        <v>58</v>
      </c>
      <c r="C38" s="20" t="s">
        <v>1</v>
      </c>
      <c r="D38" s="20" t="s">
        <v>1</v>
      </c>
      <c r="E38" s="27" t="s">
        <v>162</v>
      </c>
      <c r="F38" s="28">
        <v>210188000</v>
      </c>
      <c r="G38" s="29">
        <v>183438000</v>
      </c>
      <c r="H38" s="30">
        <f t="shared" si="0"/>
        <v>26750000</v>
      </c>
      <c r="I38" s="30">
        <v>210188000</v>
      </c>
      <c r="J38" s="31">
        <v>0</v>
      </c>
      <c r="K38" s="57">
        <v>16001500</v>
      </c>
    </row>
    <row r="39" spans="2:11" ht="24.75" customHeight="1">
      <c r="B39" s="26" t="s">
        <v>59</v>
      </c>
      <c r="C39" s="20" t="s">
        <v>1</v>
      </c>
      <c r="D39" s="20" t="s">
        <v>1</v>
      </c>
      <c r="E39" s="27" t="s">
        <v>163</v>
      </c>
      <c r="F39" s="28">
        <v>306923000</v>
      </c>
      <c r="G39" s="29">
        <v>265079000</v>
      </c>
      <c r="H39" s="30">
        <f t="shared" si="0"/>
        <v>41844000</v>
      </c>
      <c r="I39" s="30">
        <v>306923000</v>
      </c>
      <c r="J39" s="31">
        <v>0</v>
      </c>
      <c r="K39" s="57">
        <v>25005000</v>
      </c>
    </row>
    <row r="40" spans="2:11" ht="24.75" customHeight="1">
      <c r="B40" s="26" t="s">
        <v>60</v>
      </c>
      <c r="C40" s="20" t="s">
        <v>1</v>
      </c>
      <c r="D40" s="20" t="s">
        <v>1</v>
      </c>
      <c r="E40" s="27" t="s">
        <v>164</v>
      </c>
      <c r="F40" s="28">
        <v>270960000</v>
      </c>
      <c r="G40" s="29">
        <v>238490000</v>
      </c>
      <c r="H40" s="30">
        <f t="shared" si="0"/>
        <v>32470000</v>
      </c>
      <c r="I40" s="30">
        <v>270960000</v>
      </c>
      <c r="J40" s="31">
        <v>0</v>
      </c>
      <c r="K40" s="57">
        <v>2001000</v>
      </c>
    </row>
    <row r="41" spans="2:11" ht="24.75" customHeight="1">
      <c r="B41" s="26" t="s">
        <v>61</v>
      </c>
      <c r="C41" s="20" t="s">
        <v>1</v>
      </c>
      <c r="D41" s="20" t="s">
        <v>1</v>
      </c>
      <c r="E41" s="27" t="s">
        <v>165</v>
      </c>
      <c r="F41" s="28">
        <v>266215000</v>
      </c>
      <c r="G41" s="29">
        <v>227127000</v>
      </c>
      <c r="H41" s="30">
        <f t="shared" si="0"/>
        <v>39088000</v>
      </c>
      <c r="I41" s="30">
        <v>266215000</v>
      </c>
      <c r="J41" s="31">
        <v>0</v>
      </c>
      <c r="K41" s="57">
        <v>1501000</v>
      </c>
    </row>
    <row r="42" spans="2:11" ht="24.75" customHeight="1">
      <c r="B42" s="26" t="s">
        <v>62</v>
      </c>
      <c r="C42" s="20" t="s">
        <v>1</v>
      </c>
      <c r="D42" s="20" t="s">
        <v>1</v>
      </c>
      <c r="E42" s="27" t="s">
        <v>166</v>
      </c>
      <c r="F42" s="28">
        <v>390392000</v>
      </c>
      <c r="G42" s="29">
        <v>353136000</v>
      </c>
      <c r="H42" s="30">
        <f t="shared" si="0"/>
        <v>37256000</v>
      </c>
      <c r="I42" s="30">
        <v>390392000</v>
      </c>
      <c r="J42" s="31">
        <v>0</v>
      </c>
      <c r="K42" s="57">
        <v>9000000</v>
      </c>
    </row>
    <row r="43" spans="2:11" ht="24.75" customHeight="1">
      <c r="B43" s="26" t="s">
        <v>63</v>
      </c>
      <c r="C43" s="20" t="s">
        <v>1</v>
      </c>
      <c r="D43" s="20" t="s">
        <v>1</v>
      </c>
      <c r="E43" s="27" t="s">
        <v>167</v>
      </c>
      <c r="F43" s="28">
        <v>230420000</v>
      </c>
      <c r="G43" s="29">
        <v>206980000</v>
      </c>
      <c r="H43" s="30">
        <f t="shared" si="0"/>
        <v>23440000</v>
      </c>
      <c r="I43" s="30">
        <v>230420000</v>
      </c>
      <c r="J43" s="31">
        <v>0</v>
      </c>
      <c r="K43" s="57">
        <v>3000500</v>
      </c>
    </row>
    <row r="44" spans="2:11" ht="24.75" customHeight="1">
      <c r="B44" s="26" t="s">
        <v>64</v>
      </c>
      <c r="C44" s="20" t="s">
        <v>1</v>
      </c>
      <c r="D44" s="20" t="s">
        <v>1</v>
      </c>
      <c r="E44" s="27" t="s">
        <v>168</v>
      </c>
      <c r="F44" s="28">
        <v>231646000</v>
      </c>
      <c r="G44" s="29">
        <v>208477000</v>
      </c>
      <c r="H44" s="30">
        <f t="shared" si="0"/>
        <v>23169000</v>
      </c>
      <c r="I44" s="30">
        <v>231646000</v>
      </c>
      <c r="J44" s="31">
        <v>0</v>
      </c>
      <c r="K44" s="57">
        <v>6002000</v>
      </c>
    </row>
    <row r="45" spans="2:11" ht="24.75" customHeight="1">
      <c r="B45" s="26" t="s">
        <v>65</v>
      </c>
      <c r="C45" s="20" t="s">
        <v>1</v>
      </c>
      <c r="D45" s="20" t="s">
        <v>1</v>
      </c>
      <c r="E45" s="27" t="s">
        <v>169</v>
      </c>
      <c r="F45" s="28">
        <v>243108000</v>
      </c>
      <c r="G45" s="29">
        <v>221198000</v>
      </c>
      <c r="H45" s="30">
        <f t="shared" si="0"/>
        <v>21910000</v>
      </c>
      <c r="I45" s="30">
        <v>243108000</v>
      </c>
      <c r="J45" s="31">
        <v>0</v>
      </c>
      <c r="K45" s="57">
        <v>25000000</v>
      </c>
    </row>
    <row r="46" spans="2:11" ht="24.75" customHeight="1">
      <c r="B46" s="26" t="s">
        <v>66</v>
      </c>
      <c r="C46" s="20" t="s">
        <v>1</v>
      </c>
      <c r="D46" s="20" t="s">
        <v>1</v>
      </c>
      <c r="E46" s="27" t="s">
        <v>170</v>
      </c>
      <c r="F46" s="28">
        <v>230122000</v>
      </c>
      <c r="G46" s="29">
        <v>214896000</v>
      </c>
      <c r="H46" s="30">
        <f t="shared" si="0"/>
        <v>15226000</v>
      </c>
      <c r="I46" s="30">
        <v>230122000</v>
      </c>
      <c r="J46" s="31">
        <v>0</v>
      </c>
      <c r="K46" s="57">
        <v>7002000</v>
      </c>
    </row>
    <row r="47" spans="2:11" ht="24.75" customHeight="1">
      <c r="B47" s="26" t="s">
        <v>67</v>
      </c>
      <c r="C47" s="20" t="s">
        <v>1</v>
      </c>
      <c r="D47" s="20" t="s">
        <v>1</v>
      </c>
      <c r="E47" s="27" t="s">
        <v>171</v>
      </c>
      <c r="F47" s="28">
        <v>198925000</v>
      </c>
      <c r="G47" s="29">
        <v>172773000</v>
      </c>
      <c r="H47" s="30">
        <f t="shared" si="0"/>
        <v>26152000</v>
      </c>
      <c r="I47" s="30">
        <v>198925000</v>
      </c>
      <c r="J47" s="31">
        <v>0</v>
      </c>
      <c r="K47" s="57">
        <v>18003900</v>
      </c>
    </row>
    <row r="48" spans="2:11" ht="24.75" customHeight="1">
      <c r="B48" s="26" t="s">
        <v>68</v>
      </c>
      <c r="C48" s="20" t="s">
        <v>1</v>
      </c>
      <c r="D48" s="20" t="s">
        <v>1</v>
      </c>
      <c r="E48" s="27" t="s">
        <v>172</v>
      </c>
      <c r="F48" s="28">
        <v>76676000</v>
      </c>
      <c r="G48" s="29">
        <v>74676000</v>
      </c>
      <c r="H48" s="30">
        <f t="shared" si="0"/>
        <v>2000000</v>
      </c>
      <c r="I48" s="30">
        <v>76676000</v>
      </c>
      <c r="J48" s="31">
        <v>0</v>
      </c>
      <c r="K48" s="57">
        <v>0</v>
      </c>
    </row>
    <row r="49" spans="2:11" ht="24.75" customHeight="1">
      <c r="B49" s="26" t="s">
        <v>69</v>
      </c>
      <c r="C49" s="20" t="s">
        <v>1</v>
      </c>
      <c r="D49" s="20" t="s">
        <v>1</v>
      </c>
      <c r="E49" s="27" t="s">
        <v>173</v>
      </c>
      <c r="F49" s="28">
        <v>68872000</v>
      </c>
      <c r="G49" s="29">
        <v>66935000</v>
      </c>
      <c r="H49" s="30">
        <f t="shared" si="0"/>
        <v>1937000</v>
      </c>
      <c r="I49" s="30">
        <v>68872000</v>
      </c>
      <c r="J49" s="31">
        <v>0</v>
      </c>
      <c r="K49" s="57">
        <v>0</v>
      </c>
    </row>
    <row r="50" spans="2:11" ht="24.75" customHeight="1">
      <c r="B50" s="26" t="s">
        <v>70</v>
      </c>
      <c r="C50" s="20" t="s">
        <v>1</v>
      </c>
      <c r="D50" s="20" t="s">
        <v>1</v>
      </c>
      <c r="E50" s="27" t="s">
        <v>174</v>
      </c>
      <c r="F50" s="28">
        <v>168996000</v>
      </c>
      <c r="G50" s="29">
        <v>159804000</v>
      </c>
      <c r="H50" s="30">
        <f t="shared" si="0"/>
        <v>9192000</v>
      </c>
      <c r="I50" s="30">
        <v>168996000</v>
      </c>
      <c r="J50" s="31">
        <v>0</v>
      </c>
      <c r="K50" s="57">
        <v>4000000</v>
      </c>
    </row>
    <row r="51" spans="2:11" ht="24.75" customHeight="1">
      <c r="B51" s="26" t="s">
        <v>71</v>
      </c>
      <c r="C51" s="20" t="s">
        <v>1</v>
      </c>
      <c r="D51" s="20" t="s">
        <v>1</v>
      </c>
      <c r="E51" s="27" t="s">
        <v>175</v>
      </c>
      <c r="F51" s="28">
        <v>255248000</v>
      </c>
      <c r="G51" s="29">
        <v>229464000</v>
      </c>
      <c r="H51" s="30">
        <f aca="true" t="shared" si="1" ref="H51:H82">I51-G51</f>
        <v>25784000</v>
      </c>
      <c r="I51" s="30">
        <v>255248000</v>
      </c>
      <c r="J51" s="31">
        <v>0</v>
      </c>
      <c r="K51" s="57">
        <v>6501500</v>
      </c>
    </row>
    <row r="52" spans="2:11" ht="24.75" customHeight="1">
      <c r="B52" s="26" t="s">
        <v>72</v>
      </c>
      <c r="C52" s="20" t="s">
        <v>1</v>
      </c>
      <c r="D52" s="20" t="s">
        <v>1</v>
      </c>
      <c r="E52" s="27" t="s">
        <v>176</v>
      </c>
      <c r="F52" s="28">
        <v>169980000</v>
      </c>
      <c r="G52" s="29">
        <v>153689000</v>
      </c>
      <c r="H52" s="30">
        <f t="shared" si="1"/>
        <v>16291000</v>
      </c>
      <c r="I52" s="30">
        <v>169980000</v>
      </c>
      <c r="J52" s="31">
        <v>0</v>
      </c>
      <c r="K52" s="57">
        <v>1500000</v>
      </c>
    </row>
    <row r="53" spans="2:11" ht="24.75" customHeight="1">
      <c r="B53" s="26" t="s">
        <v>73</v>
      </c>
      <c r="C53" s="20" t="s">
        <v>1</v>
      </c>
      <c r="D53" s="20" t="s">
        <v>1</v>
      </c>
      <c r="E53" s="27" t="s">
        <v>177</v>
      </c>
      <c r="F53" s="28">
        <v>141427000</v>
      </c>
      <c r="G53" s="29">
        <v>124570000</v>
      </c>
      <c r="H53" s="30">
        <f t="shared" si="1"/>
        <v>16857000</v>
      </c>
      <c r="I53" s="30">
        <v>141427000</v>
      </c>
      <c r="J53" s="31">
        <v>0</v>
      </c>
      <c r="K53" s="57">
        <v>1605000</v>
      </c>
    </row>
    <row r="54" spans="2:11" ht="24.75" customHeight="1">
      <c r="B54" s="26" t="s">
        <v>74</v>
      </c>
      <c r="C54" s="20" t="s">
        <v>1</v>
      </c>
      <c r="D54" s="20" t="s">
        <v>1</v>
      </c>
      <c r="E54" s="27" t="s">
        <v>178</v>
      </c>
      <c r="F54" s="28">
        <v>197708000</v>
      </c>
      <c r="G54" s="29">
        <v>178354000</v>
      </c>
      <c r="H54" s="30">
        <f t="shared" si="1"/>
        <v>19354000</v>
      </c>
      <c r="I54" s="30">
        <v>197708000</v>
      </c>
      <c r="J54" s="31">
        <v>0</v>
      </c>
      <c r="K54" s="57">
        <v>0</v>
      </c>
    </row>
    <row r="55" spans="2:11" ht="24.75" customHeight="1">
      <c r="B55" s="26" t="s">
        <v>75</v>
      </c>
      <c r="C55" s="20" t="s">
        <v>1</v>
      </c>
      <c r="D55" s="20" t="s">
        <v>1</v>
      </c>
      <c r="E55" s="27" t="s">
        <v>179</v>
      </c>
      <c r="F55" s="28">
        <v>201092000</v>
      </c>
      <c r="G55" s="29">
        <v>174717000</v>
      </c>
      <c r="H55" s="30">
        <f t="shared" si="1"/>
        <v>26375000</v>
      </c>
      <c r="I55" s="30">
        <v>201092000</v>
      </c>
      <c r="J55" s="31">
        <v>0</v>
      </c>
      <c r="K55" s="57">
        <v>1001000</v>
      </c>
    </row>
    <row r="56" spans="2:11" ht="24.75" customHeight="1">
      <c r="B56" s="26" t="s">
        <v>76</v>
      </c>
      <c r="C56" s="20" t="s">
        <v>1</v>
      </c>
      <c r="D56" s="20" t="s">
        <v>1</v>
      </c>
      <c r="E56" s="27" t="s">
        <v>180</v>
      </c>
      <c r="F56" s="28">
        <v>150023000</v>
      </c>
      <c r="G56" s="29">
        <v>131140000</v>
      </c>
      <c r="H56" s="30">
        <f t="shared" si="1"/>
        <v>18883000</v>
      </c>
      <c r="I56" s="30">
        <v>150023000</v>
      </c>
      <c r="J56" s="31">
        <v>0</v>
      </c>
      <c r="K56" s="57">
        <v>2001000</v>
      </c>
    </row>
    <row r="57" spans="2:11" ht="24.75" customHeight="1">
      <c r="B57" s="26" t="s">
        <v>77</v>
      </c>
      <c r="C57" s="20" t="s">
        <v>1</v>
      </c>
      <c r="D57" s="20" t="s">
        <v>1</v>
      </c>
      <c r="E57" s="27" t="s">
        <v>181</v>
      </c>
      <c r="F57" s="28">
        <v>233946000</v>
      </c>
      <c r="G57" s="29">
        <v>195280000</v>
      </c>
      <c r="H57" s="30">
        <f t="shared" si="1"/>
        <v>38666000</v>
      </c>
      <c r="I57" s="30">
        <v>233946000</v>
      </c>
      <c r="J57" s="31">
        <v>0</v>
      </c>
      <c r="K57" s="57">
        <v>5006100</v>
      </c>
    </row>
    <row r="58" spans="2:11" ht="24.75" customHeight="1">
      <c r="B58" s="26" t="s">
        <v>78</v>
      </c>
      <c r="C58" s="20" t="s">
        <v>1</v>
      </c>
      <c r="D58" s="20" t="s">
        <v>1</v>
      </c>
      <c r="E58" s="27" t="s">
        <v>182</v>
      </c>
      <c r="F58" s="28">
        <v>216900000</v>
      </c>
      <c r="G58" s="29">
        <v>168620000</v>
      </c>
      <c r="H58" s="30">
        <f t="shared" si="1"/>
        <v>48280000</v>
      </c>
      <c r="I58" s="30">
        <v>216900000</v>
      </c>
      <c r="J58" s="31">
        <v>0</v>
      </c>
      <c r="K58" s="57">
        <v>2002000</v>
      </c>
    </row>
    <row r="59" spans="2:11" ht="24.75" customHeight="1">
      <c r="B59" s="26" t="s">
        <v>79</v>
      </c>
      <c r="C59" s="20" t="s">
        <v>1</v>
      </c>
      <c r="D59" s="20" t="s">
        <v>1</v>
      </c>
      <c r="E59" s="27" t="s">
        <v>183</v>
      </c>
      <c r="F59" s="28">
        <v>187377000</v>
      </c>
      <c r="G59" s="29">
        <v>162169000</v>
      </c>
      <c r="H59" s="30">
        <f t="shared" si="1"/>
        <v>25208000</v>
      </c>
      <c r="I59" s="30">
        <v>187377000</v>
      </c>
      <c r="J59" s="31">
        <v>0</v>
      </c>
      <c r="K59" s="57">
        <v>12000000</v>
      </c>
    </row>
    <row r="60" spans="2:11" ht="24.75" customHeight="1">
      <c r="B60" s="26" t="s">
        <v>80</v>
      </c>
      <c r="C60" s="20" t="s">
        <v>1</v>
      </c>
      <c r="D60" s="20" t="s">
        <v>1</v>
      </c>
      <c r="E60" s="27" t="s">
        <v>184</v>
      </c>
      <c r="F60" s="28">
        <v>141868000</v>
      </c>
      <c r="G60" s="29">
        <v>125718000</v>
      </c>
      <c r="H60" s="30">
        <f t="shared" si="1"/>
        <v>16150000</v>
      </c>
      <c r="I60" s="30">
        <v>141868000</v>
      </c>
      <c r="J60" s="31">
        <v>0</v>
      </c>
      <c r="K60" s="57">
        <v>6650000</v>
      </c>
    </row>
    <row r="61" spans="2:11" ht="24.75" customHeight="1">
      <c r="B61" s="26" t="s">
        <v>81</v>
      </c>
      <c r="C61" s="20" t="s">
        <v>1</v>
      </c>
      <c r="D61" s="20" t="s">
        <v>1</v>
      </c>
      <c r="E61" s="27" t="s">
        <v>185</v>
      </c>
      <c r="F61" s="28">
        <v>151027000</v>
      </c>
      <c r="G61" s="29">
        <v>134787000</v>
      </c>
      <c r="H61" s="30">
        <f t="shared" si="1"/>
        <v>16240000</v>
      </c>
      <c r="I61" s="30">
        <v>151027000</v>
      </c>
      <c r="J61" s="31">
        <v>0</v>
      </c>
      <c r="K61" s="57">
        <v>14500</v>
      </c>
    </row>
    <row r="62" spans="2:11" ht="24.75" customHeight="1">
      <c r="B62" s="26" t="s">
        <v>82</v>
      </c>
      <c r="C62" s="20" t="s">
        <v>1</v>
      </c>
      <c r="D62" s="20" t="s">
        <v>1</v>
      </c>
      <c r="E62" s="27" t="s">
        <v>186</v>
      </c>
      <c r="F62" s="28">
        <v>158436000</v>
      </c>
      <c r="G62" s="29">
        <v>137912000</v>
      </c>
      <c r="H62" s="30">
        <f t="shared" si="1"/>
        <v>20524000</v>
      </c>
      <c r="I62" s="30">
        <v>158436000</v>
      </c>
      <c r="J62" s="31">
        <v>0</v>
      </c>
      <c r="K62" s="57">
        <v>2500000</v>
      </c>
    </row>
    <row r="63" spans="2:11" ht="24.75" customHeight="1">
      <c r="B63" s="26" t="s">
        <v>83</v>
      </c>
      <c r="C63" s="20" t="s">
        <v>1</v>
      </c>
      <c r="D63" s="20" t="s">
        <v>1</v>
      </c>
      <c r="E63" s="27" t="s">
        <v>187</v>
      </c>
      <c r="F63" s="28">
        <v>112062000</v>
      </c>
      <c r="G63" s="29">
        <v>102975000</v>
      </c>
      <c r="H63" s="30">
        <f t="shared" si="1"/>
        <v>9087000</v>
      </c>
      <c r="I63" s="30">
        <v>112062000</v>
      </c>
      <c r="J63" s="31">
        <v>0</v>
      </c>
      <c r="K63" s="57">
        <v>350000</v>
      </c>
    </row>
    <row r="64" spans="2:11" ht="24.75" customHeight="1">
      <c r="B64" s="26" t="s">
        <v>84</v>
      </c>
      <c r="C64" s="20" t="s">
        <v>1</v>
      </c>
      <c r="D64" s="20" t="s">
        <v>1</v>
      </c>
      <c r="E64" s="27" t="s">
        <v>188</v>
      </c>
      <c r="F64" s="28">
        <v>191925000</v>
      </c>
      <c r="G64" s="29">
        <v>172820000</v>
      </c>
      <c r="H64" s="30">
        <f t="shared" si="1"/>
        <v>19105000</v>
      </c>
      <c r="I64" s="30">
        <v>191925000</v>
      </c>
      <c r="J64" s="31">
        <v>0</v>
      </c>
      <c r="K64" s="57">
        <v>1000000</v>
      </c>
    </row>
    <row r="65" spans="2:11" ht="24.75" customHeight="1">
      <c r="B65" s="26" t="s">
        <v>85</v>
      </c>
      <c r="C65" s="20" t="s">
        <v>1</v>
      </c>
      <c r="D65" s="20" t="s">
        <v>1</v>
      </c>
      <c r="E65" s="27" t="s">
        <v>189</v>
      </c>
      <c r="F65" s="28">
        <v>98666000</v>
      </c>
      <c r="G65" s="29">
        <v>89884000</v>
      </c>
      <c r="H65" s="30">
        <f t="shared" si="1"/>
        <v>8782000</v>
      </c>
      <c r="I65" s="30">
        <v>98666000</v>
      </c>
      <c r="J65" s="31">
        <v>0</v>
      </c>
      <c r="K65" s="57">
        <v>2300000</v>
      </c>
    </row>
    <row r="66" spans="2:11" ht="24.75" customHeight="1">
      <c r="B66" s="26" t="s">
        <v>86</v>
      </c>
      <c r="C66" s="20" t="s">
        <v>1</v>
      </c>
      <c r="D66" s="20" t="s">
        <v>1</v>
      </c>
      <c r="E66" s="27" t="s">
        <v>190</v>
      </c>
      <c r="F66" s="28">
        <v>138723000</v>
      </c>
      <c r="G66" s="29">
        <v>112967000</v>
      </c>
      <c r="H66" s="30">
        <f t="shared" si="1"/>
        <v>25756000</v>
      </c>
      <c r="I66" s="30">
        <v>138723000</v>
      </c>
      <c r="J66" s="31">
        <v>0</v>
      </c>
      <c r="K66" s="57">
        <v>1200250</v>
      </c>
    </row>
    <row r="67" spans="2:11" ht="24.75" customHeight="1">
      <c r="B67" s="26" t="s">
        <v>87</v>
      </c>
      <c r="C67" s="20" t="s">
        <v>1</v>
      </c>
      <c r="D67" s="20" t="s">
        <v>1</v>
      </c>
      <c r="E67" s="27" t="s">
        <v>191</v>
      </c>
      <c r="F67" s="28">
        <v>147043000</v>
      </c>
      <c r="G67" s="29">
        <v>133037000</v>
      </c>
      <c r="H67" s="30">
        <f t="shared" si="1"/>
        <v>14006000</v>
      </c>
      <c r="I67" s="30">
        <v>147043000</v>
      </c>
      <c r="J67" s="31">
        <v>0</v>
      </c>
      <c r="K67" s="57">
        <v>4000000</v>
      </c>
    </row>
    <row r="68" spans="2:11" ht="24.75" customHeight="1">
      <c r="B68" s="26" t="s">
        <v>88</v>
      </c>
      <c r="C68" s="20" t="s">
        <v>1</v>
      </c>
      <c r="D68" s="20" t="s">
        <v>1</v>
      </c>
      <c r="E68" s="27" t="s">
        <v>192</v>
      </c>
      <c r="F68" s="28">
        <v>143936000</v>
      </c>
      <c r="G68" s="29">
        <v>127800000</v>
      </c>
      <c r="H68" s="30">
        <f t="shared" si="1"/>
        <v>16136000</v>
      </c>
      <c r="I68" s="30">
        <v>143936000</v>
      </c>
      <c r="J68" s="31">
        <v>0</v>
      </c>
      <c r="K68" s="57">
        <v>5500000</v>
      </c>
    </row>
    <row r="69" spans="2:11" ht="24.75" customHeight="1">
      <c r="B69" s="26" t="s">
        <v>89</v>
      </c>
      <c r="C69" s="20" t="s">
        <v>1</v>
      </c>
      <c r="D69" s="20" t="s">
        <v>1</v>
      </c>
      <c r="E69" s="27" t="s">
        <v>193</v>
      </c>
      <c r="F69" s="28">
        <v>161048000</v>
      </c>
      <c r="G69" s="29">
        <v>147565000</v>
      </c>
      <c r="H69" s="30">
        <f t="shared" si="1"/>
        <v>13383000</v>
      </c>
      <c r="I69" s="30">
        <v>160948000</v>
      </c>
      <c r="J69" s="31">
        <v>100000</v>
      </c>
      <c r="K69" s="57">
        <v>3500000</v>
      </c>
    </row>
    <row r="70" spans="2:11" ht="24.75" customHeight="1">
      <c r="B70" s="26" t="s">
        <v>90</v>
      </c>
      <c r="C70" s="20" t="s">
        <v>1</v>
      </c>
      <c r="D70" s="20" t="s">
        <v>1</v>
      </c>
      <c r="E70" s="27" t="s">
        <v>194</v>
      </c>
      <c r="F70" s="28">
        <v>148079000</v>
      </c>
      <c r="G70" s="29">
        <v>135664000</v>
      </c>
      <c r="H70" s="30">
        <f t="shared" si="1"/>
        <v>12415000</v>
      </c>
      <c r="I70" s="30">
        <v>148079000</v>
      </c>
      <c r="J70" s="31">
        <v>0</v>
      </c>
      <c r="K70" s="57">
        <v>3003500</v>
      </c>
    </row>
    <row r="71" spans="2:11" ht="24.75" customHeight="1">
      <c r="B71" s="26" t="s">
        <v>91</v>
      </c>
      <c r="C71" s="20" t="s">
        <v>1</v>
      </c>
      <c r="D71" s="20" t="s">
        <v>1</v>
      </c>
      <c r="E71" s="27" t="s">
        <v>195</v>
      </c>
      <c r="F71" s="28">
        <v>198526000</v>
      </c>
      <c r="G71" s="29">
        <v>172485000</v>
      </c>
      <c r="H71" s="30">
        <f t="shared" si="1"/>
        <v>26041000</v>
      </c>
      <c r="I71" s="30">
        <v>198526000</v>
      </c>
      <c r="J71" s="31">
        <v>0</v>
      </c>
      <c r="K71" s="57">
        <v>9500000</v>
      </c>
    </row>
    <row r="72" spans="2:11" ht="24.75" customHeight="1">
      <c r="B72" s="26" t="s">
        <v>92</v>
      </c>
      <c r="C72" s="20" t="s">
        <v>1</v>
      </c>
      <c r="D72" s="20" t="s">
        <v>1</v>
      </c>
      <c r="E72" s="27" t="s">
        <v>196</v>
      </c>
      <c r="F72" s="28">
        <v>57704000</v>
      </c>
      <c r="G72" s="29">
        <v>47742000</v>
      </c>
      <c r="H72" s="30">
        <f t="shared" si="1"/>
        <v>9962000</v>
      </c>
      <c r="I72" s="30">
        <v>57704000</v>
      </c>
      <c r="J72" s="31">
        <v>0</v>
      </c>
      <c r="K72" s="57">
        <v>2502000</v>
      </c>
    </row>
    <row r="73" spans="2:11" ht="24.75" customHeight="1">
      <c r="B73" s="26" t="s">
        <v>93</v>
      </c>
      <c r="C73" s="20" t="s">
        <v>1</v>
      </c>
      <c r="D73" s="20" t="s">
        <v>1</v>
      </c>
      <c r="E73" s="27" t="s">
        <v>197</v>
      </c>
      <c r="F73" s="28">
        <v>77038000</v>
      </c>
      <c r="G73" s="29">
        <v>68396000</v>
      </c>
      <c r="H73" s="30">
        <f t="shared" si="1"/>
        <v>8642000</v>
      </c>
      <c r="I73" s="30">
        <v>77038000</v>
      </c>
      <c r="J73" s="31">
        <v>0</v>
      </c>
      <c r="K73" s="57">
        <v>9500000</v>
      </c>
    </row>
    <row r="74" spans="2:11" ht="24.75" customHeight="1">
      <c r="B74" s="26" t="s">
        <v>94</v>
      </c>
      <c r="C74" s="20" t="s">
        <v>1</v>
      </c>
      <c r="D74" s="20" t="s">
        <v>1</v>
      </c>
      <c r="E74" s="27" t="s">
        <v>198</v>
      </c>
      <c r="F74" s="28">
        <v>72570000</v>
      </c>
      <c r="G74" s="29">
        <v>67735000</v>
      </c>
      <c r="H74" s="30">
        <f t="shared" si="1"/>
        <v>4835000</v>
      </c>
      <c r="I74" s="30">
        <v>72570000</v>
      </c>
      <c r="J74" s="31">
        <v>0</v>
      </c>
      <c r="K74" s="57">
        <v>8000000</v>
      </c>
    </row>
    <row r="75" spans="2:11" ht="24.75" customHeight="1">
      <c r="B75" s="26" t="s">
        <v>95</v>
      </c>
      <c r="C75" s="20" t="s">
        <v>1</v>
      </c>
      <c r="D75" s="20" t="s">
        <v>1</v>
      </c>
      <c r="E75" s="27" t="s">
        <v>199</v>
      </c>
      <c r="F75" s="28">
        <v>117448000</v>
      </c>
      <c r="G75" s="29">
        <v>111184000</v>
      </c>
      <c r="H75" s="30">
        <f t="shared" si="1"/>
        <v>6264000</v>
      </c>
      <c r="I75" s="30">
        <v>117448000</v>
      </c>
      <c r="J75" s="31">
        <v>0</v>
      </c>
      <c r="K75" s="57">
        <v>5820000</v>
      </c>
    </row>
    <row r="76" spans="2:11" ht="24.75" customHeight="1">
      <c r="B76" s="26" t="s">
        <v>96</v>
      </c>
      <c r="C76" s="20" t="s">
        <v>1</v>
      </c>
      <c r="D76" s="20" t="s">
        <v>1</v>
      </c>
      <c r="E76" s="27" t="s">
        <v>200</v>
      </c>
      <c r="F76" s="28">
        <v>89844000</v>
      </c>
      <c r="G76" s="29">
        <v>83436000</v>
      </c>
      <c r="H76" s="30">
        <f t="shared" si="1"/>
        <v>6408000</v>
      </c>
      <c r="I76" s="30">
        <v>89844000</v>
      </c>
      <c r="J76" s="31">
        <v>0</v>
      </c>
      <c r="K76" s="57">
        <v>200000</v>
      </c>
    </row>
    <row r="77" spans="2:11" ht="24.75" customHeight="1">
      <c r="B77" s="26" t="s">
        <v>97</v>
      </c>
      <c r="C77" s="20" t="s">
        <v>1</v>
      </c>
      <c r="D77" s="20" t="s">
        <v>1</v>
      </c>
      <c r="E77" s="27" t="s">
        <v>201</v>
      </c>
      <c r="F77" s="28">
        <v>70506000</v>
      </c>
      <c r="G77" s="29">
        <v>62553000</v>
      </c>
      <c r="H77" s="30">
        <f t="shared" si="1"/>
        <v>7953000</v>
      </c>
      <c r="I77" s="30">
        <v>70506000</v>
      </c>
      <c r="J77" s="31">
        <v>0</v>
      </c>
      <c r="K77" s="57">
        <v>1500000</v>
      </c>
    </row>
    <row r="78" spans="2:11" ht="24.75" customHeight="1">
      <c r="B78" s="26" t="s">
        <v>98</v>
      </c>
      <c r="C78" s="20" t="s">
        <v>1</v>
      </c>
      <c r="D78" s="20" t="s">
        <v>1</v>
      </c>
      <c r="E78" s="27" t="s">
        <v>202</v>
      </c>
      <c r="F78" s="28">
        <v>89064000</v>
      </c>
      <c r="G78" s="29">
        <v>80189000</v>
      </c>
      <c r="H78" s="30">
        <f t="shared" si="1"/>
        <v>8875000</v>
      </c>
      <c r="I78" s="30">
        <v>89064000</v>
      </c>
      <c r="J78" s="31">
        <v>0</v>
      </c>
      <c r="K78" s="57">
        <v>1000000</v>
      </c>
    </row>
    <row r="79" spans="2:11" ht="24.75" customHeight="1">
      <c r="B79" s="26" t="s">
        <v>99</v>
      </c>
      <c r="C79" s="20" t="s">
        <v>1</v>
      </c>
      <c r="D79" s="20" t="s">
        <v>1</v>
      </c>
      <c r="E79" s="27" t="s">
        <v>203</v>
      </c>
      <c r="F79" s="28">
        <v>120183000</v>
      </c>
      <c r="G79" s="29">
        <v>110669000</v>
      </c>
      <c r="H79" s="30">
        <f t="shared" si="1"/>
        <v>9514000</v>
      </c>
      <c r="I79" s="30">
        <v>120183000</v>
      </c>
      <c r="J79" s="31">
        <v>0</v>
      </c>
      <c r="K79" s="57">
        <v>5000000</v>
      </c>
    </row>
    <row r="80" spans="2:11" ht="24.75" customHeight="1">
      <c r="B80" s="26" t="s">
        <v>100</v>
      </c>
      <c r="C80" s="20" t="s">
        <v>1</v>
      </c>
      <c r="D80" s="20" t="s">
        <v>1</v>
      </c>
      <c r="E80" s="27" t="s">
        <v>204</v>
      </c>
      <c r="F80" s="28">
        <v>87883000</v>
      </c>
      <c r="G80" s="29">
        <v>81470000</v>
      </c>
      <c r="H80" s="30">
        <f t="shared" si="1"/>
        <v>6413000</v>
      </c>
      <c r="I80" s="30">
        <v>87883000</v>
      </c>
      <c r="J80" s="31">
        <v>0</v>
      </c>
      <c r="K80" s="57">
        <v>2800000</v>
      </c>
    </row>
    <row r="81" spans="2:11" ht="24.75" customHeight="1">
      <c r="B81" s="26" t="s">
        <v>101</v>
      </c>
      <c r="C81" s="20" t="s">
        <v>1</v>
      </c>
      <c r="D81" s="20" t="s">
        <v>1</v>
      </c>
      <c r="E81" s="27" t="s">
        <v>205</v>
      </c>
      <c r="F81" s="28">
        <v>72509000</v>
      </c>
      <c r="G81" s="29">
        <v>67654000</v>
      </c>
      <c r="H81" s="30">
        <f t="shared" si="1"/>
        <v>4855000</v>
      </c>
      <c r="I81" s="30">
        <v>72509000</v>
      </c>
      <c r="J81" s="31">
        <v>0</v>
      </c>
      <c r="K81" s="57">
        <v>360000</v>
      </c>
    </row>
    <row r="82" spans="2:11" ht="24.75" customHeight="1">
      <c r="B82" s="26" t="s">
        <v>102</v>
      </c>
      <c r="C82" s="20" t="s">
        <v>1</v>
      </c>
      <c r="D82" s="20" t="s">
        <v>1</v>
      </c>
      <c r="E82" s="27" t="s">
        <v>206</v>
      </c>
      <c r="F82" s="28">
        <v>85873000</v>
      </c>
      <c r="G82" s="29">
        <v>77752000</v>
      </c>
      <c r="H82" s="30">
        <f t="shared" si="1"/>
        <v>8121000</v>
      </c>
      <c r="I82" s="30">
        <v>85873000</v>
      </c>
      <c r="J82" s="31">
        <v>0</v>
      </c>
      <c r="K82" s="57">
        <v>1500000</v>
      </c>
    </row>
    <row r="83" spans="2:11" ht="24.75" customHeight="1">
      <c r="B83" s="26" t="s">
        <v>103</v>
      </c>
      <c r="C83" s="20" t="s">
        <v>1</v>
      </c>
      <c r="D83" s="20" t="s">
        <v>1</v>
      </c>
      <c r="E83" s="27" t="s">
        <v>207</v>
      </c>
      <c r="F83" s="28">
        <v>64474000</v>
      </c>
      <c r="G83" s="29">
        <v>59930000</v>
      </c>
      <c r="H83" s="30">
        <f aca="true" t="shared" si="2" ref="H83:H114">I83-G83</f>
        <v>4544000</v>
      </c>
      <c r="I83" s="30">
        <v>64474000</v>
      </c>
      <c r="J83" s="31">
        <v>0</v>
      </c>
      <c r="K83" s="57">
        <v>2545000</v>
      </c>
    </row>
    <row r="84" spans="2:11" ht="24.75" customHeight="1">
      <c r="B84" s="26" t="s">
        <v>104</v>
      </c>
      <c r="C84" s="20" t="s">
        <v>1</v>
      </c>
      <c r="D84" s="20" t="s">
        <v>1</v>
      </c>
      <c r="E84" s="27" t="s">
        <v>208</v>
      </c>
      <c r="F84" s="28">
        <v>79943000</v>
      </c>
      <c r="G84" s="29">
        <v>74693000</v>
      </c>
      <c r="H84" s="30">
        <f t="shared" si="2"/>
        <v>5250000</v>
      </c>
      <c r="I84" s="30">
        <v>79943000</v>
      </c>
      <c r="J84" s="31">
        <v>0</v>
      </c>
      <c r="K84" s="57">
        <v>2500500</v>
      </c>
    </row>
    <row r="85" spans="2:11" ht="24.75" customHeight="1">
      <c r="B85" s="26" t="s">
        <v>105</v>
      </c>
      <c r="C85" s="20" t="s">
        <v>1</v>
      </c>
      <c r="D85" s="20" t="s">
        <v>1</v>
      </c>
      <c r="E85" s="27" t="s">
        <v>209</v>
      </c>
      <c r="F85" s="28">
        <v>82667000</v>
      </c>
      <c r="G85" s="29">
        <v>77065000</v>
      </c>
      <c r="H85" s="30">
        <f t="shared" si="2"/>
        <v>5602000</v>
      </c>
      <c r="I85" s="30">
        <v>82667000</v>
      </c>
      <c r="J85" s="31">
        <v>0</v>
      </c>
      <c r="K85" s="57">
        <v>2000000</v>
      </c>
    </row>
    <row r="86" spans="2:11" ht="24.75" customHeight="1">
      <c r="B86" s="26" t="s">
        <v>106</v>
      </c>
      <c r="C86" s="20" t="s">
        <v>1</v>
      </c>
      <c r="D86" s="20" t="s">
        <v>1</v>
      </c>
      <c r="E86" s="27" t="s">
        <v>210</v>
      </c>
      <c r="F86" s="28">
        <v>67074000</v>
      </c>
      <c r="G86" s="29">
        <v>61411000</v>
      </c>
      <c r="H86" s="30">
        <f t="shared" si="2"/>
        <v>5663000</v>
      </c>
      <c r="I86" s="30">
        <v>67074000</v>
      </c>
      <c r="J86" s="31">
        <v>0</v>
      </c>
      <c r="K86" s="57">
        <v>3002000</v>
      </c>
    </row>
    <row r="87" spans="2:11" ht="24.75" customHeight="1">
      <c r="B87" s="26" t="s">
        <v>107</v>
      </c>
      <c r="C87" s="20" t="s">
        <v>1</v>
      </c>
      <c r="D87" s="20" t="s">
        <v>1</v>
      </c>
      <c r="E87" s="27" t="s">
        <v>211</v>
      </c>
      <c r="F87" s="28">
        <v>57910000</v>
      </c>
      <c r="G87" s="29">
        <v>53816000</v>
      </c>
      <c r="H87" s="30">
        <f t="shared" si="2"/>
        <v>4094000</v>
      </c>
      <c r="I87" s="30">
        <v>57910000</v>
      </c>
      <c r="J87" s="31">
        <v>0</v>
      </c>
      <c r="K87" s="57">
        <v>3001000</v>
      </c>
    </row>
    <row r="88" spans="2:11" ht="24.75" customHeight="1">
      <c r="B88" s="26" t="s">
        <v>108</v>
      </c>
      <c r="C88" s="20" t="s">
        <v>1</v>
      </c>
      <c r="D88" s="20" t="s">
        <v>1</v>
      </c>
      <c r="E88" s="27" t="s">
        <v>212</v>
      </c>
      <c r="F88" s="28">
        <v>55944000</v>
      </c>
      <c r="G88" s="29">
        <v>52167000</v>
      </c>
      <c r="H88" s="30">
        <f t="shared" si="2"/>
        <v>3777000</v>
      </c>
      <c r="I88" s="30">
        <v>55944000</v>
      </c>
      <c r="J88" s="31">
        <v>0</v>
      </c>
      <c r="K88" s="57">
        <v>110000</v>
      </c>
    </row>
    <row r="89" spans="2:11" ht="24.75" customHeight="1">
      <c r="B89" s="26" t="s">
        <v>109</v>
      </c>
      <c r="C89" s="20" t="s">
        <v>1</v>
      </c>
      <c r="D89" s="20" t="s">
        <v>1</v>
      </c>
      <c r="E89" s="27" t="s">
        <v>213</v>
      </c>
      <c r="F89" s="28">
        <v>57254000</v>
      </c>
      <c r="G89" s="29">
        <v>53797000</v>
      </c>
      <c r="H89" s="30">
        <f t="shared" si="2"/>
        <v>3457000</v>
      </c>
      <c r="I89" s="30">
        <v>57254000</v>
      </c>
      <c r="J89" s="31">
        <v>0</v>
      </c>
      <c r="K89" s="57">
        <v>1000000</v>
      </c>
    </row>
    <row r="90" spans="2:11" ht="24.75" customHeight="1">
      <c r="B90" s="26" t="s">
        <v>110</v>
      </c>
      <c r="C90" s="20" t="s">
        <v>1</v>
      </c>
      <c r="D90" s="20" t="s">
        <v>1</v>
      </c>
      <c r="E90" s="27" t="s">
        <v>214</v>
      </c>
      <c r="F90" s="28">
        <v>55443000</v>
      </c>
      <c r="G90" s="29">
        <v>53091000</v>
      </c>
      <c r="H90" s="30">
        <f t="shared" si="2"/>
        <v>2352000</v>
      </c>
      <c r="I90" s="30">
        <v>55443000</v>
      </c>
      <c r="J90" s="31">
        <v>0</v>
      </c>
      <c r="K90" s="57">
        <v>55000</v>
      </c>
    </row>
    <row r="91" spans="2:11" ht="24.75" customHeight="1">
      <c r="B91" s="26" t="s">
        <v>111</v>
      </c>
      <c r="C91" s="20" t="s">
        <v>1</v>
      </c>
      <c r="D91" s="20" t="s">
        <v>1</v>
      </c>
      <c r="E91" s="27" t="s">
        <v>215</v>
      </c>
      <c r="F91" s="28">
        <v>51305000</v>
      </c>
      <c r="G91" s="29">
        <v>48843000</v>
      </c>
      <c r="H91" s="30">
        <f t="shared" si="2"/>
        <v>2462000</v>
      </c>
      <c r="I91" s="30">
        <v>51305000</v>
      </c>
      <c r="J91" s="31">
        <v>0</v>
      </c>
      <c r="K91" s="57">
        <v>1000000</v>
      </c>
    </row>
    <row r="92" spans="2:11" ht="24.75" customHeight="1">
      <c r="B92" s="26" t="s">
        <v>112</v>
      </c>
      <c r="C92" s="20" t="s">
        <v>1</v>
      </c>
      <c r="D92" s="20" t="s">
        <v>1</v>
      </c>
      <c r="E92" s="27" t="s">
        <v>216</v>
      </c>
      <c r="F92" s="28">
        <v>65571000</v>
      </c>
      <c r="G92" s="29">
        <v>61410000</v>
      </c>
      <c r="H92" s="30">
        <f t="shared" si="2"/>
        <v>4161000</v>
      </c>
      <c r="I92" s="30">
        <v>65571000</v>
      </c>
      <c r="J92" s="31">
        <v>0</v>
      </c>
      <c r="K92" s="57">
        <v>1501200</v>
      </c>
    </row>
    <row r="93" spans="2:11" ht="24.75" customHeight="1">
      <c r="B93" s="26" t="s">
        <v>113</v>
      </c>
      <c r="C93" s="20" t="s">
        <v>1</v>
      </c>
      <c r="D93" s="20" t="s">
        <v>1</v>
      </c>
      <c r="E93" s="27" t="s">
        <v>217</v>
      </c>
      <c r="F93" s="28">
        <v>99749000</v>
      </c>
      <c r="G93" s="29">
        <v>90649000</v>
      </c>
      <c r="H93" s="30">
        <f t="shared" si="2"/>
        <v>9100000</v>
      </c>
      <c r="I93" s="30">
        <v>99749000</v>
      </c>
      <c r="J93" s="31">
        <v>0</v>
      </c>
      <c r="K93" s="57">
        <v>9670000</v>
      </c>
    </row>
    <row r="94" spans="2:11" ht="24.75" customHeight="1">
      <c r="B94" s="26" t="s">
        <v>114</v>
      </c>
      <c r="C94" s="20" t="s">
        <v>1</v>
      </c>
      <c r="D94" s="20" t="s">
        <v>1</v>
      </c>
      <c r="E94" s="27" t="s">
        <v>218</v>
      </c>
      <c r="F94" s="28">
        <v>51514000</v>
      </c>
      <c r="G94" s="29">
        <v>48228000</v>
      </c>
      <c r="H94" s="30">
        <f t="shared" si="2"/>
        <v>3286000</v>
      </c>
      <c r="I94" s="30">
        <v>51514000</v>
      </c>
      <c r="J94" s="31">
        <v>0</v>
      </c>
      <c r="K94" s="57">
        <v>12500000</v>
      </c>
    </row>
    <row r="95" spans="2:11" ht="24.75" customHeight="1">
      <c r="B95" s="26" t="s">
        <v>115</v>
      </c>
      <c r="C95" s="20" t="s">
        <v>1</v>
      </c>
      <c r="D95" s="20" t="s">
        <v>1</v>
      </c>
      <c r="E95" s="27" t="s">
        <v>219</v>
      </c>
      <c r="F95" s="28">
        <v>71792000</v>
      </c>
      <c r="G95" s="29">
        <v>67251000</v>
      </c>
      <c r="H95" s="30">
        <f t="shared" si="2"/>
        <v>4541000</v>
      </c>
      <c r="I95" s="30">
        <v>71792000</v>
      </c>
      <c r="J95" s="31">
        <v>0</v>
      </c>
      <c r="K95" s="57">
        <v>1700000</v>
      </c>
    </row>
    <row r="96" spans="2:11" ht="24.75" customHeight="1">
      <c r="B96" s="26" t="s">
        <v>116</v>
      </c>
      <c r="C96" s="20" t="s">
        <v>1</v>
      </c>
      <c r="D96" s="20" t="s">
        <v>1</v>
      </c>
      <c r="E96" s="27" t="s">
        <v>220</v>
      </c>
      <c r="F96" s="28">
        <v>53779000</v>
      </c>
      <c r="G96" s="29">
        <v>50805000</v>
      </c>
      <c r="H96" s="30">
        <f t="shared" si="2"/>
        <v>2974000</v>
      </c>
      <c r="I96" s="30">
        <v>53779000</v>
      </c>
      <c r="J96" s="31">
        <v>0</v>
      </c>
      <c r="K96" s="57">
        <v>2000000</v>
      </c>
    </row>
    <row r="97" spans="2:11" ht="24.75" customHeight="1">
      <c r="B97" s="26" t="s">
        <v>117</v>
      </c>
      <c r="C97" s="20" t="s">
        <v>1</v>
      </c>
      <c r="D97" s="20" t="s">
        <v>1</v>
      </c>
      <c r="E97" s="27" t="s">
        <v>221</v>
      </c>
      <c r="F97" s="28">
        <v>60686000</v>
      </c>
      <c r="G97" s="29">
        <v>55482000</v>
      </c>
      <c r="H97" s="30">
        <f t="shared" si="2"/>
        <v>5204000</v>
      </c>
      <c r="I97" s="30">
        <v>60686000</v>
      </c>
      <c r="J97" s="31">
        <v>0</v>
      </c>
      <c r="K97" s="57">
        <v>2000000</v>
      </c>
    </row>
    <row r="98" spans="2:11" ht="24.75" customHeight="1">
      <c r="B98" s="26" t="s">
        <v>118</v>
      </c>
      <c r="C98" s="20" t="s">
        <v>1</v>
      </c>
      <c r="D98" s="20" t="s">
        <v>1</v>
      </c>
      <c r="E98" s="27" t="s">
        <v>222</v>
      </c>
      <c r="F98" s="28">
        <v>53111000</v>
      </c>
      <c r="G98" s="29">
        <v>51462000</v>
      </c>
      <c r="H98" s="30">
        <f t="shared" si="2"/>
        <v>1649000</v>
      </c>
      <c r="I98" s="30">
        <v>53111000</v>
      </c>
      <c r="J98" s="31">
        <v>0</v>
      </c>
      <c r="K98" s="57">
        <v>5002000</v>
      </c>
    </row>
    <row r="99" spans="2:11" ht="24.75" customHeight="1">
      <c r="B99" s="26" t="s">
        <v>119</v>
      </c>
      <c r="C99" s="20" t="s">
        <v>1</v>
      </c>
      <c r="D99" s="20" t="s">
        <v>1</v>
      </c>
      <c r="E99" s="27" t="s">
        <v>223</v>
      </c>
      <c r="F99" s="28">
        <v>72201000</v>
      </c>
      <c r="G99" s="29">
        <v>65884000</v>
      </c>
      <c r="H99" s="30">
        <f t="shared" si="2"/>
        <v>6317000</v>
      </c>
      <c r="I99" s="30">
        <v>72201000</v>
      </c>
      <c r="J99" s="31">
        <v>0</v>
      </c>
      <c r="K99" s="57">
        <v>3500000</v>
      </c>
    </row>
    <row r="100" spans="2:11" ht="24.75" customHeight="1">
      <c r="B100" s="26" t="s">
        <v>120</v>
      </c>
      <c r="C100" s="20" t="s">
        <v>1</v>
      </c>
      <c r="D100" s="20" t="s">
        <v>1</v>
      </c>
      <c r="E100" s="27" t="s">
        <v>224</v>
      </c>
      <c r="F100" s="28">
        <v>54869000</v>
      </c>
      <c r="G100" s="29">
        <v>51346000</v>
      </c>
      <c r="H100" s="30">
        <f t="shared" si="2"/>
        <v>3523000</v>
      </c>
      <c r="I100" s="30">
        <v>54869000</v>
      </c>
      <c r="J100" s="31">
        <v>0</v>
      </c>
      <c r="K100" s="57">
        <v>600000</v>
      </c>
    </row>
    <row r="101" spans="2:11" ht="24.75" customHeight="1">
      <c r="B101" s="26" t="s">
        <v>121</v>
      </c>
      <c r="C101" s="20" t="s">
        <v>1</v>
      </c>
      <c r="D101" s="20" t="s">
        <v>1</v>
      </c>
      <c r="E101" s="27" t="s">
        <v>225</v>
      </c>
      <c r="F101" s="28">
        <v>63382000</v>
      </c>
      <c r="G101" s="29">
        <v>60825000</v>
      </c>
      <c r="H101" s="30">
        <f t="shared" si="2"/>
        <v>2557000</v>
      </c>
      <c r="I101" s="30">
        <v>63382000</v>
      </c>
      <c r="J101" s="31">
        <v>0</v>
      </c>
      <c r="K101" s="57">
        <v>2500000</v>
      </c>
    </row>
    <row r="102" spans="2:11" ht="24.75" customHeight="1">
      <c r="B102" s="26" t="s">
        <v>122</v>
      </c>
      <c r="C102" s="20" t="s">
        <v>1</v>
      </c>
      <c r="D102" s="20" t="s">
        <v>1</v>
      </c>
      <c r="E102" s="27" t="s">
        <v>226</v>
      </c>
      <c r="F102" s="28">
        <v>59560000</v>
      </c>
      <c r="G102" s="29">
        <v>57144000</v>
      </c>
      <c r="H102" s="30">
        <f t="shared" si="2"/>
        <v>2416000</v>
      </c>
      <c r="I102" s="30">
        <v>59560000</v>
      </c>
      <c r="J102" s="31">
        <v>0</v>
      </c>
      <c r="K102" s="57">
        <v>3000000</v>
      </c>
    </row>
    <row r="103" spans="2:11" ht="24.75" customHeight="1">
      <c r="B103" s="26" t="s">
        <v>123</v>
      </c>
      <c r="C103" s="20" t="s">
        <v>1</v>
      </c>
      <c r="D103" s="20" t="s">
        <v>1</v>
      </c>
      <c r="E103" s="27" t="s">
        <v>227</v>
      </c>
      <c r="F103" s="28">
        <v>60553000</v>
      </c>
      <c r="G103" s="29">
        <v>58153000</v>
      </c>
      <c r="H103" s="30">
        <f t="shared" si="2"/>
        <v>2400000</v>
      </c>
      <c r="I103" s="30">
        <v>60553000</v>
      </c>
      <c r="J103" s="31">
        <v>0</v>
      </c>
      <c r="K103" s="57">
        <v>2501000</v>
      </c>
    </row>
    <row r="104" spans="2:11" ht="24.75" customHeight="1">
      <c r="B104" s="26" t="s">
        <v>124</v>
      </c>
      <c r="C104" s="20" t="s">
        <v>1</v>
      </c>
      <c r="D104" s="20" t="s">
        <v>1</v>
      </c>
      <c r="E104" s="27" t="s">
        <v>228</v>
      </c>
      <c r="F104" s="28">
        <v>55007000</v>
      </c>
      <c r="G104" s="29">
        <v>53256000</v>
      </c>
      <c r="H104" s="30">
        <f t="shared" si="2"/>
        <v>1751000</v>
      </c>
      <c r="I104" s="30">
        <v>55007000</v>
      </c>
      <c r="J104" s="31">
        <v>0</v>
      </c>
      <c r="K104" s="57">
        <v>0</v>
      </c>
    </row>
    <row r="105" spans="2:11" ht="24.75" customHeight="1">
      <c r="B105" s="26" t="s">
        <v>125</v>
      </c>
      <c r="C105" s="20" t="s">
        <v>1</v>
      </c>
      <c r="D105" s="20" t="s">
        <v>1</v>
      </c>
      <c r="E105" s="27" t="s">
        <v>229</v>
      </c>
      <c r="F105" s="28">
        <v>47292000</v>
      </c>
      <c r="G105" s="29">
        <v>45454000</v>
      </c>
      <c r="H105" s="30">
        <f t="shared" si="2"/>
        <v>1838000</v>
      </c>
      <c r="I105" s="30">
        <v>47292000</v>
      </c>
      <c r="J105" s="31">
        <v>0</v>
      </c>
      <c r="K105" s="57">
        <v>1000000</v>
      </c>
    </row>
    <row r="106" spans="2:11" ht="24.75" customHeight="1">
      <c r="B106" s="26" t="s">
        <v>126</v>
      </c>
      <c r="C106" s="20" t="s">
        <v>1</v>
      </c>
      <c r="D106" s="20" t="s">
        <v>1</v>
      </c>
      <c r="E106" s="27" t="s">
        <v>230</v>
      </c>
      <c r="F106" s="28">
        <v>53726000</v>
      </c>
      <c r="G106" s="29">
        <v>50364000</v>
      </c>
      <c r="H106" s="30">
        <f t="shared" si="2"/>
        <v>3362000</v>
      </c>
      <c r="I106" s="30">
        <v>53726000</v>
      </c>
      <c r="J106" s="31">
        <v>0</v>
      </c>
      <c r="K106" s="57">
        <v>2500000</v>
      </c>
    </row>
    <row r="107" spans="2:11" ht="24.75" customHeight="1">
      <c r="B107" s="26" t="s">
        <v>127</v>
      </c>
      <c r="C107" s="20" t="s">
        <v>1</v>
      </c>
      <c r="D107" s="20" t="s">
        <v>1</v>
      </c>
      <c r="E107" s="27" t="s">
        <v>231</v>
      </c>
      <c r="F107" s="28">
        <v>43598000</v>
      </c>
      <c r="G107" s="29">
        <v>40906000</v>
      </c>
      <c r="H107" s="30">
        <f t="shared" si="2"/>
        <v>2692000</v>
      </c>
      <c r="I107" s="30">
        <v>43598000</v>
      </c>
      <c r="J107" s="31">
        <v>0</v>
      </c>
      <c r="K107" s="57">
        <v>5000500</v>
      </c>
    </row>
    <row r="108" spans="2:11" ht="24.75" customHeight="1">
      <c r="B108" s="26" t="s">
        <v>128</v>
      </c>
      <c r="C108" s="20" t="s">
        <v>1</v>
      </c>
      <c r="D108" s="20" t="s">
        <v>1</v>
      </c>
      <c r="E108" s="27" t="s">
        <v>232</v>
      </c>
      <c r="F108" s="28">
        <v>74494000</v>
      </c>
      <c r="G108" s="29">
        <v>69077000</v>
      </c>
      <c r="H108" s="30">
        <f t="shared" si="2"/>
        <v>5417000</v>
      </c>
      <c r="I108" s="30">
        <v>74494000</v>
      </c>
      <c r="J108" s="31">
        <v>0</v>
      </c>
      <c r="K108" s="57">
        <v>0</v>
      </c>
    </row>
    <row r="109" spans="2:11" ht="24.75" customHeight="1">
      <c r="B109" s="26" t="s">
        <v>129</v>
      </c>
      <c r="C109" s="20" t="s">
        <v>1</v>
      </c>
      <c r="D109" s="20" t="s">
        <v>1</v>
      </c>
      <c r="E109" s="27" t="s">
        <v>233</v>
      </c>
      <c r="F109" s="28">
        <v>56662000</v>
      </c>
      <c r="G109" s="29">
        <v>55681000</v>
      </c>
      <c r="H109" s="30">
        <f t="shared" si="2"/>
        <v>981000</v>
      </c>
      <c r="I109" s="30">
        <v>56662000</v>
      </c>
      <c r="J109" s="31">
        <v>0</v>
      </c>
      <c r="K109" s="57">
        <v>1500000</v>
      </c>
    </row>
    <row r="110" spans="2:11" ht="24.75" customHeight="1">
      <c r="B110" s="26" t="s">
        <v>130</v>
      </c>
      <c r="C110" s="20" t="s">
        <v>1</v>
      </c>
      <c r="D110" s="20" t="s">
        <v>1</v>
      </c>
      <c r="E110" s="27" t="s">
        <v>234</v>
      </c>
      <c r="F110" s="28">
        <v>63595000</v>
      </c>
      <c r="G110" s="29">
        <v>62193000</v>
      </c>
      <c r="H110" s="30">
        <f t="shared" si="2"/>
        <v>1402000</v>
      </c>
      <c r="I110" s="30">
        <v>63595000</v>
      </c>
      <c r="J110" s="31">
        <v>0</v>
      </c>
      <c r="K110" s="57">
        <v>3000000</v>
      </c>
    </row>
    <row r="111" spans="2:11" ht="24.75" customHeight="1">
      <c r="B111" s="26" t="s">
        <v>131</v>
      </c>
      <c r="C111" s="20" t="s">
        <v>1</v>
      </c>
      <c r="D111" s="20" t="s">
        <v>1</v>
      </c>
      <c r="E111" s="27" t="s">
        <v>235</v>
      </c>
      <c r="F111" s="28">
        <v>50059000</v>
      </c>
      <c r="G111" s="29">
        <v>49151000</v>
      </c>
      <c r="H111" s="30">
        <f t="shared" si="2"/>
        <v>908000</v>
      </c>
      <c r="I111" s="30">
        <v>50059000</v>
      </c>
      <c r="J111" s="31">
        <v>0</v>
      </c>
      <c r="K111" s="57">
        <v>800000</v>
      </c>
    </row>
    <row r="112" spans="2:11" ht="24.75" customHeight="1">
      <c r="B112" s="26" t="s">
        <v>132</v>
      </c>
      <c r="C112" s="20" t="s">
        <v>1</v>
      </c>
      <c r="D112" s="20" t="s">
        <v>1</v>
      </c>
      <c r="E112" s="27" t="s">
        <v>236</v>
      </c>
      <c r="F112" s="28">
        <v>62194000</v>
      </c>
      <c r="G112" s="29">
        <v>59841000</v>
      </c>
      <c r="H112" s="30">
        <f t="shared" si="2"/>
        <v>2353000</v>
      </c>
      <c r="I112" s="30">
        <v>62194000</v>
      </c>
      <c r="J112" s="31">
        <v>0</v>
      </c>
      <c r="K112" s="57">
        <v>5000000</v>
      </c>
    </row>
    <row r="113" spans="2:11" ht="24.75" customHeight="1">
      <c r="B113" s="26" t="s">
        <v>133</v>
      </c>
      <c r="C113" s="20" t="s">
        <v>1</v>
      </c>
      <c r="D113" s="20" t="s">
        <v>1</v>
      </c>
      <c r="E113" s="27" t="s">
        <v>237</v>
      </c>
      <c r="F113" s="28">
        <v>56326000</v>
      </c>
      <c r="G113" s="29">
        <v>54097000</v>
      </c>
      <c r="H113" s="30">
        <f t="shared" si="2"/>
        <v>2229000</v>
      </c>
      <c r="I113" s="30">
        <v>56326000</v>
      </c>
      <c r="J113" s="31">
        <v>0</v>
      </c>
      <c r="K113" s="57">
        <v>12000000</v>
      </c>
    </row>
    <row r="114" spans="2:11" ht="24.75" customHeight="1">
      <c r="B114" s="26" t="s">
        <v>134</v>
      </c>
      <c r="C114" s="20" t="s">
        <v>1</v>
      </c>
      <c r="D114" s="20" t="s">
        <v>1</v>
      </c>
      <c r="E114" s="27" t="s">
        <v>238</v>
      </c>
      <c r="F114" s="28">
        <v>25760000</v>
      </c>
      <c r="G114" s="29">
        <v>25712000</v>
      </c>
      <c r="H114" s="30">
        <f t="shared" si="2"/>
        <v>48000</v>
      </c>
      <c r="I114" s="30">
        <v>25760000</v>
      </c>
      <c r="J114" s="31">
        <v>0</v>
      </c>
      <c r="K114" s="57">
        <v>3000000</v>
      </c>
    </row>
    <row r="115" spans="2:11" ht="24.75" customHeight="1">
      <c r="B115" s="26" t="s">
        <v>135</v>
      </c>
      <c r="C115" s="20" t="s">
        <v>1</v>
      </c>
      <c r="D115" s="20" t="s">
        <v>1</v>
      </c>
      <c r="E115" s="27" t="s">
        <v>239</v>
      </c>
      <c r="F115" s="28">
        <v>65952000</v>
      </c>
      <c r="G115" s="29">
        <v>64656000</v>
      </c>
      <c r="H115" s="30">
        <f aca="true" t="shared" si="3" ref="H115:H122">I115-G115</f>
        <v>1296000</v>
      </c>
      <c r="I115" s="30">
        <v>65952000</v>
      </c>
      <c r="J115" s="31">
        <v>0</v>
      </c>
      <c r="K115" s="57">
        <v>5000000</v>
      </c>
    </row>
    <row r="116" spans="2:11" ht="24.75" customHeight="1">
      <c r="B116" s="26" t="s">
        <v>136</v>
      </c>
      <c r="C116" s="20" t="s">
        <v>1</v>
      </c>
      <c r="D116" s="20" t="s">
        <v>1</v>
      </c>
      <c r="E116" s="27" t="s">
        <v>240</v>
      </c>
      <c r="F116" s="28">
        <v>28209000</v>
      </c>
      <c r="G116" s="29">
        <v>28074000</v>
      </c>
      <c r="H116" s="30">
        <f t="shared" si="3"/>
        <v>135000</v>
      </c>
      <c r="I116" s="30">
        <v>28209000</v>
      </c>
      <c r="J116" s="31">
        <v>0</v>
      </c>
      <c r="K116" s="57">
        <v>250000</v>
      </c>
    </row>
    <row r="117" spans="2:11" ht="24.75" customHeight="1">
      <c r="B117" s="26" t="s">
        <v>137</v>
      </c>
      <c r="C117" s="20" t="s">
        <v>1</v>
      </c>
      <c r="D117" s="20" t="s">
        <v>1</v>
      </c>
      <c r="E117" s="27" t="s">
        <v>241</v>
      </c>
      <c r="F117" s="28">
        <v>44138000</v>
      </c>
      <c r="G117" s="29">
        <v>43962000</v>
      </c>
      <c r="H117" s="30">
        <f t="shared" si="3"/>
        <v>176000</v>
      </c>
      <c r="I117" s="30">
        <v>44138000</v>
      </c>
      <c r="J117" s="31">
        <v>0</v>
      </c>
      <c r="K117" s="57">
        <v>0</v>
      </c>
    </row>
    <row r="118" spans="2:11" ht="24.75" customHeight="1">
      <c r="B118" s="26" t="s">
        <v>138</v>
      </c>
      <c r="C118" s="20" t="s">
        <v>1</v>
      </c>
      <c r="D118" s="20" t="s">
        <v>1</v>
      </c>
      <c r="E118" s="27" t="s">
        <v>242</v>
      </c>
      <c r="F118" s="28">
        <v>61110000</v>
      </c>
      <c r="G118" s="29">
        <v>59685000</v>
      </c>
      <c r="H118" s="30">
        <f t="shared" si="3"/>
        <v>1425000</v>
      </c>
      <c r="I118" s="30">
        <v>61110000</v>
      </c>
      <c r="J118" s="31">
        <v>0</v>
      </c>
      <c r="K118" s="57">
        <v>1000000</v>
      </c>
    </row>
    <row r="119" spans="2:11" ht="24.75" customHeight="1">
      <c r="B119" s="26" t="s">
        <v>139</v>
      </c>
      <c r="C119" s="20" t="s">
        <v>1</v>
      </c>
      <c r="D119" s="20" t="s">
        <v>1</v>
      </c>
      <c r="E119" s="27" t="s">
        <v>243</v>
      </c>
      <c r="F119" s="28">
        <v>178633000</v>
      </c>
      <c r="G119" s="29">
        <v>168587000</v>
      </c>
      <c r="H119" s="30">
        <f t="shared" si="3"/>
        <v>10046000</v>
      </c>
      <c r="I119" s="30">
        <v>178633000</v>
      </c>
      <c r="J119" s="31">
        <v>0</v>
      </c>
      <c r="K119" s="57">
        <v>2001000</v>
      </c>
    </row>
    <row r="120" spans="2:11" ht="24.75" customHeight="1">
      <c r="B120" s="26" t="s">
        <v>140</v>
      </c>
      <c r="C120" s="20" t="s">
        <v>1</v>
      </c>
      <c r="D120" s="20" t="s">
        <v>1</v>
      </c>
      <c r="E120" s="27" t="s">
        <v>244</v>
      </c>
      <c r="F120" s="28">
        <v>53081000</v>
      </c>
      <c r="G120" s="29">
        <v>53035000</v>
      </c>
      <c r="H120" s="30">
        <f t="shared" si="3"/>
        <v>46000</v>
      </c>
      <c r="I120" s="30">
        <v>53081000</v>
      </c>
      <c r="J120" s="31">
        <v>0</v>
      </c>
      <c r="K120" s="57">
        <v>7500000</v>
      </c>
    </row>
    <row r="121" spans="2:11" ht="24.75" customHeight="1">
      <c r="B121" s="26" t="s">
        <v>141</v>
      </c>
      <c r="C121" s="20" t="s">
        <v>1</v>
      </c>
      <c r="D121" s="20" t="s">
        <v>1</v>
      </c>
      <c r="E121" s="27" t="s">
        <v>245</v>
      </c>
      <c r="F121" s="28">
        <v>32130000</v>
      </c>
      <c r="G121" s="29">
        <v>32025000</v>
      </c>
      <c r="H121" s="30">
        <f t="shared" si="3"/>
        <v>105000</v>
      </c>
      <c r="I121" s="30">
        <v>32130000</v>
      </c>
      <c r="J121" s="31">
        <v>0</v>
      </c>
      <c r="K121" s="57">
        <v>1800000</v>
      </c>
    </row>
    <row r="122" spans="2:11" ht="24.75" customHeight="1">
      <c r="B122" s="26" t="s">
        <v>142</v>
      </c>
      <c r="C122" s="20" t="s">
        <v>1</v>
      </c>
      <c r="D122" s="20" t="s">
        <v>1</v>
      </c>
      <c r="E122" s="27" t="s">
        <v>246</v>
      </c>
      <c r="F122" s="28">
        <v>30977000</v>
      </c>
      <c r="G122" s="29">
        <v>30941000</v>
      </c>
      <c r="H122" s="30">
        <f t="shared" si="3"/>
        <v>36000</v>
      </c>
      <c r="I122" s="30">
        <v>30977000</v>
      </c>
      <c r="J122" s="31">
        <v>0</v>
      </c>
      <c r="K122" s="57">
        <v>0</v>
      </c>
    </row>
    <row r="123" spans="1:11" s="18" customFormat="1" ht="19.5" customHeight="1" hidden="1">
      <c r="A123" s="32" t="s">
        <v>6</v>
      </c>
      <c r="C123" s="20" t="s">
        <v>1</v>
      </c>
      <c r="D123" s="20" t="s">
        <v>1</v>
      </c>
      <c r="E123" s="33" t="s">
        <v>1</v>
      </c>
      <c r="F123" s="34" t="s">
        <v>1</v>
      </c>
      <c r="G123" s="35" t="s">
        <v>1</v>
      </c>
      <c r="H123" s="36" t="s">
        <v>1</v>
      </c>
      <c r="I123" s="36" t="s">
        <v>1</v>
      </c>
      <c r="J123" s="34" t="s">
        <v>1</v>
      </c>
      <c r="K123" s="34" t="s">
        <v>1</v>
      </c>
    </row>
    <row r="124" spans="1:11" s="18" customFormat="1" ht="12" customHeight="1">
      <c r="A124" s="38" t="s">
        <v>6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</row>
    <row r="125" spans="2:11" s="18" customFormat="1" ht="30" customHeight="1">
      <c r="B125" s="18" t="s">
        <v>31</v>
      </c>
      <c r="E125" s="40" t="s">
        <v>247</v>
      </c>
      <c r="F125" s="41">
        <v>16466549000</v>
      </c>
      <c r="G125" s="42">
        <v>14699565000</v>
      </c>
      <c r="H125" s="43">
        <f>I125-G125</f>
        <v>1766784000</v>
      </c>
      <c r="I125" s="43">
        <v>16466349000</v>
      </c>
      <c r="J125" s="44">
        <v>200000</v>
      </c>
      <c r="K125" s="41">
        <v>476972645</v>
      </c>
    </row>
    <row r="126" spans="2:11" s="18" customFormat="1" ht="30" customHeight="1">
      <c r="B126" s="18">
        <v>40</v>
      </c>
      <c r="E126" s="45" t="s">
        <v>32</v>
      </c>
      <c r="F126" s="46">
        <v>32963565490</v>
      </c>
      <c r="G126" s="47">
        <v>28023244812</v>
      </c>
      <c r="H126" s="48">
        <f>I126-G126</f>
        <v>5442728678</v>
      </c>
      <c r="I126" s="48">
        <v>33465973490</v>
      </c>
      <c r="J126" s="49">
        <v>78000000</v>
      </c>
      <c r="K126" s="46">
        <v>1774008500</v>
      </c>
    </row>
    <row r="127" spans="1:11" s="56" customFormat="1" ht="30" customHeight="1">
      <c r="A127" s="50" t="s">
        <v>6</v>
      </c>
      <c r="B127" s="50" t="s">
        <v>1</v>
      </c>
      <c r="C127" s="50" t="s">
        <v>1</v>
      </c>
      <c r="D127" s="50" t="s">
        <v>1</v>
      </c>
      <c r="E127" s="51" t="s">
        <v>33</v>
      </c>
      <c r="F127" s="52">
        <f aca="true" t="shared" si="4" ref="F127:K127">F125+F126</f>
        <v>49430114490</v>
      </c>
      <c r="G127" s="53">
        <f t="shared" si="4"/>
        <v>42722809812</v>
      </c>
      <c r="H127" s="54">
        <f t="shared" si="4"/>
        <v>7209512678</v>
      </c>
      <c r="I127" s="54">
        <f t="shared" si="4"/>
        <v>49932322490</v>
      </c>
      <c r="J127" s="55">
        <f t="shared" si="4"/>
        <v>78200000</v>
      </c>
      <c r="K127" s="52">
        <f t="shared" si="4"/>
        <v>2250981145</v>
      </c>
    </row>
    <row r="128" spans="1:11" ht="1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15" t="s">
        <v>1</v>
      </c>
      <c r="G128" s="15" t="s">
        <v>1</v>
      </c>
      <c r="H128" s="15" t="s">
        <v>1</v>
      </c>
      <c r="I128" s="15" t="s">
        <v>1</v>
      </c>
      <c r="J128" s="15" t="s">
        <v>1</v>
      </c>
      <c r="K128" s="15" t="s">
        <v>1</v>
      </c>
    </row>
  </sheetData>
  <sheetProtection/>
  <mergeCells count="12">
    <mergeCell ref="E15:E17"/>
    <mergeCell ref="G16:G17"/>
    <mergeCell ref="H16:H17"/>
    <mergeCell ref="I16:I17"/>
    <mergeCell ref="E11:K11"/>
    <mergeCell ref="E12:K12"/>
    <mergeCell ref="F14:K14"/>
    <mergeCell ref="J15:K15"/>
    <mergeCell ref="F15:F17"/>
    <mergeCell ref="G15:I15"/>
    <mergeCell ref="J16:J17"/>
    <mergeCell ref="K16:K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zoomScalePageLayoutView="0" workbookViewId="0" topLeftCell="E11">
      <selection activeCell="Q28" sqref="Q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2013</v>
      </c>
      <c r="F2" s="8" t="str">
        <f>ButceYil</f>
        <v>2013</v>
      </c>
      <c r="G2" s="8" t="str">
        <f>ButceYil</f>
        <v>2013</v>
      </c>
      <c r="H2" s="8" t="s">
        <v>1</v>
      </c>
      <c r="I2" s="8" t="str">
        <f>ButceYil</f>
        <v>2013</v>
      </c>
      <c r="J2" s="8" t="str">
        <f>ButceYil</f>
        <v>2013</v>
      </c>
      <c r="K2" s="8" t="str">
        <f>ButceYil</f>
        <v>2013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2013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8" t="str">
        <f>ButceYil&amp;"-"&amp;ButceYil+2&amp;" "&amp;A7</f>
        <v>2013-2015 DÖNEMİ BÜTÇE GELİRLERİ</v>
      </c>
      <c r="F11" s="108" t="s">
        <v>1</v>
      </c>
      <c r="G11" s="108" t="s">
        <v>1</v>
      </c>
      <c r="H11" s="108" t="s">
        <v>1</v>
      </c>
      <c r="I11" s="108" t="s">
        <v>1</v>
      </c>
      <c r="J11" s="108" t="s">
        <v>1</v>
      </c>
      <c r="K11" s="108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8" t="s">
        <v>20</v>
      </c>
      <c r="F12" s="108" t="s">
        <v>1</v>
      </c>
      <c r="G12" s="108" t="s">
        <v>1</v>
      </c>
      <c r="H12" s="108" t="s">
        <v>1</v>
      </c>
      <c r="I12" s="108" t="s">
        <v>1</v>
      </c>
      <c r="J12" s="108" t="s">
        <v>1</v>
      </c>
      <c r="K12" s="108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14">
        <f>ButceYil+2</f>
        <v>2015</v>
      </c>
      <c r="G14" s="115" t="s">
        <v>1</v>
      </c>
      <c r="H14" s="115" t="s">
        <v>1</v>
      </c>
      <c r="I14" s="115" t="s">
        <v>1</v>
      </c>
      <c r="J14" s="115" t="s">
        <v>1</v>
      </c>
      <c r="K14" s="116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117" t="s">
        <v>21</v>
      </c>
      <c r="F15" s="99" t="s">
        <v>22</v>
      </c>
      <c r="G15" s="101" t="s">
        <v>23</v>
      </c>
      <c r="H15" s="102" t="s">
        <v>1</v>
      </c>
      <c r="I15" s="103" t="s">
        <v>1</v>
      </c>
      <c r="J15" s="104" t="s">
        <v>24</v>
      </c>
      <c r="K15" s="105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8" t="s">
        <v>1</v>
      </c>
      <c r="F16" s="109" t="s">
        <v>1</v>
      </c>
      <c r="G16" s="112" t="s">
        <v>25</v>
      </c>
      <c r="H16" s="110" t="s">
        <v>26</v>
      </c>
      <c r="I16" s="99" t="s">
        <v>27</v>
      </c>
      <c r="J16" s="104" t="s">
        <v>28</v>
      </c>
      <c r="K16" s="99" t="s">
        <v>29</v>
      </c>
    </row>
    <row r="17" spans="3:11" ht="19.5" customHeight="1">
      <c r="C17" s="4" t="s">
        <v>1</v>
      </c>
      <c r="D17" s="4" t="s">
        <v>1</v>
      </c>
      <c r="E17" s="119" t="s">
        <v>1</v>
      </c>
      <c r="F17" s="100" t="s">
        <v>1</v>
      </c>
      <c r="G17" s="113" t="s">
        <v>1</v>
      </c>
      <c r="H17" s="111" t="s">
        <v>1</v>
      </c>
      <c r="I17" s="100" t="s">
        <v>1</v>
      </c>
      <c r="J17" s="107" t="s">
        <v>1</v>
      </c>
      <c r="K17" s="100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39</v>
      </c>
      <c r="C19" s="9" t="s">
        <v>1</v>
      </c>
      <c r="D19" s="9" t="s">
        <v>1</v>
      </c>
      <c r="E19" s="27" t="s">
        <v>143</v>
      </c>
      <c r="F19" s="28">
        <v>40508000</v>
      </c>
      <c r="G19" s="29">
        <v>40429000</v>
      </c>
      <c r="H19" s="30">
        <f aca="true" t="shared" si="0" ref="H19:H50">I19-G19</f>
        <v>79000</v>
      </c>
      <c r="I19" s="30">
        <v>40508000</v>
      </c>
      <c r="J19" s="31">
        <v>0</v>
      </c>
      <c r="K19" s="57">
        <v>0</v>
      </c>
    </row>
    <row r="20" spans="2:11" ht="24.75" customHeight="1">
      <c r="B20" s="11" t="s">
        <v>40</v>
      </c>
      <c r="C20" s="9" t="s">
        <v>1</v>
      </c>
      <c r="D20" s="9" t="s">
        <v>1</v>
      </c>
      <c r="E20" s="27" t="s">
        <v>144</v>
      </c>
      <c r="F20" s="28">
        <v>600904000</v>
      </c>
      <c r="G20" s="29">
        <v>557393000</v>
      </c>
      <c r="H20" s="30">
        <f t="shared" si="0"/>
        <v>43511000</v>
      </c>
      <c r="I20" s="30">
        <v>600904000</v>
      </c>
      <c r="J20" s="31">
        <v>0</v>
      </c>
      <c r="K20" s="57">
        <v>6557750</v>
      </c>
    </row>
    <row r="21" spans="2:11" ht="24.75" customHeight="1">
      <c r="B21" s="11" t="s">
        <v>41</v>
      </c>
      <c r="C21" s="9" t="s">
        <v>1</v>
      </c>
      <c r="D21" s="9" t="s">
        <v>1</v>
      </c>
      <c r="E21" s="27" t="s">
        <v>145</v>
      </c>
      <c r="F21" s="28">
        <v>370252000</v>
      </c>
      <c r="G21" s="29">
        <v>325449000</v>
      </c>
      <c r="H21" s="30">
        <f t="shared" si="0"/>
        <v>44803000</v>
      </c>
      <c r="I21" s="30">
        <v>370252000</v>
      </c>
      <c r="J21" s="31">
        <v>0</v>
      </c>
      <c r="K21" s="57">
        <v>30000000</v>
      </c>
    </row>
    <row r="22" spans="2:11" ht="24.75" customHeight="1">
      <c r="B22" s="11" t="s">
        <v>42</v>
      </c>
      <c r="C22" s="9" t="s">
        <v>1</v>
      </c>
      <c r="D22" s="9" t="s">
        <v>1</v>
      </c>
      <c r="E22" s="27" t="s">
        <v>146</v>
      </c>
      <c r="F22" s="28">
        <v>592357000</v>
      </c>
      <c r="G22" s="29">
        <v>540642000</v>
      </c>
      <c r="H22" s="30">
        <f t="shared" si="0"/>
        <v>51715000</v>
      </c>
      <c r="I22" s="30">
        <v>592357000</v>
      </c>
      <c r="J22" s="31">
        <v>0</v>
      </c>
      <c r="K22" s="57">
        <v>0</v>
      </c>
    </row>
    <row r="23" spans="2:11" ht="24.75" customHeight="1">
      <c r="B23" s="11" t="s">
        <v>43</v>
      </c>
      <c r="C23" s="9" t="s">
        <v>1</v>
      </c>
      <c r="D23" s="9" t="s">
        <v>1</v>
      </c>
      <c r="E23" s="27" t="s">
        <v>147</v>
      </c>
      <c r="F23" s="28">
        <v>565409000</v>
      </c>
      <c r="G23" s="29">
        <v>504696000</v>
      </c>
      <c r="H23" s="30">
        <f t="shared" si="0"/>
        <v>60713000</v>
      </c>
      <c r="I23" s="30">
        <v>565409000</v>
      </c>
      <c r="J23" s="31">
        <v>0</v>
      </c>
      <c r="K23" s="57">
        <v>0</v>
      </c>
    </row>
    <row r="24" spans="2:11" ht="24.75" customHeight="1">
      <c r="B24" s="11" t="s">
        <v>44</v>
      </c>
      <c r="C24" s="9" t="s">
        <v>1</v>
      </c>
      <c r="D24" s="9" t="s">
        <v>1</v>
      </c>
      <c r="E24" s="27" t="s">
        <v>148</v>
      </c>
      <c r="F24" s="28">
        <v>845447000</v>
      </c>
      <c r="G24" s="29">
        <v>732197000</v>
      </c>
      <c r="H24" s="30">
        <f t="shared" si="0"/>
        <v>113250000</v>
      </c>
      <c r="I24" s="30">
        <v>845447000</v>
      </c>
      <c r="J24" s="31">
        <v>0</v>
      </c>
      <c r="K24" s="57">
        <v>6000000</v>
      </c>
    </row>
    <row r="25" spans="2:11" ht="24.75" customHeight="1">
      <c r="B25" s="11" t="s">
        <v>45</v>
      </c>
      <c r="C25" s="9" t="s">
        <v>1</v>
      </c>
      <c r="D25" s="9" t="s">
        <v>1</v>
      </c>
      <c r="E25" s="27" t="s">
        <v>149</v>
      </c>
      <c r="F25" s="28">
        <v>360384000</v>
      </c>
      <c r="G25" s="29">
        <v>321393000</v>
      </c>
      <c r="H25" s="30">
        <f t="shared" si="0"/>
        <v>38991000</v>
      </c>
      <c r="I25" s="30">
        <v>360384000</v>
      </c>
      <c r="J25" s="31">
        <v>0</v>
      </c>
      <c r="K25" s="57">
        <v>0</v>
      </c>
    </row>
    <row r="26" spans="2:11" ht="24.75" customHeight="1">
      <c r="B26" s="11" t="s">
        <v>46</v>
      </c>
      <c r="C26" s="9" t="s">
        <v>1</v>
      </c>
      <c r="D26" s="9" t="s">
        <v>1</v>
      </c>
      <c r="E26" s="27" t="s">
        <v>150</v>
      </c>
      <c r="F26" s="28">
        <v>204191000</v>
      </c>
      <c r="G26" s="29">
        <v>180647000</v>
      </c>
      <c r="H26" s="30">
        <f t="shared" si="0"/>
        <v>23544000</v>
      </c>
      <c r="I26" s="30">
        <v>204191000</v>
      </c>
      <c r="J26" s="31">
        <v>0</v>
      </c>
      <c r="K26" s="57">
        <v>0</v>
      </c>
    </row>
    <row r="27" spans="2:11" ht="24.75" customHeight="1">
      <c r="B27" s="11" t="s">
        <v>47</v>
      </c>
      <c r="C27" s="9" t="s">
        <v>1</v>
      </c>
      <c r="D27" s="9" t="s">
        <v>1</v>
      </c>
      <c r="E27" s="27" t="s">
        <v>151</v>
      </c>
      <c r="F27" s="28">
        <v>400966000</v>
      </c>
      <c r="G27" s="29">
        <v>347743000</v>
      </c>
      <c r="H27" s="30">
        <f t="shared" si="0"/>
        <v>53223000</v>
      </c>
      <c r="I27" s="30">
        <v>400966000</v>
      </c>
      <c r="J27" s="31">
        <v>0</v>
      </c>
      <c r="K27" s="57">
        <v>4001000</v>
      </c>
    </row>
    <row r="28" spans="2:11" ht="24.75" customHeight="1">
      <c r="B28" s="11" t="s">
        <v>48</v>
      </c>
      <c r="C28" s="9" t="s">
        <v>1</v>
      </c>
      <c r="D28" s="9" t="s">
        <v>1</v>
      </c>
      <c r="E28" s="27" t="s">
        <v>152</v>
      </c>
      <c r="F28" s="28">
        <v>211226000</v>
      </c>
      <c r="G28" s="29">
        <v>184183000</v>
      </c>
      <c r="H28" s="30">
        <f t="shared" si="0"/>
        <v>27043000</v>
      </c>
      <c r="I28" s="30">
        <v>211226000</v>
      </c>
      <c r="J28" s="31">
        <v>0</v>
      </c>
      <c r="K28" s="57">
        <v>2583000</v>
      </c>
    </row>
    <row r="29" spans="2:11" ht="24.75" customHeight="1">
      <c r="B29" s="11" t="s">
        <v>49</v>
      </c>
      <c r="C29" s="9" t="s">
        <v>1</v>
      </c>
      <c r="D29" s="9" t="s">
        <v>1</v>
      </c>
      <c r="E29" s="27" t="s">
        <v>153</v>
      </c>
      <c r="F29" s="28">
        <v>116661000</v>
      </c>
      <c r="G29" s="29">
        <v>111902000</v>
      </c>
      <c r="H29" s="30">
        <f t="shared" si="0"/>
        <v>4659000</v>
      </c>
      <c r="I29" s="30">
        <v>116561000</v>
      </c>
      <c r="J29" s="31">
        <v>100000</v>
      </c>
      <c r="K29" s="57">
        <v>2000560</v>
      </c>
    </row>
    <row r="30" spans="2:11" ht="24.75" customHeight="1">
      <c r="B30" s="11" t="s">
        <v>50</v>
      </c>
      <c r="C30" s="9" t="s">
        <v>1</v>
      </c>
      <c r="D30" s="9" t="s">
        <v>1</v>
      </c>
      <c r="E30" s="27" t="s">
        <v>154</v>
      </c>
      <c r="F30" s="28">
        <v>521578000</v>
      </c>
      <c r="G30" s="29">
        <v>467207000</v>
      </c>
      <c r="H30" s="30">
        <f t="shared" si="0"/>
        <v>54371000</v>
      </c>
      <c r="I30" s="30">
        <v>521578000</v>
      </c>
      <c r="J30" s="31">
        <v>0</v>
      </c>
      <c r="K30" s="57">
        <v>2900900</v>
      </c>
    </row>
    <row r="31" spans="2:11" ht="24.75" customHeight="1">
      <c r="B31" s="11" t="s">
        <v>51</v>
      </c>
      <c r="C31" s="9" t="s">
        <v>1</v>
      </c>
      <c r="D31" s="9" t="s">
        <v>1</v>
      </c>
      <c r="E31" s="27" t="s">
        <v>155</v>
      </c>
      <c r="F31" s="28">
        <v>444562000</v>
      </c>
      <c r="G31" s="29">
        <v>389337000</v>
      </c>
      <c r="H31" s="30">
        <f t="shared" si="0"/>
        <v>55225000</v>
      </c>
      <c r="I31" s="30">
        <v>444562000</v>
      </c>
      <c r="J31" s="31">
        <v>0</v>
      </c>
      <c r="K31" s="57">
        <v>13000000</v>
      </c>
    </row>
    <row r="32" spans="2:11" ht="24.75" customHeight="1">
      <c r="B32" s="11" t="s">
        <v>52</v>
      </c>
      <c r="C32" s="9" t="s">
        <v>1</v>
      </c>
      <c r="D32" s="9" t="s">
        <v>1</v>
      </c>
      <c r="E32" s="27" t="s">
        <v>156</v>
      </c>
      <c r="F32" s="28">
        <v>209763000</v>
      </c>
      <c r="G32" s="29">
        <v>184109000</v>
      </c>
      <c r="H32" s="30">
        <f t="shared" si="0"/>
        <v>25654000</v>
      </c>
      <c r="I32" s="30">
        <v>209763000</v>
      </c>
      <c r="J32" s="31">
        <v>0</v>
      </c>
      <c r="K32" s="57">
        <v>0</v>
      </c>
    </row>
    <row r="33" spans="2:11" ht="24.75" customHeight="1">
      <c r="B33" s="11" t="s">
        <v>53</v>
      </c>
      <c r="C33" s="9" t="s">
        <v>1</v>
      </c>
      <c r="D33" s="9" t="s">
        <v>1</v>
      </c>
      <c r="E33" s="27" t="s">
        <v>157</v>
      </c>
      <c r="F33" s="28">
        <v>335941000</v>
      </c>
      <c r="G33" s="29">
        <v>285710000</v>
      </c>
      <c r="H33" s="30">
        <f t="shared" si="0"/>
        <v>50231000</v>
      </c>
      <c r="I33" s="30">
        <v>335941000</v>
      </c>
      <c r="J33" s="31">
        <v>0</v>
      </c>
      <c r="K33" s="57">
        <v>7629699</v>
      </c>
    </row>
    <row r="34" spans="2:11" ht="24.75" customHeight="1">
      <c r="B34" s="11" t="s">
        <v>54</v>
      </c>
      <c r="C34" s="9" t="s">
        <v>1</v>
      </c>
      <c r="D34" s="9" t="s">
        <v>1</v>
      </c>
      <c r="E34" s="27" t="s">
        <v>158</v>
      </c>
      <c r="F34" s="28">
        <v>413269000</v>
      </c>
      <c r="G34" s="29">
        <v>308332000</v>
      </c>
      <c r="H34" s="30">
        <f t="shared" si="0"/>
        <v>104937000</v>
      </c>
      <c r="I34" s="30">
        <v>413269000</v>
      </c>
      <c r="J34" s="31">
        <v>0</v>
      </c>
      <c r="K34" s="57">
        <v>50000000</v>
      </c>
    </row>
    <row r="35" spans="2:11" ht="24.75" customHeight="1">
      <c r="B35" s="11" t="s">
        <v>55</v>
      </c>
      <c r="C35" s="9" t="s">
        <v>1</v>
      </c>
      <c r="D35" s="9" t="s">
        <v>1</v>
      </c>
      <c r="E35" s="27" t="s">
        <v>159</v>
      </c>
      <c r="F35" s="28">
        <v>387562000</v>
      </c>
      <c r="G35" s="29">
        <v>325722000</v>
      </c>
      <c r="H35" s="30">
        <f t="shared" si="0"/>
        <v>61840000</v>
      </c>
      <c r="I35" s="30">
        <v>387562000</v>
      </c>
      <c r="J35" s="31">
        <v>0</v>
      </c>
      <c r="K35" s="57">
        <v>6500000</v>
      </c>
    </row>
    <row r="36" spans="2:11" ht="24.75" customHeight="1">
      <c r="B36" s="11" t="s">
        <v>56</v>
      </c>
      <c r="C36" s="9" t="s">
        <v>1</v>
      </c>
      <c r="D36" s="9" t="s">
        <v>1</v>
      </c>
      <c r="E36" s="27" t="s">
        <v>160</v>
      </c>
      <c r="F36" s="28">
        <v>318184000</v>
      </c>
      <c r="G36" s="29">
        <v>286005000</v>
      </c>
      <c r="H36" s="30">
        <f t="shared" si="0"/>
        <v>32179000</v>
      </c>
      <c r="I36" s="30">
        <v>318184000</v>
      </c>
      <c r="J36" s="31">
        <v>0</v>
      </c>
      <c r="K36" s="57">
        <v>11000000</v>
      </c>
    </row>
    <row r="37" spans="2:11" ht="24.75" customHeight="1">
      <c r="B37" s="11" t="s">
        <v>57</v>
      </c>
      <c r="C37" s="9" t="s">
        <v>1</v>
      </c>
      <c r="D37" s="9" t="s">
        <v>1</v>
      </c>
      <c r="E37" s="27" t="s">
        <v>161</v>
      </c>
      <c r="F37" s="28">
        <v>292218000</v>
      </c>
      <c r="G37" s="29">
        <v>260421000</v>
      </c>
      <c r="H37" s="30">
        <f t="shared" si="0"/>
        <v>31797000</v>
      </c>
      <c r="I37" s="30">
        <v>292218000</v>
      </c>
      <c r="J37" s="31">
        <v>0</v>
      </c>
      <c r="K37" s="57">
        <v>1000000</v>
      </c>
    </row>
    <row r="38" spans="2:11" ht="24.75" customHeight="1">
      <c r="B38" s="11" t="s">
        <v>58</v>
      </c>
      <c r="C38" s="9" t="s">
        <v>1</v>
      </c>
      <c r="D38" s="9" t="s">
        <v>1</v>
      </c>
      <c r="E38" s="27" t="s">
        <v>162</v>
      </c>
      <c r="F38" s="28">
        <v>229954000</v>
      </c>
      <c r="G38" s="29">
        <v>201555000</v>
      </c>
      <c r="H38" s="30">
        <f t="shared" si="0"/>
        <v>28399000</v>
      </c>
      <c r="I38" s="30">
        <v>229954000</v>
      </c>
      <c r="J38" s="31">
        <v>0</v>
      </c>
      <c r="K38" s="57">
        <v>1701500</v>
      </c>
    </row>
    <row r="39" spans="2:11" ht="24.75" customHeight="1">
      <c r="B39" s="11" t="s">
        <v>59</v>
      </c>
      <c r="C39" s="9" t="s">
        <v>1</v>
      </c>
      <c r="D39" s="9" t="s">
        <v>1</v>
      </c>
      <c r="E39" s="27" t="s">
        <v>163</v>
      </c>
      <c r="F39" s="28">
        <v>333822000</v>
      </c>
      <c r="G39" s="29">
        <v>289203000</v>
      </c>
      <c r="H39" s="30">
        <f t="shared" si="0"/>
        <v>44619000</v>
      </c>
      <c r="I39" s="30">
        <v>333822000</v>
      </c>
      <c r="J39" s="31">
        <v>0</v>
      </c>
      <c r="K39" s="57">
        <v>25005000</v>
      </c>
    </row>
    <row r="40" spans="2:11" ht="24.75" customHeight="1">
      <c r="B40" s="11" t="s">
        <v>60</v>
      </c>
      <c r="C40" s="9" t="s">
        <v>1</v>
      </c>
      <c r="D40" s="9" t="s">
        <v>1</v>
      </c>
      <c r="E40" s="27" t="s">
        <v>164</v>
      </c>
      <c r="F40" s="28">
        <v>294971000</v>
      </c>
      <c r="G40" s="29">
        <v>259335000</v>
      </c>
      <c r="H40" s="30">
        <f t="shared" si="0"/>
        <v>35636000</v>
      </c>
      <c r="I40" s="30">
        <v>294971000</v>
      </c>
      <c r="J40" s="31">
        <v>0</v>
      </c>
      <c r="K40" s="57">
        <v>2001000</v>
      </c>
    </row>
    <row r="41" spans="2:11" ht="24.75" customHeight="1">
      <c r="B41" s="11" t="s">
        <v>61</v>
      </c>
      <c r="C41" s="9" t="s">
        <v>1</v>
      </c>
      <c r="D41" s="9" t="s">
        <v>1</v>
      </c>
      <c r="E41" s="27" t="s">
        <v>165</v>
      </c>
      <c r="F41" s="28">
        <v>289205000</v>
      </c>
      <c r="G41" s="29">
        <v>248512000</v>
      </c>
      <c r="H41" s="30">
        <f t="shared" si="0"/>
        <v>40693000</v>
      </c>
      <c r="I41" s="30">
        <v>289205000</v>
      </c>
      <c r="J41" s="31">
        <v>0</v>
      </c>
      <c r="K41" s="57">
        <v>1501000</v>
      </c>
    </row>
    <row r="42" spans="2:11" ht="24.75" customHeight="1">
      <c r="B42" s="11" t="s">
        <v>62</v>
      </c>
      <c r="C42" s="9" t="s">
        <v>1</v>
      </c>
      <c r="D42" s="9" t="s">
        <v>1</v>
      </c>
      <c r="E42" s="27" t="s">
        <v>166</v>
      </c>
      <c r="F42" s="28">
        <v>418680000</v>
      </c>
      <c r="G42" s="29">
        <v>378814000</v>
      </c>
      <c r="H42" s="30">
        <f t="shared" si="0"/>
        <v>39866000</v>
      </c>
      <c r="I42" s="30">
        <v>418680000</v>
      </c>
      <c r="J42" s="31">
        <v>0</v>
      </c>
      <c r="K42" s="57">
        <v>9500000</v>
      </c>
    </row>
    <row r="43" spans="2:11" ht="24.75" customHeight="1">
      <c r="B43" s="11" t="s">
        <v>63</v>
      </c>
      <c r="C43" s="9" t="s">
        <v>1</v>
      </c>
      <c r="D43" s="9" t="s">
        <v>1</v>
      </c>
      <c r="E43" s="27" t="s">
        <v>167</v>
      </c>
      <c r="F43" s="28">
        <v>245343000</v>
      </c>
      <c r="G43" s="29">
        <v>220726000</v>
      </c>
      <c r="H43" s="30">
        <f t="shared" si="0"/>
        <v>24617000</v>
      </c>
      <c r="I43" s="30">
        <v>245343000</v>
      </c>
      <c r="J43" s="31">
        <v>0</v>
      </c>
      <c r="K43" s="57">
        <v>3000500</v>
      </c>
    </row>
    <row r="44" spans="2:11" ht="24.75" customHeight="1">
      <c r="B44" s="11" t="s">
        <v>64</v>
      </c>
      <c r="C44" s="9" t="s">
        <v>1</v>
      </c>
      <c r="D44" s="9" t="s">
        <v>1</v>
      </c>
      <c r="E44" s="27" t="s">
        <v>168</v>
      </c>
      <c r="F44" s="28">
        <v>240315000</v>
      </c>
      <c r="G44" s="29">
        <v>216671000</v>
      </c>
      <c r="H44" s="30">
        <f t="shared" si="0"/>
        <v>23644000</v>
      </c>
      <c r="I44" s="30">
        <v>240315000</v>
      </c>
      <c r="J44" s="31">
        <v>0</v>
      </c>
      <c r="K44" s="57">
        <v>6002000</v>
      </c>
    </row>
    <row r="45" spans="2:11" ht="24.75" customHeight="1">
      <c r="B45" s="11" t="s">
        <v>65</v>
      </c>
      <c r="C45" s="9" t="s">
        <v>1</v>
      </c>
      <c r="D45" s="9" t="s">
        <v>1</v>
      </c>
      <c r="E45" s="27" t="s">
        <v>169</v>
      </c>
      <c r="F45" s="28">
        <v>264002000</v>
      </c>
      <c r="G45" s="29">
        <v>241293000</v>
      </c>
      <c r="H45" s="30">
        <f t="shared" si="0"/>
        <v>22709000</v>
      </c>
      <c r="I45" s="30">
        <v>264002000</v>
      </c>
      <c r="J45" s="31">
        <v>0</v>
      </c>
      <c r="K45" s="57">
        <v>25000000</v>
      </c>
    </row>
    <row r="46" spans="2:11" ht="24.75" customHeight="1">
      <c r="B46" s="11" t="s">
        <v>66</v>
      </c>
      <c r="C46" s="9" t="s">
        <v>1</v>
      </c>
      <c r="D46" s="9" t="s">
        <v>1</v>
      </c>
      <c r="E46" s="27" t="s">
        <v>170</v>
      </c>
      <c r="F46" s="28">
        <v>242635000</v>
      </c>
      <c r="G46" s="29">
        <v>226929000</v>
      </c>
      <c r="H46" s="30">
        <f t="shared" si="0"/>
        <v>15706000</v>
      </c>
      <c r="I46" s="30">
        <v>242635000</v>
      </c>
      <c r="J46" s="31">
        <v>0</v>
      </c>
      <c r="K46" s="57">
        <v>8003000</v>
      </c>
    </row>
    <row r="47" spans="2:11" ht="24.75" customHeight="1">
      <c r="B47" s="11" t="s">
        <v>67</v>
      </c>
      <c r="C47" s="9" t="s">
        <v>1</v>
      </c>
      <c r="D47" s="9" t="s">
        <v>1</v>
      </c>
      <c r="E47" s="27" t="s">
        <v>171</v>
      </c>
      <c r="F47" s="28">
        <v>213317000</v>
      </c>
      <c r="G47" s="29">
        <v>186224000</v>
      </c>
      <c r="H47" s="30">
        <f t="shared" si="0"/>
        <v>27093000</v>
      </c>
      <c r="I47" s="30">
        <v>213317000</v>
      </c>
      <c r="J47" s="31">
        <v>0</v>
      </c>
      <c r="K47" s="57">
        <v>20004200</v>
      </c>
    </row>
    <row r="48" spans="2:11" ht="24.75" customHeight="1">
      <c r="B48" s="11" t="s">
        <v>68</v>
      </c>
      <c r="C48" s="9" t="s">
        <v>1</v>
      </c>
      <c r="D48" s="9" t="s">
        <v>1</v>
      </c>
      <c r="E48" s="27" t="s">
        <v>172</v>
      </c>
      <c r="F48" s="28">
        <v>83432000</v>
      </c>
      <c r="G48" s="29">
        <v>81390000</v>
      </c>
      <c r="H48" s="30">
        <f t="shared" si="0"/>
        <v>2042000</v>
      </c>
      <c r="I48" s="30">
        <v>83432000</v>
      </c>
      <c r="J48" s="31">
        <v>0</v>
      </c>
      <c r="K48" s="57">
        <v>0</v>
      </c>
    </row>
    <row r="49" spans="2:11" ht="24.75" customHeight="1">
      <c r="B49" s="11" t="s">
        <v>69</v>
      </c>
      <c r="C49" s="9" t="s">
        <v>1</v>
      </c>
      <c r="D49" s="9" t="s">
        <v>1</v>
      </c>
      <c r="E49" s="27" t="s">
        <v>173</v>
      </c>
      <c r="F49" s="28">
        <v>75159000</v>
      </c>
      <c r="G49" s="29">
        <v>73146000</v>
      </c>
      <c r="H49" s="30">
        <f t="shared" si="0"/>
        <v>2013000</v>
      </c>
      <c r="I49" s="30">
        <v>75159000</v>
      </c>
      <c r="J49" s="31">
        <v>0</v>
      </c>
      <c r="K49" s="57">
        <v>0</v>
      </c>
    </row>
    <row r="50" spans="2:11" ht="24.75" customHeight="1">
      <c r="B50" s="11" t="s">
        <v>70</v>
      </c>
      <c r="C50" s="9" t="s">
        <v>1</v>
      </c>
      <c r="D50" s="9" t="s">
        <v>1</v>
      </c>
      <c r="E50" s="27" t="s">
        <v>174</v>
      </c>
      <c r="F50" s="28">
        <v>181682000</v>
      </c>
      <c r="G50" s="29">
        <v>171896000</v>
      </c>
      <c r="H50" s="30">
        <f t="shared" si="0"/>
        <v>9786000</v>
      </c>
      <c r="I50" s="30">
        <v>181682000</v>
      </c>
      <c r="J50" s="31">
        <v>0</v>
      </c>
      <c r="K50" s="57">
        <v>4600000</v>
      </c>
    </row>
    <row r="51" spans="2:11" ht="24.75" customHeight="1">
      <c r="B51" s="11" t="s">
        <v>71</v>
      </c>
      <c r="C51" s="9" t="s">
        <v>1</v>
      </c>
      <c r="D51" s="9" t="s">
        <v>1</v>
      </c>
      <c r="E51" s="27" t="s">
        <v>175</v>
      </c>
      <c r="F51" s="28">
        <v>278112000</v>
      </c>
      <c r="G51" s="29">
        <v>253312000</v>
      </c>
      <c r="H51" s="30">
        <f aca="true" t="shared" si="1" ref="H51:H82">I51-G51</f>
        <v>24800000</v>
      </c>
      <c r="I51" s="30">
        <v>278112000</v>
      </c>
      <c r="J51" s="31">
        <v>0</v>
      </c>
      <c r="K51" s="57">
        <v>7001500</v>
      </c>
    </row>
    <row r="52" spans="2:11" ht="24.75" customHeight="1">
      <c r="B52" s="11" t="s">
        <v>72</v>
      </c>
      <c r="C52" s="9" t="s">
        <v>1</v>
      </c>
      <c r="D52" s="9" t="s">
        <v>1</v>
      </c>
      <c r="E52" s="27" t="s">
        <v>176</v>
      </c>
      <c r="F52" s="28">
        <v>184084000</v>
      </c>
      <c r="G52" s="29">
        <v>166794000</v>
      </c>
      <c r="H52" s="30">
        <f t="shared" si="1"/>
        <v>17290000</v>
      </c>
      <c r="I52" s="30">
        <v>184084000</v>
      </c>
      <c r="J52" s="31">
        <v>0</v>
      </c>
      <c r="K52" s="57">
        <v>2000000</v>
      </c>
    </row>
    <row r="53" spans="2:11" ht="24.75" customHeight="1">
      <c r="B53" s="11" t="s">
        <v>73</v>
      </c>
      <c r="C53" s="9" t="s">
        <v>1</v>
      </c>
      <c r="D53" s="9" t="s">
        <v>1</v>
      </c>
      <c r="E53" s="27" t="s">
        <v>177</v>
      </c>
      <c r="F53" s="28">
        <v>150671000</v>
      </c>
      <c r="G53" s="29">
        <v>132034000</v>
      </c>
      <c r="H53" s="30">
        <f t="shared" si="1"/>
        <v>18637000</v>
      </c>
      <c r="I53" s="30">
        <v>150671000</v>
      </c>
      <c r="J53" s="31">
        <v>0</v>
      </c>
      <c r="K53" s="57">
        <v>1705000</v>
      </c>
    </row>
    <row r="54" spans="2:11" ht="24.75" customHeight="1">
      <c r="B54" s="11" t="s">
        <v>74</v>
      </c>
      <c r="C54" s="9" t="s">
        <v>1</v>
      </c>
      <c r="D54" s="9" t="s">
        <v>1</v>
      </c>
      <c r="E54" s="27" t="s">
        <v>178</v>
      </c>
      <c r="F54" s="28">
        <v>212782000</v>
      </c>
      <c r="G54" s="29">
        <v>192888000</v>
      </c>
      <c r="H54" s="30">
        <f t="shared" si="1"/>
        <v>19894000</v>
      </c>
      <c r="I54" s="30">
        <v>212782000</v>
      </c>
      <c r="J54" s="31">
        <v>0</v>
      </c>
      <c r="K54" s="57">
        <v>0</v>
      </c>
    </row>
    <row r="55" spans="2:11" ht="24.75" customHeight="1">
      <c r="B55" s="11" t="s">
        <v>75</v>
      </c>
      <c r="C55" s="9" t="s">
        <v>1</v>
      </c>
      <c r="D55" s="9" t="s">
        <v>1</v>
      </c>
      <c r="E55" s="27" t="s">
        <v>179</v>
      </c>
      <c r="F55" s="28">
        <v>214075000</v>
      </c>
      <c r="G55" s="29">
        <v>185620000</v>
      </c>
      <c r="H55" s="30">
        <f t="shared" si="1"/>
        <v>28455000</v>
      </c>
      <c r="I55" s="30">
        <v>214075000</v>
      </c>
      <c r="J55" s="31">
        <v>0</v>
      </c>
      <c r="K55" s="57">
        <v>1001000</v>
      </c>
    </row>
    <row r="56" spans="2:11" ht="24.75" customHeight="1">
      <c r="B56" s="11" t="s">
        <v>76</v>
      </c>
      <c r="C56" s="9" t="s">
        <v>1</v>
      </c>
      <c r="D56" s="9" t="s">
        <v>1</v>
      </c>
      <c r="E56" s="27" t="s">
        <v>180</v>
      </c>
      <c r="F56" s="28">
        <v>156614000</v>
      </c>
      <c r="G56" s="29">
        <v>137107000</v>
      </c>
      <c r="H56" s="30">
        <f t="shared" si="1"/>
        <v>19507000</v>
      </c>
      <c r="I56" s="30">
        <v>156614000</v>
      </c>
      <c r="J56" s="31">
        <v>0</v>
      </c>
      <c r="K56" s="57">
        <v>2001000</v>
      </c>
    </row>
    <row r="57" spans="2:11" ht="24.75" customHeight="1">
      <c r="B57" s="11" t="s">
        <v>77</v>
      </c>
      <c r="C57" s="9" t="s">
        <v>1</v>
      </c>
      <c r="D57" s="9" t="s">
        <v>1</v>
      </c>
      <c r="E57" s="27" t="s">
        <v>181</v>
      </c>
      <c r="F57" s="28">
        <v>254359000</v>
      </c>
      <c r="G57" s="29">
        <v>213421000</v>
      </c>
      <c r="H57" s="30">
        <f t="shared" si="1"/>
        <v>40938000</v>
      </c>
      <c r="I57" s="30">
        <v>254359000</v>
      </c>
      <c r="J57" s="31">
        <v>0</v>
      </c>
      <c r="K57" s="57">
        <v>5006200</v>
      </c>
    </row>
    <row r="58" spans="2:11" ht="24.75" customHeight="1">
      <c r="B58" s="11" t="s">
        <v>78</v>
      </c>
      <c r="C58" s="9" t="s">
        <v>1</v>
      </c>
      <c r="D58" s="9" t="s">
        <v>1</v>
      </c>
      <c r="E58" s="27" t="s">
        <v>182</v>
      </c>
      <c r="F58" s="28">
        <v>236189000</v>
      </c>
      <c r="G58" s="29">
        <v>185857000</v>
      </c>
      <c r="H58" s="30">
        <f t="shared" si="1"/>
        <v>50332000</v>
      </c>
      <c r="I58" s="30">
        <v>236189000</v>
      </c>
      <c r="J58" s="31">
        <v>0</v>
      </c>
      <c r="K58" s="57">
        <v>2002000</v>
      </c>
    </row>
    <row r="59" spans="2:11" ht="24.75" customHeight="1">
      <c r="B59" s="11" t="s">
        <v>79</v>
      </c>
      <c r="C59" s="9" t="s">
        <v>1</v>
      </c>
      <c r="D59" s="9" t="s">
        <v>1</v>
      </c>
      <c r="E59" s="27" t="s">
        <v>183</v>
      </c>
      <c r="F59" s="28">
        <v>203341000</v>
      </c>
      <c r="G59" s="29">
        <v>176866000</v>
      </c>
      <c r="H59" s="30">
        <f t="shared" si="1"/>
        <v>26475000</v>
      </c>
      <c r="I59" s="30">
        <v>203341000</v>
      </c>
      <c r="J59" s="31">
        <v>0</v>
      </c>
      <c r="K59" s="57">
        <v>13000000</v>
      </c>
    </row>
    <row r="60" spans="2:11" ht="24.75" customHeight="1">
      <c r="B60" s="11" t="s">
        <v>80</v>
      </c>
      <c r="C60" s="9" t="s">
        <v>1</v>
      </c>
      <c r="D60" s="9" t="s">
        <v>1</v>
      </c>
      <c r="E60" s="27" t="s">
        <v>184</v>
      </c>
      <c r="F60" s="28">
        <v>153442000</v>
      </c>
      <c r="G60" s="29">
        <v>136451000</v>
      </c>
      <c r="H60" s="30">
        <f t="shared" si="1"/>
        <v>16991000</v>
      </c>
      <c r="I60" s="30">
        <v>153442000</v>
      </c>
      <c r="J60" s="31">
        <v>0</v>
      </c>
      <c r="K60" s="57">
        <v>7000000</v>
      </c>
    </row>
    <row r="61" spans="2:11" ht="24.75" customHeight="1">
      <c r="B61" s="11" t="s">
        <v>81</v>
      </c>
      <c r="C61" s="9" t="s">
        <v>1</v>
      </c>
      <c r="D61" s="9" t="s">
        <v>1</v>
      </c>
      <c r="E61" s="27" t="s">
        <v>185</v>
      </c>
      <c r="F61" s="28">
        <v>159661000</v>
      </c>
      <c r="G61" s="29">
        <v>142348000</v>
      </c>
      <c r="H61" s="30">
        <f t="shared" si="1"/>
        <v>17313000</v>
      </c>
      <c r="I61" s="30">
        <v>159661000</v>
      </c>
      <c r="J61" s="31">
        <v>0</v>
      </c>
      <c r="K61" s="57">
        <v>13500</v>
      </c>
    </row>
    <row r="62" spans="2:11" ht="24.75" customHeight="1">
      <c r="B62" s="11" t="s">
        <v>82</v>
      </c>
      <c r="C62" s="9" t="s">
        <v>1</v>
      </c>
      <c r="D62" s="9" t="s">
        <v>1</v>
      </c>
      <c r="E62" s="27" t="s">
        <v>186</v>
      </c>
      <c r="F62" s="28">
        <v>172361000</v>
      </c>
      <c r="G62" s="29">
        <v>150334000</v>
      </c>
      <c r="H62" s="30">
        <f t="shared" si="1"/>
        <v>22027000</v>
      </c>
      <c r="I62" s="30">
        <v>172361000</v>
      </c>
      <c r="J62" s="31">
        <v>0</v>
      </c>
      <c r="K62" s="57">
        <v>2600000</v>
      </c>
    </row>
    <row r="63" spans="2:11" ht="24.75" customHeight="1">
      <c r="B63" s="11" t="s">
        <v>83</v>
      </c>
      <c r="C63" s="9" t="s">
        <v>1</v>
      </c>
      <c r="D63" s="9" t="s">
        <v>1</v>
      </c>
      <c r="E63" s="27" t="s">
        <v>187</v>
      </c>
      <c r="F63" s="28">
        <v>118588000</v>
      </c>
      <c r="G63" s="29">
        <v>109111000</v>
      </c>
      <c r="H63" s="30">
        <f t="shared" si="1"/>
        <v>9477000</v>
      </c>
      <c r="I63" s="30">
        <v>118588000</v>
      </c>
      <c r="J63" s="31">
        <v>0</v>
      </c>
      <c r="K63" s="57">
        <v>350000</v>
      </c>
    </row>
    <row r="64" spans="2:11" ht="24.75" customHeight="1">
      <c r="B64" s="11" t="s">
        <v>84</v>
      </c>
      <c r="C64" s="9" t="s">
        <v>1</v>
      </c>
      <c r="D64" s="9" t="s">
        <v>1</v>
      </c>
      <c r="E64" s="27" t="s">
        <v>188</v>
      </c>
      <c r="F64" s="28">
        <v>205865000</v>
      </c>
      <c r="G64" s="29">
        <v>185568000</v>
      </c>
      <c r="H64" s="30">
        <f t="shared" si="1"/>
        <v>20297000</v>
      </c>
      <c r="I64" s="30">
        <v>205865000</v>
      </c>
      <c r="J64" s="31">
        <v>0</v>
      </c>
      <c r="K64" s="57">
        <v>1000000</v>
      </c>
    </row>
    <row r="65" spans="2:11" ht="24.75" customHeight="1">
      <c r="B65" s="11" t="s">
        <v>85</v>
      </c>
      <c r="C65" s="9" t="s">
        <v>1</v>
      </c>
      <c r="D65" s="9" t="s">
        <v>1</v>
      </c>
      <c r="E65" s="27" t="s">
        <v>189</v>
      </c>
      <c r="F65" s="28">
        <v>107217000</v>
      </c>
      <c r="G65" s="29">
        <v>97968000</v>
      </c>
      <c r="H65" s="30">
        <f t="shared" si="1"/>
        <v>9249000</v>
      </c>
      <c r="I65" s="30">
        <v>107217000</v>
      </c>
      <c r="J65" s="31">
        <v>0</v>
      </c>
      <c r="K65" s="57">
        <v>2300000</v>
      </c>
    </row>
    <row r="66" spans="2:11" ht="24.75" customHeight="1">
      <c r="B66" s="11" t="s">
        <v>86</v>
      </c>
      <c r="C66" s="9" t="s">
        <v>1</v>
      </c>
      <c r="D66" s="9" t="s">
        <v>1</v>
      </c>
      <c r="E66" s="27" t="s">
        <v>190</v>
      </c>
      <c r="F66" s="28">
        <v>150672000</v>
      </c>
      <c r="G66" s="29">
        <v>124028000</v>
      </c>
      <c r="H66" s="30">
        <f t="shared" si="1"/>
        <v>26644000</v>
      </c>
      <c r="I66" s="30">
        <v>150672000</v>
      </c>
      <c r="J66" s="31">
        <v>0</v>
      </c>
      <c r="K66" s="57">
        <v>1500250</v>
      </c>
    </row>
    <row r="67" spans="2:11" ht="24.75" customHeight="1">
      <c r="B67" s="11" t="s">
        <v>87</v>
      </c>
      <c r="C67" s="9" t="s">
        <v>1</v>
      </c>
      <c r="D67" s="9" t="s">
        <v>1</v>
      </c>
      <c r="E67" s="27" t="s">
        <v>191</v>
      </c>
      <c r="F67" s="28">
        <v>167483000</v>
      </c>
      <c r="G67" s="29">
        <v>152453000</v>
      </c>
      <c r="H67" s="30">
        <f t="shared" si="1"/>
        <v>15030000</v>
      </c>
      <c r="I67" s="30">
        <v>167483000</v>
      </c>
      <c r="J67" s="31">
        <v>0</v>
      </c>
      <c r="K67" s="57">
        <v>3000000</v>
      </c>
    </row>
    <row r="68" spans="2:11" ht="24.75" customHeight="1">
      <c r="B68" s="11" t="s">
        <v>88</v>
      </c>
      <c r="C68" s="9" t="s">
        <v>1</v>
      </c>
      <c r="D68" s="9" t="s">
        <v>1</v>
      </c>
      <c r="E68" s="27" t="s">
        <v>192</v>
      </c>
      <c r="F68" s="28">
        <v>156965000</v>
      </c>
      <c r="G68" s="29">
        <v>139570000</v>
      </c>
      <c r="H68" s="30">
        <f t="shared" si="1"/>
        <v>17395000</v>
      </c>
      <c r="I68" s="30">
        <v>156965000</v>
      </c>
      <c r="J68" s="31">
        <v>0</v>
      </c>
      <c r="K68" s="57">
        <v>6000000</v>
      </c>
    </row>
    <row r="69" spans="2:11" ht="24.75" customHeight="1">
      <c r="B69" s="11" t="s">
        <v>89</v>
      </c>
      <c r="C69" s="9" t="s">
        <v>1</v>
      </c>
      <c r="D69" s="9" t="s">
        <v>1</v>
      </c>
      <c r="E69" s="27" t="s">
        <v>193</v>
      </c>
      <c r="F69" s="28">
        <v>173107000</v>
      </c>
      <c r="G69" s="29">
        <v>158921000</v>
      </c>
      <c r="H69" s="30">
        <f t="shared" si="1"/>
        <v>14086000</v>
      </c>
      <c r="I69" s="30">
        <v>173007000</v>
      </c>
      <c r="J69" s="31">
        <v>100000</v>
      </c>
      <c r="K69" s="57">
        <v>3000000</v>
      </c>
    </row>
    <row r="70" spans="2:11" ht="24.75" customHeight="1">
      <c r="B70" s="11" t="s">
        <v>90</v>
      </c>
      <c r="C70" s="9" t="s">
        <v>1</v>
      </c>
      <c r="D70" s="9" t="s">
        <v>1</v>
      </c>
      <c r="E70" s="27" t="s">
        <v>194</v>
      </c>
      <c r="F70" s="28">
        <v>149946000</v>
      </c>
      <c r="G70" s="29">
        <v>136684000</v>
      </c>
      <c r="H70" s="30">
        <f t="shared" si="1"/>
        <v>13262000</v>
      </c>
      <c r="I70" s="30">
        <v>149946000</v>
      </c>
      <c r="J70" s="31">
        <v>0</v>
      </c>
      <c r="K70" s="57">
        <v>1003500</v>
      </c>
    </row>
    <row r="71" spans="2:11" ht="24.75" customHeight="1">
      <c r="B71" s="11" t="s">
        <v>91</v>
      </c>
      <c r="C71" s="9" t="s">
        <v>1</v>
      </c>
      <c r="D71" s="9" t="s">
        <v>1</v>
      </c>
      <c r="E71" s="27" t="s">
        <v>195</v>
      </c>
      <c r="F71" s="28">
        <v>212672000</v>
      </c>
      <c r="G71" s="29">
        <v>185117000</v>
      </c>
      <c r="H71" s="30">
        <f t="shared" si="1"/>
        <v>27555000</v>
      </c>
      <c r="I71" s="30">
        <v>212672000</v>
      </c>
      <c r="J71" s="31">
        <v>0</v>
      </c>
      <c r="K71" s="57">
        <v>10000000</v>
      </c>
    </row>
    <row r="72" spans="2:11" ht="24.75" customHeight="1">
      <c r="B72" s="11" t="s">
        <v>92</v>
      </c>
      <c r="C72" s="9" t="s">
        <v>1</v>
      </c>
      <c r="D72" s="9" t="s">
        <v>1</v>
      </c>
      <c r="E72" s="27" t="s">
        <v>196</v>
      </c>
      <c r="F72" s="28">
        <v>62611000</v>
      </c>
      <c r="G72" s="29">
        <v>51955000</v>
      </c>
      <c r="H72" s="30">
        <f t="shared" si="1"/>
        <v>10656000</v>
      </c>
      <c r="I72" s="30">
        <v>62611000</v>
      </c>
      <c r="J72" s="31">
        <v>0</v>
      </c>
      <c r="K72" s="57">
        <v>2502000</v>
      </c>
    </row>
    <row r="73" spans="2:11" ht="24.75" customHeight="1">
      <c r="B73" s="11" t="s">
        <v>93</v>
      </c>
      <c r="C73" s="9" t="s">
        <v>1</v>
      </c>
      <c r="D73" s="9" t="s">
        <v>1</v>
      </c>
      <c r="E73" s="27" t="s">
        <v>197</v>
      </c>
      <c r="F73" s="28">
        <v>83910000</v>
      </c>
      <c r="G73" s="29">
        <v>74986000</v>
      </c>
      <c r="H73" s="30">
        <f t="shared" si="1"/>
        <v>8924000</v>
      </c>
      <c r="I73" s="30">
        <v>83910000</v>
      </c>
      <c r="J73" s="31">
        <v>0</v>
      </c>
      <c r="K73" s="57">
        <v>11000000</v>
      </c>
    </row>
    <row r="74" spans="2:11" ht="24.75" customHeight="1">
      <c r="B74" s="11" t="s">
        <v>94</v>
      </c>
      <c r="C74" s="9" t="s">
        <v>1</v>
      </c>
      <c r="D74" s="9" t="s">
        <v>1</v>
      </c>
      <c r="E74" s="27" t="s">
        <v>198</v>
      </c>
      <c r="F74" s="28">
        <v>78358000</v>
      </c>
      <c r="G74" s="29">
        <v>73216000</v>
      </c>
      <c r="H74" s="30">
        <f t="shared" si="1"/>
        <v>5142000</v>
      </c>
      <c r="I74" s="30">
        <v>78358000</v>
      </c>
      <c r="J74" s="31">
        <v>0</v>
      </c>
      <c r="K74" s="57">
        <v>7000000</v>
      </c>
    </row>
    <row r="75" spans="2:11" ht="24.75" customHeight="1">
      <c r="B75" s="11" t="s">
        <v>95</v>
      </c>
      <c r="C75" s="9" t="s">
        <v>1</v>
      </c>
      <c r="D75" s="9" t="s">
        <v>1</v>
      </c>
      <c r="E75" s="27" t="s">
        <v>199</v>
      </c>
      <c r="F75" s="28">
        <v>120020000</v>
      </c>
      <c r="G75" s="29">
        <v>113458000</v>
      </c>
      <c r="H75" s="30">
        <f t="shared" si="1"/>
        <v>6562000</v>
      </c>
      <c r="I75" s="30">
        <v>120020000</v>
      </c>
      <c r="J75" s="31">
        <v>0</v>
      </c>
      <c r="K75" s="57">
        <v>6350000</v>
      </c>
    </row>
    <row r="76" spans="2:11" ht="24.75" customHeight="1">
      <c r="B76" s="11" t="s">
        <v>96</v>
      </c>
      <c r="C76" s="9" t="s">
        <v>1</v>
      </c>
      <c r="D76" s="9" t="s">
        <v>1</v>
      </c>
      <c r="E76" s="27" t="s">
        <v>200</v>
      </c>
      <c r="F76" s="28">
        <v>96445000</v>
      </c>
      <c r="G76" s="29">
        <v>89700000</v>
      </c>
      <c r="H76" s="30">
        <f t="shared" si="1"/>
        <v>6745000</v>
      </c>
      <c r="I76" s="30">
        <v>96445000</v>
      </c>
      <c r="J76" s="31">
        <v>0</v>
      </c>
      <c r="K76" s="57">
        <v>300000</v>
      </c>
    </row>
    <row r="77" spans="2:11" ht="24.75" customHeight="1">
      <c r="B77" s="11" t="s">
        <v>97</v>
      </c>
      <c r="C77" s="9" t="s">
        <v>1</v>
      </c>
      <c r="D77" s="9" t="s">
        <v>1</v>
      </c>
      <c r="E77" s="27" t="s">
        <v>201</v>
      </c>
      <c r="F77" s="28">
        <v>79294000</v>
      </c>
      <c r="G77" s="29">
        <v>70855000</v>
      </c>
      <c r="H77" s="30">
        <f t="shared" si="1"/>
        <v>8439000</v>
      </c>
      <c r="I77" s="30">
        <v>79294000</v>
      </c>
      <c r="J77" s="31">
        <v>0</v>
      </c>
      <c r="K77" s="57">
        <v>1800000</v>
      </c>
    </row>
    <row r="78" spans="2:11" ht="24.75" customHeight="1">
      <c r="B78" s="11" t="s">
        <v>98</v>
      </c>
      <c r="C78" s="9" t="s">
        <v>1</v>
      </c>
      <c r="D78" s="9" t="s">
        <v>1</v>
      </c>
      <c r="E78" s="27" t="s">
        <v>202</v>
      </c>
      <c r="F78" s="28">
        <v>96898000</v>
      </c>
      <c r="G78" s="29">
        <v>87587000</v>
      </c>
      <c r="H78" s="30">
        <f t="shared" si="1"/>
        <v>9311000</v>
      </c>
      <c r="I78" s="30">
        <v>96898000</v>
      </c>
      <c r="J78" s="31">
        <v>0</v>
      </c>
      <c r="K78" s="57">
        <v>1000000</v>
      </c>
    </row>
    <row r="79" spans="2:11" ht="24.75" customHeight="1">
      <c r="B79" s="11" t="s">
        <v>99</v>
      </c>
      <c r="C79" s="9" t="s">
        <v>1</v>
      </c>
      <c r="D79" s="9" t="s">
        <v>1</v>
      </c>
      <c r="E79" s="27" t="s">
        <v>203</v>
      </c>
      <c r="F79" s="28">
        <v>124457000</v>
      </c>
      <c r="G79" s="29">
        <v>114513000</v>
      </c>
      <c r="H79" s="30">
        <f t="shared" si="1"/>
        <v>9944000</v>
      </c>
      <c r="I79" s="30">
        <v>124457000</v>
      </c>
      <c r="J79" s="31">
        <v>0</v>
      </c>
      <c r="K79" s="57">
        <v>5000000</v>
      </c>
    </row>
    <row r="80" spans="2:11" ht="24.75" customHeight="1">
      <c r="B80" s="11" t="s">
        <v>100</v>
      </c>
      <c r="C80" s="9" t="s">
        <v>1</v>
      </c>
      <c r="D80" s="9" t="s">
        <v>1</v>
      </c>
      <c r="E80" s="27" t="s">
        <v>204</v>
      </c>
      <c r="F80" s="28">
        <v>95683000</v>
      </c>
      <c r="G80" s="29">
        <v>88836000</v>
      </c>
      <c r="H80" s="30">
        <f t="shared" si="1"/>
        <v>6847000</v>
      </c>
      <c r="I80" s="30">
        <v>95683000</v>
      </c>
      <c r="J80" s="31">
        <v>0</v>
      </c>
      <c r="K80" s="57">
        <v>2800000</v>
      </c>
    </row>
    <row r="81" spans="2:11" ht="24.75" customHeight="1">
      <c r="B81" s="11" t="s">
        <v>101</v>
      </c>
      <c r="C81" s="9" t="s">
        <v>1</v>
      </c>
      <c r="D81" s="9" t="s">
        <v>1</v>
      </c>
      <c r="E81" s="27" t="s">
        <v>205</v>
      </c>
      <c r="F81" s="28">
        <v>79062000</v>
      </c>
      <c r="G81" s="29">
        <v>73669000</v>
      </c>
      <c r="H81" s="30">
        <f t="shared" si="1"/>
        <v>5393000</v>
      </c>
      <c r="I81" s="30">
        <v>79062000</v>
      </c>
      <c r="J81" s="31">
        <v>0</v>
      </c>
      <c r="K81" s="57">
        <v>370000</v>
      </c>
    </row>
    <row r="82" spans="2:11" ht="24.75" customHeight="1">
      <c r="B82" s="11" t="s">
        <v>102</v>
      </c>
      <c r="C82" s="9" t="s">
        <v>1</v>
      </c>
      <c r="D82" s="9" t="s">
        <v>1</v>
      </c>
      <c r="E82" s="27" t="s">
        <v>206</v>
      </c>
      <c r="F82" s="28">
        <v>95187000</v>
      </c>
      <c r="G82" s="29">
        <v>86620000</v>
      </c>
      <c r="H82" s="30">
        <f t="shared" si="1"/>
        <v>8567000</v>
      </c>
      <c r="I82" s="30">
        <v>95187000</v>
      </c>
      <c r="J82" s="31">
        <v>0</v>
      </c>
      <c r="K82" s="57">
        <v>1600000</v>
      </c>
    </row>
    <row r="83" spans="2:11" ht="24.75" customHeight="1">
      <c r="B83" s="11" t="s">
        <v>103</v>
      </c>
      <c r="C83" s="9" t="s">
        <v>1</v>
      </c>
      <c r="D83" s="9" t="s">
        <v>1</v>
      </c>
      <c r="E83" s="27" t="s">
        <v>207</v>
      </c>
      <c r="F83" s="28">
        <v>70370000</v>
      </c>
      <c r="G83" s="29">
        <v>65594000</v>
      </c>
      <c r="H83" s="30">
        <f aca="true" t="shared" si="2" ref="H83:H114">I83-G83</f>
        <v>4776000</v>
      </c>
      <c r="I83" s="30">
        <v>70370000</v>
      </c>
      <c r="J83" s="31">
        <v>0</v>
      </c>
      <c r="K83" s="57">
        <v>2645000</v>
      </c>
    </row>
    <row r="84" spans="2:11" ht="24.75" customHeight="1">
      <c r="B84" s="11" t="s">
        <v>104</v>
      </c>
      <c r="C84" s="9" t="s">
        <v>1</v>
      </c>
      <c r="D84" s="9" t="s">
        <v>1</v>
      </c>
      <c r="E84" s="27" t="s">
        <v>208</v>
      </c>
      <c r="F84" s="28">
        <v>86450000</v>
      </c>
      <c r="G84" s="29">
        <v>80924000</v>
      </c>
      <c r="H84" s="30">
        <f t="shared" si="2"/>
        <v>5526000</v>
      </c>
      <c r="I84" s="30">
        <v>86450000</v>
      </c>
      <c r="J84" s="31">
        <v>0</v>
      </c>
      <c r="K84" s="57">
        <v>2500500</v>
      </c>
    </row>
    <row r="85" spans="2:11" ht="24.75" customHeight="1">
      <c r="B85" s="11" t="s">
        <v>105</v>
      </c>
      <c r="C85" s="9" t="s">
        <v>1</v>
      </c>
      <c r="D85" s="9" t="s">
        <v>1</v>
      </c>
      <c r="E85" s="27" t="s">
        <v>209</v>
      </c>
      <c r="F85" s="28">
        <v>89540000</v>
      </c>
      <c r="G85" s="29">
        <v>83660000</v>
      </c>
      <c r="H85" s="30">
        <f t="shared" si="2"/>
        <v>5880000</v>
      </c>
      <c r="I85" s="30">
        <v>89540000</v>
      </c>
      <c r="J85" s="31">
        <v>0</v>
      </c>
      <c r="K85" s="57">
        <v>2000000</v>
      </c>
    </row>
    <row r="86" spans="2:11" ht="24.75" customHeight="1">
      <c r="B86" s="11" t="s">
        <v>106</v>
      </c>
      <c r="C86" s="9" t="s">
        <v>1</v>
      </c>
      <c r="D86" s="9" t="s">
        <v>1</v>
      </c>
      <c r="E86" s="27" t="s">
        <v>210</v>
      </c>
      <c r="F86" s="28">
        <v>72981000</v>
      </c>
      <c r="G86" s="29">
        <v>66982000</v>
      </c>
      <c r="H86" s="30">
        <f t="shared" si="2"/>
        <v>5999000</v>
      </c>
      <c r="I86" s="30">
        <v>72981000</v>
      </c>
      <c r="J86" s="31">
        <v>0</v>
      </c>
      <c r="K86" s="57">
        <v>3002000</v>
      </c>
    </row>
    <row r="87" spans="2:11" ht="24.75" customHeight="1">
      <c r="B87" s="11" t="s">
        <v>107</v>
      </c>
      <c r="C87" s="9" t="s">
        <v>1</v>
      </c>
      <c r="D87" s="9" t="s">
        <v>1</v>
      </c>
      <c r="E87" s="27" t="s">
        <v>211</v>
      </c>
      <c r="F87" s="28">
        <v>63030000</v>
      </c>
      <c r="G87" s="29">
        <v>58673000</v>
      </c>
      <c r="H87" s="30">
        <f t="shared" si="2"/>
        <v>4357000</v>
      </c>
      <c r="I87" s="30">
        <v>63030000</v>
      </c>
      <c r="J87" s="31">
        <v>0</v>
      </c>
      <c r="K87" s="57">
        <v>3501250</v>
      </c>
    </row>
    <row r="88" spans="2:11" ht="24.75" customHeight="1">
      <c r="B88" s="11" t="s">
        <v>108</v>
      </c>
      <c r="C88" s="9" t="s">
        <v>1</v>
      </c>
      <c r="D88" s="9" t="s">
        <v>1</v>
      </c>
      <c r="E88" s="27" t="s">
        <v>212</v>
      </c>
      <c r="F88" s="28">
        <v>60754000</v>
      </c>
      <c r="G88" s="29">
        <v>56794000</v>
      </c>
      <c r="H88" s="30">
        <f t="shared" si="2"/>
        <v>3960000</v>
      </c>
      <c r="I88" s="30">
        <v>60754000</v>
      </c>
      <c r="J88" s="31">
        <v>0</v>
      </c>
      <c r="K88" s="57">
        <v>120000</v>
      </c>
    </row>
    <row r="89" spans="2:11" ht="24.75" customHeight="1">
      <c r="B89" s="11" t="s">
        <v>109</v>
      </c>
      <c r="C89" s="9" t="s">
        <v>1</v>
      </c>
      <c r="D89" s="9" t="s">
        <v>1</v>
      </c>
      <c r="E89" s="27" t="s">
        <v>213</v>
      </c>
      <c r="F89" s="28">
        <v>62498000</v>
      </c>
      <c r="G89" s="29">
        <v>58904000</v>
      </c>
      <c r="H89" s="30">
        <f t="shared" si="2"/>
        <v>3594000</v>
      </c>
      <c r="I89" s="30">
        <v>62498000</v>
      </c>
      <c r="J89" s="31">
        <v>0</v>
      </c>
      <c r="K89" s="57">
        <v>1500000</v>
      </c>
    </row>
    <row r="90" spans="2:11" ht="24.75" customHeight="1">
      <c r="B90" s="11" t="s">
        <v>110</v>
      </c>
      <c r="C90" s="9" t="s">
        <v>1</v>
      </c>
      <c r="D90" s="9" t="s">
        <v>1</v>
      </c>
      <c r="E90" s="27" t="s">
        <v>214</v>
      </c>
      <c r="F90" s="28">
        <v>60451000</v>
      </c>
      <c r="G90" s="29">
        <v>57755000</v>
      </c>
      <c r="H90" s="30">
        <f t="shared" si="2"/>
        <v>2696000</v>
      </c>
      <c r="I90" s="30">
        <v>60451000</v>
      </c>
      <c r="J90" s="31">
        <v>0</v>
      </c>
      <c r="K90" s="57">
        <v>60000</v>
      </c>
    </row>
    <row r="91" spans="2:11" ht="24.75" customHeight="1">
      <c r="B91" s="11" t="s">
        <v>111</v>
      </c>
      <c r="C91" s="9" t="s">
        <v>1</v>
      </c>
      <c r="D91" s="9" t="s">
        <v>1</v>
      </c>
      <c r="E91" s="27" t="s">
        <v>215</v>
      </c>
      <c r="F91" s="28">
        <v>56227000</v>
      </c>
      <c r="G91" s="29">
        <v>53634000</v>
      </c>
      <c r="H91" s="30">
        <f t="shared" si="2"/>
        <v>2593000</v>
      </c>
      <c r="I91" s="30">
        <v>56227000</v>
      </c>
      <c r="J91" s="31">
        <v>0</v>
      </c>
      <c r="K91" s="57">
        <v>1000000</v>
      </c>
    </row>
    <row r="92" spans="2:11" ht="24.75" customHeight="1">
      <c r="B92" s="11" t="s">
        <v>112</v>
      </c>
      <c r="C92" s="9" t="s">
        <v>1</v>
      </c>
      <c r="D92" s="9" t="s">
        <v>1</v>
      </c>
      <c r="E92" s="27" t="s">
        <v>216</v>
      </c>
      <c r="F92" s="28">
        <v>71348000</v>
      </c>
      <c r="G92" s="29">
        <v>66875000</v>
      </c>
      <c r="H92" s="30">
        <f t="shared" si="2"/>
        <v>4473000</v>
      </c>
      <c r="I92" s="30">
        <v>71348000</v>
      </c>
      <c r="J92" s="31">
        <v>0</v>
      </c>
      <c r="K92" s="57">
        <v>1751500</v>
      </c>
    </row>
    <row r="93" spans="2:11" ht="24.75" customHeight="1">
      <c r="B93" s="11" t="s">
        <v>113</v>
      </c>
      <c r="C93" s="9" t="s">
        <v>1</v>
      </c>
      <c r="D93" s="9" t="s">
        <v>1</v>
      </c>
      <c r="E93" s="27" t="s">
        <v>217</v>
      </c>
      <c r="F93" s="28">
        <v>108365000</v>
      </c>
      <c r="G93" s="29">
        <v>98787000</v>
      </c>
      <c r="H93" s="30">
        <f t="shared" si="2"/>
        <v>9578000</v>
      </c>
      <c r="I93" s="30">
        <v>108365000</v>
      </c>
      <c r="J93" s="31">
        <v>0</v>
      </c>
      <c r="K93" s="57">
        <v>9780000</v>
      </c>
    </row>
    <row r="94" spans="2:11" ht="24.75" customHeight="1">
      <c r="B94" s="11" t="s">
        <v>114</v>
      </c>
      <c r="C94" s="9" t="s">
        <v>1</v>
      </c>
      <c r="D94" s="9" t="s">
        <v>1</v>
      </c>
      <c r="E94" s="27" t="s">
        <v>218</v>
      </c>
      <c r="F94" s="28">
        <v>56264000</v>
      </c>
      <c r="G94" s="29">
        <v>52799000</v>
      </c>
      <c r="H94" s="30">
        <f t="shared" si="2"/>
        <v>3465000</v>
      </c>
      <c r="I94" s="30">
        <v>56264000</v>
      </c>
      <c r="J94" s="31">
        <v>0</v>
      </c>
      <c r="K94" s="57">
        <v>13000000</v>
      </c>
    </row>
    <row r="95" spans="2:11" ht="24.75" customHeight="1">
      <c r="B95" s="11" t="s">
        <v>115</v>
      </c>
      <c r="C95" s="9" t="s">
        <v>1</v>
      </c>
      <c r="D95" s="9" t="s">
        <v>1</v>
      </c>
      <c r="E95" s="27" t="s">
        <v>219</v>
      </c>
      <c r="F95" s="28">
        <v>75489000</v>
      </c>
      <c r="G95" s="29">
        <v>70521000</v>
      </c>
      <c r="H95" s="30">
        <f t="shared" si="2"/>
        <v>4968000</v>
      </c>
      <c r="I95" s="30">
        <v>75489000</v>
      </c>
      <c r="J95" s="31">
        <v>0</v>
      </c>
      <c r="K95" s="57">
        <v>2100000</v>
      </c>
    </row>
    <row r="96" spans="2:11" ht="24.75" customHeight="1">
      <c r="B96" s="11" t="s">
        <v>116</v>
      </c>
      <c r="C96" s="9" t="s">
        <v>1</v>
      </c>
      <c r="D96" s="9" t="s">
        <v>1</v>
      </c>
      <c r="E96" s="27" t="s">
        <v>220</v>
      </c>
      <c r="F96" s="28">
        <v>58218000</v>
      </c>
      <c r="G96" s="29">
        <v>55002000</v>
      </c>
      <c r="H96" s="30">
        <f t="shared" si="2"/>
        <v>3216000</v>
      </c>
      <c r="I96" s="30">
        <v>58218000</v>
      </c>
      <c r="J96" s="31">
        <v>0</v>
      </c>
      <c r="K96" s="57">
        <v>2000000</v>
      </c>
    </row>
    <row r="97" spans="2:11" ht="24.75" customHeight="1">
      <c r="B97" s="11" t="s">
        <v>117</v>
      </c>
      <c r="C97" s="9" t="s">
        <v>1</v>
      </c>
      <c r="D97" s="9" t="s">
        <v>1</v>
      </c>
      <c r="E97" s="27" t="s">
        <v>221</v>
      </c>
      <c r="F97" s="28">
        <v>66179000</v>
      </c>
      <c r="G97" s="29">
        <v>60610000</v>
      </c>
      <c r="H97" s="30">
        <f t="shared" si="2"/>
        <v>5569000</v>
      </c>
      <c r="I97" s="30">
        <v>66179000</v>
      </c>
      <c r="J97" s="31">
        <v>0</v>
      </c>
      <c r="K97" s="57">
        <v>2000000</v>
      </c>
    </row>
    <row r="98" spans="2:11" ht="24.75" customHeight="1">
      <c r="B98" s="11" t="s">
        <v>118</v>
      </c>
      <c r="C98" s="9" t="s">
        <v>1</v>
      </c>
      <c r="D98" s="9" t="s">
        <v>1</v>
      </c>
      <c r="E98" s="27" t="s">
        <v>222</v>
      </c>
      <c r="F98" s="28">
        <v>58207000</v>
      </c>
      <c r="G98" s="29">
        <v>56514000</v>
      </c>
      <c r="H98" s="30">
        <f t="shared" si="2"/>
        <v>1693000</v>
      </c>
      <c r="I98" s="30">
        <v>58207000</v>
      </c>
      <c r="J98" s="31">
        <v>0</v>
      </c>
      <c r="K98" s="57">
        <v>5003000</v>
      </c>
    </row>
    <row r="99" spans="2:11" ht="24.75" customHeight="1">
      <c r="B99" s="11" t="s">
        <v>119</v>
      </c>
      <c r="C99" s="9" t="s">
        <v>1</v>
      </c>
      <c r="D99" s="9" t="s">
        <v>1</v>
      </c>
      <c r="E99" s="27" t="s">
        <v>223</v>
      </c>
      <c r="F99" s="28">
        <v>78617000</v>
      </c>
      <c r="G99" s="29">
        <v>71932000</v>
      </c>
      <c r="H99" s="30">
        <f t="shared" si="2"/>
        <v>6685000</v>
      </c>
      <c r="I99" s="30">
        <v>78617000</v>
      </c>
      <c r="J99" s="31">
        <v>0</v>
      </c>
      <c r="K99" s="57">
        <v>4000000</v>
      </c>
    </row>
    <row r="100" spans="2:11" ht="24.75" customHeight="1">
      <c r="B100" s="11" t="s">
        <v>120</v>
      </c>
      <c r="C100" s="9" t="s">
        <v>1</v>
      </c>
      <c r="D100" s="9" t="s">
        <v>1</v>
      </c>
      <c r="E100" s="27" t="s">
        <v>224</v>
      </c>
      <c r="F100" s="28">
        <v>59677000</v>
      </c>
      <c r="G100" s="29">
        <v>55946000</v>
      </c>
      <c r="H100" s="30">
        <f t="shared" si="2"/>
        <v>3731000</v>
      </c>
      <c r="I100" s="30">
        <v>59677000</v>
      </c>
      <c r="J100" s="31">
        <v>0</v>
      </c>
      <c r="K100" s="57">
        <v>700000</v>
      </c>
    </row>
    <row r="101" spans="2:11" ht="24.75" customHeight="1">
      <c r="B101" s="11" t="s">
        <v>121</v>
      </c>
      <c r="C101" s="9" t="s">
        <v>1</v>
      </c>
      <c r="D101" s="9" t="s">
        <v>1</v>
      </c>
      <c r="E101" s="27" t="s">
        <v>225</v>
      </c>
      <c r="F101" s="28">
        <v>69093000</v>
      </c>
      <c r="G101" s="29">
        <v>66268000</v>
      </c>
      <c r="H101" s="30">
        <f t="shared" si="2"/>
        <v>2825000</v>
      </c>
      <c r="I101" s="30">
        <v>69093000</v>
      </c>
      <c r="J101" s="31">
        <v>0</v>
      </c>
      <c r="K101" s="57">
        <v>3000000</v>
      </c>
    </row>
    <row r="102" spans="2:11" ht="24.75" customHeight="1">
      <c r="B102" s="11" t="s">
        <v>122</v>
      </c>
      <c r="C102" s="9" t="s">
        <v>1</v>
      </c>
      <c r="D102" s="9" t="s">
        <v>1</v>
      </c>
      <c r="E102" s="27" t="s">
        <v>226</v>
      </c>
      <c r="F102" s="28">
        <v>63244000</v>
      </c>
      <c r="G102" s="29">
        <v>60700000</v>
      </c>
      <c r="H102" s="30">
        <f t="shared" si="2"/>
        <v>2544000</v>
      </c>
      <c r="I102" s="30">
        <v>63244000</v>
      </c>
      <c r="J102" s="31">
        <v>0</v>
      </c>
      <c r="K102" s="57">
        <v>3000000</v>
      </c>
    </row>
    <row r="103" spans="2:11" ht="24.75" customHeight="1">
      <c r="B103" s="11" t="s">
        <v>123</v>
      </c>
      <c r="C103" s="9" t="s">
        <v>1</v>
      </c>
      <c r="D103" s="9" t="s">
        <v>1</v>
      </c>
      <c r="E103" s="27" t="s">
        <v>227</v>
      </c>
      <c r="F103" s="28">
        <v>66320000</v>
      </c>
      <c r="G103" s="29">
        <v>63745000</v>
      </c>
      <c r="H103" s="30">
        <f t="shared" si="2"/>
        <v>2575000</v>
      </c>
      <c r="I103" s="30">
        <v>66320000</v>
      </c>
      <c r="J103" s="31">
        <v>0</v>
      </c>
      <c r="K103" s="57">
        <v>3001000</v>
      </c>
    </row>
    <row r="104" spans="2:11" ht="24.75" customHeight="1">
      <c r="B104" s="11" t="s">
        <v>124</v>
      </c>
      <c r="C104" s="9" t="s">
        <v>1</v>
      </c>
      <c r="D104" s="9" t="s">
        <v>1</v>
      </c>
      <c r="E104" s="27" t="s">
        <v>228</v>
      </c>
      <c r="F104" s="28">
        <v>60243000</v>
      </c>
      <c r="G104" s="29">
        <v>58423000</v>
      </c>
      <c r="H104" s="30">
        <f t="shared" si="2"/>
        <v>1820000</v>
      </c>
      <c r="I104" s="30">
        <v>60243000</v>
      </c>
      <c r="J104" s="31">
        <v>0</v>
      </c>
      <c r="K104" s="57">
        <v>0</v>
      </c>
    </row>
    <row r="105" spans="2:11" ht="24.75" customHeight="1">
      <c r="B105" s="11" t="s">
        <v>125</v>
      </c>
      <c r="C105" s="9" t="s">
        <v>1</v>
      </c>
      <c r="D105" s="9" t="s">
        <v>1</v>
      </c>
      <c r="E105" s="27" t="s">
        <v>229</v>
      </c>
      <c r="F105" s="28">
        <v>51162000</v>
      </c>
      <c r="G105" s="29">
        <v>49168000</v>
      </c>
      <c r="H105" s="30">
        <f t="shared" si="2"/>
        <v>1994000</v>
      </c>
      <c r="I105" s="30">
        <v>51162000</v>
      </c>
      <c r="J105" s="31">
        <v>0</v>
      </c>
      <c r="K105" s="57">
        <v>1000000</v>
      </c>
    </row>
    <row r="106" spans="2:11" ht="24.75" customHeight="1">
      <c r="B106" s="11" t="s">
        <v>126</v>
      </c>
      <c r="C106" s="9" t="s">
        <v>1</v>
      </c>
      <c r="D106" s="9" t="s">
        <v>1</v>
      </c>
      <c r="E106" s="27" t="s">
        <v>230</v>
      </c>
      <c r="F106" s="28">
        <v>58410000</v>
      </c>
      <c r="G106" s="29">
        <v>54836000</v>
      </c>
      <c r="H106" s="30">
        <f t="shared" si="2"/>
        <v>3574000</v>
      </c>
      <c r="I106" s="30">
        <v>58410000</v>
      </c>
      <c r="J106" s="31">
        <v>0</v>
      </c>
      <c r="K106" s="57">
        <v>3000000</v>
      </c>
    </row>
    <row r="107" spans="2:11" ht="24.75" customHeight="1">
      <c r="B107" s="11" t="s">
        <v>127</v>
      </c>
      <c r="C107" s="9" t="s">
        <v>1</v>
      </c>
      <c r="D107" s="9" t="s">
        <v>1</v>
      </c>
      <c r="E107" s="27" t="s">
        <v>231</v>
      </c>
      <c r="F107" s="28">
        <v>47445000</v>
      </c>
      <c r="G107" s="29">
        <v>44656000</v>
      </c>
      <c r="H107" s="30">
        <f t="shared" si="2"/>
        <v>2789000</v>
      </c>
      <c r="I107" s="30">
        <v>47445000</v>
      </c>
      <c r="J107" s="31">
        <v>0</v>
      </c>
      <c r="K107" s="57">
        <v>5000500</v>
      </c>
    </row>
    <row r="108" spans="2:11" ht="24.75" customHeight="1">
      <c r="B108" s="11" t="s">
        <v>128</v>
      </c>
      <c r="C108" s="9" t="s">
        <v>1</v>
      </c>
      <c r="D108" s="9" t="s">
        <v>1</v>
      </c>
      <c r="E108" s="27" t="s">
        <v>232</v>
      </c>
      <c r="F108" s="28">
        <v>80531000</v>
      </c>
      <c r="G108" s="29">
        <v>74490000</v>
      </c>
      <c r="H108" s="30">
        <f t="shared" si="2"/>
        <v>6041000</v>
      </c>
      <c r="I108" s="30">
        <v>80531000</v>
      </c>
      <c r="J108" s="31">
        <v>0</v>
      </c>
      <c r="K108" s="57">
        <v>0</v>
      </c>
    </row>
    <row r="109" spans="2:11" ht="24.75" customHeight="1">
      <c r="B109" s="11" t="s">
        <v>129</v>
      </c>
      <c r="C109" s="9" t="s">
        <v>1</v>
      </c>
      <c r="D109" s="9" t="s">
        <v>1</v>
      </c>
      <c r="E109" s="27" t="s">
        <v>233</v>
      </c>
      <c r="F109" s="28">
        <v>61383000</v>
      </c>
      <c r="G109" s="29">
        <v>60348000</v>
      </c>
      <c r="H109" s="30">
        <f t="shared" si="2"/>
        <v>1035000</v>
      </c>
      <c r="I109" s="30">
        <v>61383000</v>
      </c>
      <c r="J109" s="31">
        <v>0</v>
      </c>
      <c r="K109" s="57">
        <v>1600000</v>
      </c>
    </row>
    <row r="110" spans="2:11" ht="24.75" customHeight="1">
      <c r="B110" s="11" t="s">
        <v>130</v>
      </c>
      <c r="C110" s="9" t="s">
        <v>1</v>
      </c>
      <c r="D110" s="9" t="s">
        <v>1</v>
      </c>
      <c r="E110" s="27" t="s">
        <v>234</v>
      </c>
      <c r="F110" s="28">
        <v>67920000</v>
      </c>
      <c r="G110" s="29">
        <v>66385000</v>
      </c>
      <c r="H110" s="30">
        <f t="shared" si="2"/>
        <v>1535000</v>
      </c>
      <c r="I110" s="30">
        <v>67920000</v>
      </c>
      <c r="J110" s="31">
        <v>0</v>
      </c>
      <c r="K110" s="57">
        <v>3000000</v>
      </c>
    </row>
    <row r="111" spans="2:11" ht="24.75" customHeight="1">
      <c r="B111" s="11" t="s">
        <v>131</v>
      </c>
      <c r="C111" s="9" t="s">
        <v>1</v>
      </c>
      <c r="D111" s="9" t="s">
        <v>1</v>
      </c>
      <c r="E111" s="27" t="s">
        <v>235</v>
      </c>
      <c r="F111" s="28">
        <v>54633000</v>
      </c>
      <c r="G111" s="29">
        <v>53706000</v>
      </c>
      <c r="H111" s="30">
        <f t="shared" si="2"/>
        <v>927000</v>
      </c>
      <c r="I111" s="30">
        <v>54633000</v>
      </c>
      <c r="J111" s="31">
        <v>0</v>
      </c>
      <c r="K111" s="57">
        <v>800000</v>
      </c>
    </row>
    <row r="112" spans="2:11" ht="24.75" customHeight="1">
      <c r="B112" s="11" t="s">
        <v>132</v>
      </c>
      <c r="C112" s="9" t="s">
        <v>1</v>
      </c>
      <c r="D112" s="9" t="s">
        <v>1</v>
      </c>
      <c r="E112" s="27" t="s">
        <v>236</v>
      </c>
      <c r="F112" s="28">
        <v>67879000</v>
      </c>
      <c r="G112" s="29">
        <v>65291000</v>
      </c>
      <c r="H112" s="30">
        <f t="shared" si="2"/>
        <v>2588000</v>
      </c>
      <c r="I112" s="30">
        <v>67879000</v>
      </c>
      <c r="J112" s="31">
        <v>0</v>
      </c>
      <c r="K112" s="57">
        <v>5500000</v>
      </c>
    </row>
    <row r="113" spans="2:11" ht="24.75" customHeight="1">
      <c r="B113" s="11" t="s">
        <v>133</v>
      </c>
      <c r="C113" s="9" t="s">
        <v>1</v>
      </c>
      <c r="D113" s="9" t="s">
        <v>1</v>
      </c>
      <c r="E113" s="27" t="s">
        <v>237</v>
      </c>
      <c r="F113" s="28">
        <v>61349000</v>
      </c>
      <c r="G113" s="29">
        <v>58993000</v>
      </c>
      <c r="H113" s="30">
        <f t="shared" si="2"/>
        <v>2356000</v>
      </c>
      <c r="I113" s="30">
        <v>61349000</v>
      </c>
      <c r="J113" s="31">
        <v>0</v>
      </c>
      <c r="K113" s="57">
        <v>13000000</v>
      </c>
    </row>
    <row r="114" spans="2:11" ht="24.75" customHeight="1">
      <c r="B114" s="11" t="s">
        <v>134</v>
      </c>
      <c r="C114" s="9" t="s">
        <v>1</v>
      </c>
      <c r="D114" s="9" t="s">
        <v>1</v>
      </c>
      <c r="E114" s="27" t="s">
        <v>238</v>
      </c>
      <c r="F114" s="28">
        <v>29380000</v>
      </c>
      <c r="G114" s="29">
        <v>29329000</v>
      </c>
      <c r="H114" s="30">
        <f t="shared" si="2"/>
        <v>51000</v>
      </c>
      <c r="I114" s="30">
        <v>29380000</v>
      </c>
      <c r="J114" s="31">
        <v>0</v>
      </c>
      <c r="K114" s="57">
        <v>3000000</v>
      </c>
    </row>
    <row r="115" spans="2:11" ht="24.75" customHeight="1">
      <c r="B115" s="11" t="s">
        <v>135</v>
      </c>
      <c r="C115" s="9" t="s">
        <v>1</v>
      </c>
      <c r="D115" s="9" t="s">
        <v>1</v>
      </c>
      <c r="E115" s="27" t="s">
        <v>239</v>
      </c>
      <c r="F115" s="28">
        <v>73431000</v>
      </c>
      <c r="G115" s="29">
        <v>72031000</v>
      </c>
      <c r="H115" s="30">
        <f aca="true" t="shared" si="3" ref="H115:H122">I115-G115</f>
        <v>1400000</v>
      </c>
      <c r="I115" s="30">
        <v>73431000</v>
      </c>
      <c r="J115" s="31">
        <v>0</v>
      </c>
      <c r="K115" s="57">
        <v>6000000</v>
      </c>
    </row>
    <row r="116" spans="2:11" ht="24.75" customHeight="1">
      <c r="B116" s="11" t="s">
        <v>136</v>
      </c>
      <c r="C116" s="9" t="s">
        <v>1</v>
      </c>
      <c r="D116" s="9" t="s">
        <v>1</v>
      </c>
      <c r="E116" s="27" t="s">
        <v>240</v>
      </c>
      <c r="F116" s="28">
        <v>31999000</v>
      </c>
      <c r="G116" s="29">
        <v>31855000</v>
      </c>
      <c r="H116" s="30">
        <f t="shared" si="3"/>
        <v>144000</v>
      </c>
      <c r="I116" s="30">
        <v>31999000</v>
      </c>
      <c r="J116" s="31">
        <v>0</v>
      </c>
      <c r="K116" s="57">
        <v>250000</v>
      </c>
    </row>
    <row r="117" spans="2:11" ht="24.75" customHeight="1">
      <c r="B117" s="11" t="s">
        <v>137</v>
      </c>
      <c r="C117" s="9" t="s">
        <v>1</v>
      </c>
      <c r="D117" s="9" t="s">
        <v>1</v>
      </c>
      <c r="E117" s="27" t="s">
        <v>241</v>
      </c>
      <c r="F117" s="28">
        <v>49642000</v>
      </c>
      <c r="G117" s="29">
        <v>49451000</v>
      </c>
      <c r="H117" s="30">
        <f t="shared" si="3"/>
        <v>191000</v>
      </c>
      <c r="I117" s="30">
        <v>49642000</v>
      </c>
      <c r="J117" s="31">
        <v>0</v>
      </c>
      <c r="K117" s="57">
        <v>0</v>
      </c>
    </row>
    <row r="118" spans="2:11" ht="24.75" customHeight="1">
      <c r="B118" s="11" t="s">
        <v>138</v>
      </c>
      <c r="C118" s="9" t="s">
        <v>1</v>
      </c>
      <c r="D118" s="9" t="s">
        <v>1</v>
      </c>
      <c r="E118" s="27" t="s">
        <v>242</v>
      </c>
      <c r="F118" s="28">
        <v>66676000</v>
      </c>
      <c r="G118" s="29">
        <v>65163000</v>
      </c>
      <c r="H118" s="30">
        <f t="shared" si="3"/>
        <v>1513000</v>
      </c>
      <c r="I118" s="30">
        <v>66676000</v>
      </c>
      <c r="J118" s="31">
        <v>0</v>
      </c>
      <c r="K118" s="57">
        <v>1000000</v>
      </c>
    </row>
    <row r="119" spans="2:11" ht="24.75" customHeight="1">
      <c r="B119" s="11" t="s">
        <v>139</v>
      </c>
      <c r="C119" s="9" t="s">
        <v>1</v>
      </c>
      <c r="D119" s="9" t="s">
        <v>1</v>
      </c>
      <c r="E119" s="27" t="s">
        <v>243</v>
      </c>
      <c r="F119" s="28">
        <v>193778000</v>
      </c>
      <c r="G119" s="29">
        <v>183366000</v>
      </c>
      <c r="H119" s="30">
        <f t="shared" si="3"/>
        <v>10412000</v>
      </c>
      <c r="I119" s="30">
        <v>193778000</v>
      </c>
      <c r="J119" s="31">
        <v>0</v>
      </c>
      <c r="K119" s="57">
        <v>2002000</v>
      </c>
    </row>
    <row r="120" spans="2:11" ht="24.75" customHeight="1">
      <c r="B120" s="11" t="s">
        <v>140</v>
      </c>
      <c r="C120" s="9" t="s">
        <v>1</v>
      </c>
      <c r="D120" s="9" t="s">
        <v>1</v>
      </c>
      <c r="E120" s="27" t="s">
        <v>244</v>
      </c>
      <c r="F120" s="28">
        <v>59570000</v>
      </c>
      <c r="G120" s="29">
        <v>59515000</v>
      </c>
      <c r="H120" s="30">
        <f t="shared" si="3"/>
        <v>55000</v>
      </c>
      <c r="I120" s="30">
        <v>59570000</v>
      </c>
      <c r="J120" s="31">
        <v>0</v>
      </c>
      <c r="K120" s="57">
        <v>7500000</v>
      </c>
    </row>
    <row r="121" spans="2:11" ht="24.75" customHeight="1">
      <c r="B121" s="11" t="s">
        <v>141</v>
      </c>
      <c r="C121" s="9" t="s">
        <v>1</v>
      </c>
      <c r="D121" s="9" t="s">
        <v>1</v>
      </c>
      <c r="E121" s="27" t="s">
        <v>245</v>
      </c>
      <c r="F121" s="28">
        <v>36831000</v>
      </c>
      <c r="G121" s="29">
        <v>36711000</v>
      </c>
      <c r="H121" s="30">
        <f t="shared" si="3"/>
        <v>120000</v>
      </c>
      <c r="I121" s="30">
        <v>36831000</v>
      </c>
      <c r="J121" s="31">
        <v>0</v>
      </c>
      <c r="K121" s="57">
        <v>2200000</v>
      </c>
    </row>
    <row r="122" spans="2:11" ht="24.75" customHeight="1">
      <c r="B122" s="11" t="s">
        <v>142</v>
      </c>
      <c r="C122" s="9" t="s">
        <v>1</v>
      </c>
      <c r="D122" s="9" t="s">
        <v>1</v>
      </c>
      <c r="E122" s="27" t="s">
        <v>246</v>
      </c>
      <c r="F122" s="28">
        <v>35243000</v>
      </c>
      <c r="G122" s="29">
        <v>35203000</v>
      </c>
      <c r="H122" s="30">
        <f t="shared" si="3"/>
        <v>40000</v>
      </c>
      <c r="I122" s="30">
        <v>35243000</v>
      </c>
      <c r="J122" s="31">
        <v>0</v>
      </c>
      <c r="K122" s="57">
        <v>0</v>
      </c>
    </row>
    <row r="123" spans="1:11" ht="19.5" customHeight="1" hidden="1">
      <c r="A123" s="2" t="s">
        <v>6</v>
      </c>
      <c r="C123" s="9" t="s">
        <v>1</v>
      </c>
      <c r="D123" s="9" t="s">
        <v>1</v>
      </c>
      <c r="E123" s="33" t="s">
        <v>1</v>
      </c>
      <c r="F123" s="34" t="s">
        <v>1</v>
      </c>
      <c r="G123" s="35" t="s">
        <v>1</v>
      </c>
      <c r="H123" s="36" t="s">
        <v>1</v>
      </c>
      <c r="I123" s="36" t="s">
        <v>1</v>
      </c>
      <c r="J123" s="34" t="s">
        <v>1</v>
      </c>
      <c r="K123" s="34" t="s">
        <v>1</v>
      </c>
    </row>
    <row r="124" spans="1:11" ht="12" customHeight="1">
      <c r="A124" s="12" t="s">
        <v>6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</row>
    <row r="125" spans="2:11" ht="30" customHeight="1">
      <c r="B125" s="6" t="s">
        <v>31</v>
      </c>
      <c r="E125" s="40" t="s">
        <v>247</v>
      </c>
      <c r="F125" s="41">
        <v>17814857000</v>
      </c>
      <c r="G125" s="42">
        <v>15948597000</v>
      </c>
      <c r="H125" s="43">
        <f>I125-G125</f>
        <v>1866060000</v>
      </c>
      <c r="I125" s="43">
        <v>17814657000</v>
      </c>
      <c r="J125" s="44">
        <v>200000</v>
      </c>
      <c r="K125" s="41">
        <v>481213809</v>
      </c>
    </row>
    <row r="126" spans="2:11" ht="30" customHeight="1">
      <c r="B126" s="6" t="s">
        <v>34</v>
      </c>
      <c r="E126" s="45" t="s">
        <v>32</v>
      </c>
      <c r="F126" s="46">
        <v>37937247314</v>
      </c>
      <c r="G126" s="47">
        <v>32605470636</v>
      </c>
      <c r="H126" s="48">
        <f>I126-G126</f>
        <v>5797998678</v>
      </c>
      <c r="I126" s="48">
        <v>38403469314</v>
      </c>
      <c r="J126" s="49">
        <v>146208000</v>
      </c>
      <c r="K126" s="46">
        <v>1785214400</v>
      </c>
    </row>
    <row r="127" spans="1:11" s="14" customFormat="1" ht="30" customHeight="1">
      <c r="A127" s="13" t="s">
        <v>6</v>
      </c>
      <c r="B127" s="13" t="s">
        <v>1</v>
      </c>
      <c r="C127" s="13" t="s">
        <v>1</v>
      </c>
      <c r="D127" s="13" t="s">
        <v>1</v>
      </c>
      <c r="E127" s="51" t="s">
        <v>33</v>
      </c>
      <c r="F127" s="52">
        <f aca="true" t="shared" si="4" ref="F127:K127">F125+F126</f>
        <v>55752104314</v>
      </c>
      <c r="G127" s="53">
        <f t="shared" si="4"/>
        <v>48554067636</v>
      </c>
      <c r="H127" s="54">
        <f t="shared" si="4"/>
        <v>7664058678</v>
      </c>
      <c r="I127" s="54">
        <f t="shared" si="4"/>
        <v>56218126314</v>
      </c>
      <c r="J127" s="55">
        <f t="shared" si="4"/>
        <v>146408000</v>
      </c>
      <c r="K127" s="52">
        <f t="shared" si="4"/>
        <v>2266428209</v>
      </c>
    </row>
    <row r="128" spans="1:11" ht="1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15" t="s">
        <v>1</v>
      </c>
      <c r="G128" s="15" t="s">
        <v>1</v>
      </c>
      <c r="H128" s="15" t="s">
        <v>1</v>
      </c>
      <c r="I128" s="15" t="s">
        <v>1</v>
      </c>
      <c r="J128" s="15" t="s">
        <v>1</v>
      </c>
      <c r="K128" s="15" t="s">
        <v>1</v>
      </c>
    </row>
  </sheetData>
  <sheetProtection/>
  <mergeCells count="12"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  <mergeCell ref="E15:E17"/>
    <mergeCell ref="K16:K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view="pageBreakPreview" zoomScale="60" zoomScaleNormal="75" zoomScalePageLayoutView="0" workbookViewId="0" topLeftCell="E11">
      <selection activeCell="Q28" sqref="Q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76.25390625" style="6" customWidth="1"/>
    <col min="6" max="24" width="21.875" style="6" customWidth="1"/>
    <col min="25" max="16384" width="9.125" style="6" customWidth="1"/>
  </cols>
  <sheetData>
    <row r="1" spans="1:23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37</v>
      </c>
      <c r="D2" s="4" t="s">
        <v>9</v>
      </c>
      <c r="E2" s="8" t="str">
        <f>ButceYil</f>
        <v>2013</v>
      </c>
      <c r="F2" s="8" t="str">
        <f>ButceYil</f>
        <v>2013</v>
      </c>
      <c r="G2" s="8" t="str">
        <f>ButceYil</f>
        <v>2013</v>
      </c>
      <c r="H2" s="8" t="s">
        <v>1</v>
      </c>
      <c r="I2" s="8" t="str">
        <f>ButceYil</f>
        <v>2013</v>
      </c>
      <c r="J2" s="8" t="str">
        <f>ButceYil</f>
        <v>2013</v>
      </c>
      <c r="K2" s="8" t="str">
        <f>ButceYil</f>
        <v>2013</v>
      </c>
      <c r="L2" s="8" t="str">
        <f>ButceYil</f>
        <v>2013</v>
      </c>
      <c r="M2" s="8" t="str">
        <f>ButceYil</f>
        <v>2013</v>
      </c>
      <c r="N2" s="8" t="s">
        <v>1</v>
      </c>
      <c r="O2" s="8" t="str">
        <f>ButceYil</f>
        <v>2013</v>
      </c>
      <c r="P2" s="8" t="str">
        <f>ButceYil</f>
        <v>2013</v>
      </c>
      <c r="Q2" s="8" t="str">
        <f>ButceYil</f>
        <v>2013</v>
      </c>
      <c r="R2" s="8" t="str">
        <f>ButceYil</f>
        <v>2013</v>
      </c>
      <c r="S2" s="8" t="str">
        <f>ButceYil</f>
        <v>2013</v>
      </c>
      <c r="T2" s="8" t="s">
        <v>1</v>
      </c>
      <c r="U2" s="8" t="str">
        <f>ButceYil</f>
        <v>2013</v>
      </c>
      <c r="V2" s="8" t="str">
        <f>ButceYil</f>
        <v>2013</v>
      </c>
      <c r="W2" s="8" t="str">
        <f>ButceYil</f>
        <v>2013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2013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2013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2013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36</v>
      </c>
      <c r="C4" s="3" t="s">
        <v>38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35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19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33" t="str">
        <f>ButceYil&amp;"-"&amp;(ButceYil+2)&amp;" "&amp;A8</f>
        <v>2013-2015 DÖNEMİ BÜTÇE GELİRLERİ</v>
      </c>
      <c r="F11" s="133" t="s">
        <v>1</v>
      </c>
      <c r="G11" s="133" t="s">
        <v>1</v>
      </c>
      <c r="H11" s="133" t="s">
        <v>1</v>
      </c>
      <c r="I11" s="133" t="s">
        <v>1</v>
      </c>
      <c r="J11" s="133" t="s">
        <v>1</v>
      </c>
      <c r="K11" s="133" t="s">
        <v>1</v>
      </c>
      <c r="L11" s="133" t="s">
        <v>1</v>
      </c>
      <c r="M11" s="133" t="s">
        <v>1</v>
      </c>
      <c r="N11" s="133" t="s">
        <v>1</v>
      </c>
      <c r="O11" s="133" t="s">
        <v>1</v>
      </c>
      <c r="P11" s="133" t="s">
        <v>1</v>
      </c>
      <c r="Q11" s="133" t="s">
        <v>1</v>
      </c>
      <c r="R11" s="133" t="s">
        <v>1</v>
      </c>
      <c r="S11" s="133" t="s">
        <v>1</v>
      </c>
      <c r="T11" s="133" t="s">
        <v>1</v>
      </c>
      <c r="U11" s="133" t="s">
        <v>1</v>
      </c>
      <c r="V11" s="133" t="s">
        <v>1</v>
      </c>
      <c r="W11" s="133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33" t="s">
        <v>327</v>
      </c>
      <c r="F12" s="133" t="s">
        <v>1</v>
      </c>
      <c r="G12" s="133" t="s">
        <v>1</v>
      </c>
      <c r="H12" s="133" t="s">
        <v>1</v>
      </c>
      <c r="I12" s="133" t="s">
        <v>1</v>
      </c>
      <c r="J12" s="133" t="s">
        <v>1</v>
      </c>
      <c r="K12" s="133" t="s">
        <v>1</v>
      </c>
      <c r="L12" s="133" t="s">
        <v>1</v>
      </c>
      <c r="M12" s="133" t="s">
        <v>1</v>
      </c>
      <c r="N12" s="133" t="s">
        <v>1</v>
      </c>
      <c r="O12" s="133" t="s">
        <v>1</v>
      </c>
      <c r="P12" s="133" t="s">
        <v>1</v>
      </c>
      <c r="Q12" s="133" t="s">
        <v>1</v>
      </c>
      <c r="R12" s="133" t="s">
        <v>1</v>
      </c>
      <c r="S12" s="133" t="s">
        <v>1</v>
      </c>
      <c r="T12" s="133" t="s">
        <v>1</v>
      </c>
      <c r="U12" s="133" t="s">
        <v>1</v>
      </c>
      <c r="V12" s="133" t="s">
        <v>1</v>
      </c>
      <c r="W12" s="133" t="s">
        <v>1</v>
      </c>
    </row>
    <row r="13" spans="1:23" ht="14.2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63" t="s">
        <v>1</v>
      </c>
      <c r="F14" s="134" t="str">
        <f>ButceYil</f>
        <v>2013</v>
      </c>
      <c r="G14" s="135" t="s">
        <v>1</v>
      </c>
      <c r="H14" s="135" t="s">
        <v>1</v>
      </c>
      <c r="I14" s="135" t="s">
        <v>1</v>
      </c>
      <c r="J14" s="135" t="s">
        <v>1</v>
      </c>
      <c r="K14" s="136" t="s">
        <v>1</v>
      </c>
      <c r="L14" s="134">
        <f>ButceYil+1</f>
        <v>2014</v>
      </c>
      <c r="M14" s="135" t="s">
        <v>1</v>
      </c>
      <c r="N14" s="135" t="s">
        <v>1</v>
      </c>
      <c r="O14" s="135" t="s">
        <v>1</v>
      </c>
      <c r="P14" s="135" t="s">
        <v>1</v>
      </c>
      <c r="Q14" s="136" t="s">
        <v>1</v>
      </c>
      <c r="R14" s="134">
        <f>ButceYil+2</f>
        <v>2015</v>
      </c>
      <c r="S14" s="135" t="s">
        <v>1</v>
      </c>
      <c r="T14" s="135" t="s">
        <v>1</v>
      </c>
      <c r="U14" s="135" t="s">
        <v>1</v>
      </c>
      <c r="V14" s="135" t="s">
        <v>1</v>
      </c>
      <c r="W14" s="136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7" t="s">
        <v>21</v>
      </c>
      <c r="F15" s="120" t="s">
        <v>22</v>
      </c>
      <c r="G15" s="126" t="s">
        <v>23</v>
      </c>
      <c r="H15" s="127" t="s">
        <v>1</v>
      </c>
      <c r="I15" s="128" t="s">
        <v>1</v>
      </c>
      <c r="J15" s="124" t="s">
        <v>24</v>
      </c>
      <c r="K15" s="122" t="s">
        <v>1</v>
      </c>
      <c r="L15" s="120" t="s">
        <v>22</v>
      </c>
      <c r="M15" s="126" t="s">
        <v>23</v>
      </c>
      <c r="N15" s="127" t="s">
        <v>1</v>
      </c>
      <c r="O15" s="128" t="s">
        <v>1</v>
      </c>
      <c r="P15" s="124" t="s">
        <v>24</v>
      </c>
      <c r="Q15" s="122" t="s">
        <v>1</v>
      </c>
      <c r="R15" s="120" t="s">
        <v>22</v>
      </c>
      <c r="S15" s="126" t="s">
        <v>23</v>
      </c>
      <c r="T15" s="127" t="s">
        <v>1</v>
      </c>
      <c r="U15" s="128" t="s">
        <v>1</v>
      </c>
      <c r="V15" s="124" t="s">
        <v>24</v>
      </c>
      <c r="W15" s="122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38" t="s">
        <v>1</v>
      </c>
      <c r="F16" s="125" t="s">
        <v>1</v>
      </c>
      <c r="G16" s="129" t="s">
        <v>25</v>
      </c>
      <c r="H16" s="131" t="s">
        <v>26</v>
      </c>
      <c r="I16" s="120" t="s">
        <v>27</v>
      </c>
      <c r="J16" s="120" t="s">
        <v>28</v>
      </c>
      <c r="K16" s="122" t="s">
        <v>29</v>
      </c>
      <c r="L16" s="125" t="s">
        <v>1</v>
      </c>
      <c r="M16" s="129" t="s">
        <v>25</v>
      </c>
      <c r="N16" s="131" t="s">
        <v>26</v>
      </c>
      <c r="O16" s="120" t="s">
        <v>27</v>
      </c>
      <c r="P16" s="120" t="s">
        <v>28</v>
      </c>
      <c r="Q16" s="122" t="s">
        <v>29</v>
      </c>
      <c r="R16" s="125" t="s">
        <v>1</v>
      </c>
      <c r="S16" s="129" t="s">
        <v>25</v>
      </c>
      <c r="T16" s="131" t="s">
        <v>26</v>
      </c>
      <c r="U16" s="120" t="s">
        <v>27</v>
      </c>
      <c r="V16" s="120" t="s">
        <v>28</v>
      </c>
      <c r="W16" s="122" t="s">
        <v>29</v>
      </c>
    </row>
    <row r="17" spans="3:23" ht="19.5" customHeight="1" thickBot="1">
      <c r="C17" s="4" t="s">
        <v>1</v>
      </c>
      <c r="D17" s="4" t="s">
        <v>1</v>
      </c>
      <c r="E17" s="139" t="s">
        <v>1</v>
      </c>
      <c r="F17" s="121" t="s">
        <v>1</v>
      </c>
      <c r="G17" s="130" t="s">
        <v>1</v>
      </c>
      <c r="H17" s="132" t="s">
        <v>1</v>
      </c>
      <c r="I17" s="121" t="s">
        <v>1</v>
      </c>
      <c r="J17" s="121" t="s">
        <v>1</v>
      </c>
      <c r="K17" s="123" t="s">
        <v>1</v>
      </c>
      <c r="L17" s="121" t="s">
        <v>1</v>
      </c>
      <c r="M17" s="130" t="s">
        <v>1</v>
      </c>
      <c r="N17" s="132" t="s">
        <v>1</v>
      </c>
      <c r="O17" s="121" t="s">
        <v>1</v>
      </c>
      <c r="P17" s="121" t="s">
        <v>1</v>
      </c>
      <c r="Q17" s="123" t="s">
        <v>1</v>
      </c>
      <c r="R17" s="121" t="s">
        <v>1</v>
      </c>
      <c r="S17" s="130" t="s">
        <v>1</v>
      </c>
      <c r="T17" s="132" t="s">
        <v>1</v>
      </c>
      <c r="U17" s="121" t="s">
        <v>1</v>
      </c>
      <c r="V17" s="121" t="s">
        <v>1</v>
      </c>
      <c r="W17" s="123" t="s">
        <v>1</v>
      </c>
    </row>
    <row r="18" spans="1:23" ht="24.7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4" t="s">
        <v>1</v>
      </c>
      <c r="G18" s="61" t="s">
        <v>1</v>
      </c>
      <c r="H18" s="60" t="s">
        <v>1</v>
      </c>
      <c r="I18" s="60" t="s">
        <v>1</v>
      </c>
      <c r="J18" s="60" t="s">
        <v>1</v>
      </c>
      <c r="K18" s="61" t="s">
        <v>1</v>
      </c>
      <c r="L18" s="64" t="s">
        <v>1</v>
      </c>
      <c r="M18" s="61" t="s">
        <v>1</v>
      </c>
      <c r="N18" s="60" t="s">
        <v>1</v>
      </c>
      <c r="O18" s="60" t="s">
        <v>1</v>
      </c>
      <c r="P18" s="64" t="s">
        <v>1</v>
      </c>
      <c r="Q18" s="65" t="s">
        <v>1</v>
      </c>
      <c r="R18" s="64" t="s">
        <v>1</v>
      </c>
      <c r="S18" s="61" t="s">
        <v>1</v>
      </c>
      <c r="T18" s="60" t="s">
        <v>1</v>
      </c>
      <c r="U18" s="60" t="s">
        <v>1</v>
      </c>
      <c r="V18" s="64" t="s">
        <v>1</v>
      </c>
      <c r="W18" s="65" t="s">
        <v>1</v>
      </c>
    </row>
    <row r="19" spans="1:23" ht="22.5" customHeight="1">
      <c r="A19" s="9" t="s">
        <v>1</v>
      </c>
      <c r="B19" s="11" t="s">
        <v>248</v>
      </c>
      <c r="C19" s="9" t="s">
        <v>1</v>
      </c>
      <c r="D19" s="9" t="s">
        <v>1</v>
      </c>
      <c r="E19" s="66" t="s">
        <v>249</v>
      </c>
      <c r="F19" s="67">
        <v>291996000</v>
      </c>
      <c r="G19" s="68">
        <v>0</v>
      </c>
      <c r="H19" s="69">
        <f aca="true" t="shared" si="0" ref="H19:H58">I19-G19</f>
        <v>245000000</v>
      </c>
      <c r="I19" s="69">
        <v>245000000</v>
      </c>
      <c r="J19" s="67">
        <v>46996000</v>
      </c>
      <c r="K19" s="70">
        <v>195000000</v>
      </c>
      <c r="L19" s="67">
        <v>314790000</v>
      </c>
      <c r="M19" s="68">
        <v>0</v>
      </c>
      <c r="N19" s="69">
        <f aca="true" t="shared" si="1" ref="N19:N58">O19-M19</f>
        <v>331815000</v>
      </c>
      <c r="O19" s="69">
        <v>331815000</v>
      </c>
      <c r="P19" s="67">
        <v>0</v>
      </c>
      <c r="Q19" s="70">
        <v>280815000</v>
      </c>
      <c r="R19" s="67">
        <v>338208000</v>
      </c>
      <c r="S19" s="68">
        <v>0</v>
      </c>
      <c r="T19" s="69">
        <f aca="true" t="shared" si="2" ref="T19:T58">U19-S19</f>
        <v>275000000</v>
      </c>
      <c r="U19" s="69">
        <v>275000000</v>
      </c>
      <c r="V19" s="67">
        <v>63208000</v>
      </c>
      <c r="W19" s="70">
        <v>201315000</v>
      </c>
    </row>
    <row r="20" spans="2:23" ht="22.5" customHeight="1">
      <c r="B20" s="11" t="s">
        <v>250</v>
      </c>
      <c r="C20" s="9" t="s">
        <v>1</v>
      </c>
      <c r="D20" s="9" t="s">
        <v>1</v>
      </c>
      <c r="E20" s="66" t="s">
        <v>251</v>
      </c>
      <c r="F20" s="67">
        <v>8266300</v>
      </c>
      <c r="G20" s="68">
        <v>8223300</v>
      </c>
      <c r="H20" s="69">
        <f t="shared" si="0"/>
        <v>43000</v>
      </c>
      <c r="I20" s="69">
        <v>8266300</v>
      </c>
      <c r="J20" s="67">
        <v>0</v>
      </c>
      <c r="K20" s="70">
        <v>0</v>
      </c>
      <c r="L20" s="67">
        <v>8982490</v>
      </c>
      <c r="M20" s="68">
        <v>8936490</v>
      </c>
      <c r="N20" s="69">
        <f t="shared" si="1"/>
        <v>46000</v>
      </c>
      <c r="O20" s="69">
        <v>8982490</v>
      </c>
      <c r="P20" s="67">
        <v>0</v>
      </c>
      <c r="Q20" s="70">
        <v>0</v>
      </c>
      <c r="R20" s="67">
        <v>9718314</v>
      </c>
      <c r="S20" s="68">
        <v>9668314</v>
      </c>
      <c r="T20" s="69">
        <f t="shared" si="2"/>
        <v>50000</v>
      </c>
      <c r="U20" s="69">
        <v>9718314</v>
      </c>
      <c r="V20" s="67">
        <v>0</v>
      </c>
      <c r="W20" s="70">
        <v>0</v>
      </c>
    </row>
    <row r="21" spans="2:23" ht="22.5" customHeight="1">
      <c r="B21" s="11" t="s">
        <v>252</v>
      </c>
      <c r="C21" s="9" t="s">
        <v>1</v>
      </c>
      <c r="D21" s="9" t="s">
        <v>1</v>
      </c>
      <c r="E21" s="66" t="s">
        <v>253</v>
      </c>
      <c r="F21" s="67">
        <v>2335000</v>
      </c>
      <c r="G21" s="68">
        <v>2142000</v>
      </c>
      <c r="H21" s="69">
        <f t="shared" si="0"/>
        <v>193000</v>
      </c>
      <c r="I21" s="69">
        <v>2335000</v>
      </c>
      <c r="J21" s="67">
        <v>0</v>
      </c>
      <c r="K21" s="70">
        <v>0</v>
      </c>
      <c r="L21" s="67">
        <v>2515000</v>
      </c>
      <c r="M21" s="68">
        <v>2306000</v>
      </c>
      <c r="N21" s="69">
        <f t="shared" si="1"/>
        <v>209000</v>
      </c>
      <c r="O21" s="69">
        <v>2515000</v>
      </c>
      <c r="P21" s="67">
        <v>0</v>
      </c>
      <c r="Q21" s="70">
        <v>0</v>
      </c>
      <c r="R21" s="67">
        <v>2701000</v>
      </c>
      <c r="S21" s="68">
        <v>2475000</v>
      </c>
      <c r="T21" s="69">
        <f t="shared" si="2"/>
        <v>226000</v>
      </c>
      <c r="U21" s="69">
        <v>2701000</v>
      </c>
      <c r="V21" s="67">
        <v>0</v>
      </c>
      <c r="W21" s="70">
        <v>0</v>
      </c>
    </row>
    <row r="22" spans="2:23" ht="22.5" customHeight="1">
      <c r="B22" s="11" t="s">
        <v>254</v>
      </c>
      <c r="C22" s="9" t="s">
        <v>1</v>
      </c>
      <c r="D22" s="9" t="s">
        <v>1</v>
      </c>
      <c r="E22" s="66" t="s">
        <v>255</v>
      </c>
      <c r="F22" s="67">
        <v>3873000</v>
      </c>
      <c r="G22" s="68">
        <v>3712000</v>
      </c>
      <c r="H22" s="69">
        <f t="shared" si="0"/>
        <v>161000</v>
      </c>
      <c r="I22" s="69">
        <v>3873000</v>
      </c>
      <c r="J22" s="67">
        <v>0</v>
      </c>
      <c r="K22" s="70">
        <v>0</v>
      </c>
      <c r="L22" s="67">
        <v>4151000</v>
      </c>
      <c r="M22" s="68">
        <v>3977000</v>
      </c>
      <c r="N22" s="69">
        <f t="shared" si="1"/>
        <v>174000</v>
      </c>
      <c r="O22" s="69">
        <v>4151000</v>
      </c>
      <c r="P22" s="67">
        <v>0</v>
      </c>
      <c r="Q22" s="70">
        <v>0</v>
      </c>
      <c r="R22" s="67">
        <v>4443000</v>
      </c>
      <c r="S22" s="68">
        <v>4255000</v>
      </c>
      <c r="T22" s="69">
        <f t="shared" si="2"/>
        <v>188000</v>
      </c>
      <c r="U22" s="69">
        <v>4443000</v>
      </c>
      <c r="V22" s="67">
        <v>0</v>
      </c>
      <c r="W22" s="70">
        <v>0</v>
      </c>
    </row>
    <row r="23" spans="2:23" ht="22.5" customHeight="1">
      <c r="B23" s="11" t="s">
        <v>256</v>
      </c>
      <c r="C23" s="9" t="s">
        <v>1</v>
      </c>
      <c r="D23" s="9" t="s">
        <v>1</v>
      </c>
      <c r="E23" s="66" t="s">
        <v>257</v>
      </c>
      <c r="F23" s="67">
        <v>12793000</v>
      </c>
      <c r="G23" s="68">
        <v>0</v>
      </c>
      <c r="H23" s="69">
        <f t="shared" si="0"/>
        <v>139932200</v>
      </c>
      <c r="I23" s="69">
        <v>139932200</v>
      </c>
      <c r="J23" s="67">
        <v>0</v>
      </c>
      <c r="K23" s="70">
        <v>0</v>
      </c>
      <c r="L23" s="67">
        <v>13692000</v>
      </c>
      <c r="M23" s="68">
        <v>0</v>
      </c>
      <c r="N23" s="69">
        <f t="shared" si="1"/>
        <v>151319000</v>
      </c>
      <c r="O23" s="69">
        <v>151319000</v>
      </c>
      <c r="P23" s="67">
        <v>0</v>
      </c>
      <c r="Q23" s="70">
        <v>0</v>
      </c>
      <c r="R23" s="67">
        <v>14692000</v>
      </c>
      <c r="S23" s="68">
        <v>0</v>
      </c>
      <c r="T23" s="69">
        <f t="shared" si="2"/>
        <v>163633000</v>
      </c>
      <c r="U23" s="69">
        <v>163633000</v>
      </c>
      <c r="V23" s="67">
        <v>0</v>
      </c>
      <c r="W23" s="70">
        <v>0</v>
      </c>
    </row>
    <row r="24" spans="2:23" ht="22.5" customHeight="1">
      <c r="B24" s="11" t="s">
        <v>258</v>
      </c>
      <c r="C24" s="9" t="s">
        <v>1</v>
      </c>
      <c r="D24" s="9" t="s">
        <v>1</v>
      </c>
      <c r="E24" s="66" t="s">
        <v>259</v>
      </c>
      <c r="F24" s="67">
        <v>6932000</v>
      </c>
      <c r="G24" s="68">
        <v>0</v>
      </c>
      <c r="H24" s="69">
        <f t="shared" si="0"/>
        <v>125000000</v>
      </c>
      <c r="I24" s="69">
        <v>125000000</v>
      </c>
      <c r="J24" s="67">
        <v>0</v>
      </c>
      <c r="K24" s="70">
        <v>0</v>
      </c>
      <c r="L24" s="67">
        <v>7431000</v>
      </c>
      <c r="M24" s="68">
        <v>0</v>
      </c>
      <c r="N24" s="69">
        <f t="shared" si="1"/>
        <v>135172000</v>
      </c>
      <c r="O24" s="69">
        <v>135172000</v>
      </c>
      <c r="P24" s="67">
        <v>0</v>
      </c>
      <c r="Q24" s="70">
        <v>0</v>
      </c>
      <c r="R24" s="67">
        <v>8006000</v>
      </c>
      <c r="S24" s="68">
        <v>0</v>
      </c>
      <c r="T24" s="69">
        <f t="shared" si="2"/>
        <v>146172000</v>
      </c>
      <c r="U24" s="69">
        <v>146172000</v>
      </c>
      <c r="V24" s="67">
        <v>0</v>
      </c>
      <c r="W24" s="70">
        <v>0</v>
      </c>
    </row>
    <row r="25" spans="2:23" ht="22.5" customHeight="1">
      <c r="B25" s="11" t="s">
        <v>260</v>
      </c>
      <c r="C25" s="9" t="s">
        <v>1</v>
      </c>
      <c r="D25" s="9" t="s">
        <v>1</v>
      </c>
      <c r="E25" s="66" t="s">
        <v>261</v>
      </c>
      <c r="F25" s="67">
        <v>11730000</v>
      </c>
      <c r="G25" s="68">
        <v>10334000</v>
      </c>
      <c r="H25" s="69">
        <f t="shared" si="0"/>
        <v>1396000</v>
      </c>
      <c r="I25" s="69">
        <v>11730000</v>
      </c>
      <c r="J25" s="67">
        <v>0</v>
      </c>
      <c r="K25" s="70">
        <v>0</v>
      </c>
      <c r="L25" s="67">
        <v>12839000</v>
      </c>
      <c r="M25" s="68">
        <v>11329000</v>
      </c>
      <c r="N25" s="69">
        <f t="shared" si="1"/>
        <v>1510000</v>
      </c>
      <c r="O25" s="69">
        <v>12839000</v>
      </c>
      <c r="P25" s="67">
        <v>0</v>
      </c>
      <c r="Q25" s="70">
        <v>0</v>
      </c>
      <c r="R25" s="67">
        <v>14072000</v>
      </c>
      <c r="S25" s="68">
        <v>12439000</v>
      </c>
      <c r="T25" s="69">
        <f t="shared" si="2"/>
        <v>1633000</v>
      </c>
      <c r="U25" s="69">
        <v>14072000</v>
      </c>
      <c r="V25" s="67">
        <v>0</v>
      </c>
      <c r="W25" s="70">
        <v>0</v>
      </c>
    </row>
    <row r="26" spans="2:23" ht="22.5" customHeight="1">
      <c r="B26" s="11" t="s">
        <v>262</v>
      </c>
      <c r="C26" s="9" t="s">
        <v>1</v>
      </c>
      <c r="D26" s="9" t="s">
        <v>1</v>
      </c>
      <c r="E26" s="66" t="s">
        <v>263</v>
      </c>
      <c r="F26" s="67">
        <v>1745502000</v>
      </c>
      <c r="G26" s="68">
        <v>1490502000</v>
      </c>
      <c r="H26" s="69">
        <f t="shared" si="0"/>
        <v>255000000</v>
      </c>
      <c r="I26" s="69">
        <v>1745502000</v>
      </c>
      <c r="J26" s="67">
        <v>0</v>
      </c>
      <c r="K26" s="70">
        <v>0</v>
      </c>
      <c r="L26" s="67">
        <v>1874835000</v>
      </c>
      <c r="M26" s="68">
        <v>1588890000</v>
      </c>
      <c r="N26" s="69">
        <f t="shared" si="1"/>
        <v>285945000</v>
      </c>
      <c r="O26" s="69">
        <v>1874835000</v>
      </c>
      <c r="P26" s="67">
        <v>0</v>
      </c>
      <c r="Q26" s="70">
        <v>0</v>
      </c>
      <c r="R26" s="67">
        <v>1981956000</v>
      </c>
      <c r="S26" s="68">
        <v>1668581000</v>
      </c>
      <c r="T26" s="69">
        <f t="shared" si="2"/>
        <v>313375000</v>
      </c>
      <c r="U26" s="69">
        <v>1981956000</v>
      </c>
      <c r="V26" s="67">
        <v>0</v>
      </c>
      <c r="W26" s="70">
        <v>0</v>
      </c>
    </row>
    <row r="27" spans="2:23" ht="22.5" customHeight="1">
      <c r="B27" s="11" t="s">
        <v>264</v>
      </c>
      <c r="C27" s="9" t="s">
        <v>1</v>
      </c>
      <c r="D27" s="9" t="s">
        <v>1</v>
      </c>
      <c r="E27" s="66" t="s">
        <v>265</v>
      </c>
      <c r="F27" s="67">
        <v>10675000</v>
      </c>
      <c r="G27" s="68">
        <v>10568000</v>
      </c>
      <c r="H27" s="69">
        <f t="shared" si="0"/>
        <v>107000</v>
      </c>
      <c r="I27" s="69">
        <v>10675000</v>
      </c>
      <c r="J27" s="67">
        <v>0</v>
      </c>
      <c r="K27" s="70">
        <v>0</v>
      </c>
      <c r="L27" s="67">
        <v>11050000</v>
      </c>
      <c r="M27" s="68">
        <v>10934000</v>
      </c>
      <c r="N27" s="69">
        <f t="shared" si="1"/>
        <v>116000</v>
      </c>
      <c r="O27" s="69">
        <v>11050000</v>
      </c>
      <c r="P27" s="67">
        <v>0</v>
      </c>
      <c r="Q27" s="70">
        <v>0</v>
      </c>
      <c r="R27" s="67">
        <v>11722000</v>
      </c>
      <c r="S27" s="68">
        <v>11597000</v>
      </c>
      <c r="T27" s="69">
        <f t="shared" si="2"/>
        <v>125000</v>
      </c>
      <c r="U27" s="69">
        <v>11722000</v>
      </c>
      <c r="V27" s="67">
        <v>0</v>
      </c>
      <c r="W27" s="70">
        <v>0</v>
      </c>
    </row>
    <row r="28" spans="2:23" ht="22.5" customHeight="1">
      <c r="B28" s="11" t="s">
        <v>266</v>
      </c>
      <c r="C28" s="9" t="s">
        <v>1</v>
      </c>
      <c r="D28" s="9" t="s">
        <v>1</v>
      </c>
      <c r="E28" s="66" t="s">
        <v>267</v>
      </c>
      <c r="F28" s="67">
        <v>14767000</v>
      </c>
      <c r="G28" s="68">
        <v>14047000</v>
      </c>
      <c r="H28" s="69">
        <f t="shared" si="0"/>
        <v>720000</v>
      </c>
      <c r="I28" s="69">
        <v>14767000</v>
      </c>
      <c r="J28" s="67">
        <v>0</v>
      </c>
      <c r="K28" s="70">
        <v>0</v>
      </c>
      <c r="L28" s="67">
        <v>18989000</v>
      </c>
      <c r="M28" s="68">
        <v>18210000</v>
      </c>
      <c r="N28" s="69">
        <f t="shared" si="1"/>
        <v>779000</v>
      </c>
      <c r="O28" s="69">
        <v>18989000</v>
      </c>
      <c r="P28" s="67">
        <v>0</v>
      </c>
      <c r="Q28" s="70">
        <v>0</v>
      </c>
      <c r="R28" s="67">
        <v>19750000</v>
      </c>
      <c r="S28" s="68">
        <v>18908000</v>
      </c>
      <c r="T28" s="69">
        <f t="shared" si="2"/>
        <v>842000</v>
      </c>
      <c r="U28" s="69">
        <v>19750000</v>
      </c>
      <c r="V28" s="67">
        <v>0</v>
      </c>
      <c r="W28" s="70">
        <v>0</v>
      </c>
    </row>
    <row r="29" spans="2:23" ht="22.5" customHeight="1">
      <c r="B29" s="11" t="s">
        <v>268</v>
      </c>
      <c r="C29" s="9" t="s">
        <v>1</v>
      </c>
      <c r="D29" s="9" t="s">
        <v>1</v>
      </c>
      <c r="E29" s="66" t="s">
        <v>269</v>
      </c>
      <c r="F29" s="67">
        <v>5328558000</v>
      </c>
      <c r="G29" s="68">
        <v>4428558000</v>
      </c>
      <c r="H29" s="69">
        <f t="shared" si="0"/>
        <v>900000000</v>
      </c>
      <c r="I29" s="69">
        <v>5328558000</v>
      </c>
      <c r="J29" s="67">
        <v>0</v>
      </c>
      <c r="K29" s="70">
        <v>0</v>
      </c>
      <c r="L29" s="67">
        <v>6348557000</v>
      </c>
      <c r="M29" s="68">
        <v>5375011000</v>
      </c>
      <c r="N29" s="69">
        <f t="shared" si="1"/>
        <v>973546000</v>
      </c>
      <c r="O29" s="69">
        <v>6348557000</v>
      </c>
      <c r="P29" s="67">
        <v>0</v>
      </c>
      <c r="Q29" s="70">
        <v>0</v>
      </c>
      <c r="R29" s="67">
        <v>7592893000</v>
      </c>
      <c r="S29" s="68">
        <v>6540458000</v>
      </c>
      <c r="T29" s="69">
        <f t="shared" si="2"/>
        <v>1052435000</v>
      </c>
      <c r="U29" s="69">
        <v>7592893000</v>
      </c>
      <c r="V29" s="67">
        <v>0</v>
      </c>
      <c r="W29" s="70">
        <v>0</v>
      </c>
    </row>
    <row r="30" spans="2:23" ht="22.5" customHeight="1">
      <c r="B30" s="11" t="s">
        <v>270</v>
      </c>
      <c r="C30" s="9" t="s">
        <v>1</v>
      </c>
      <c r="D30" s="9" t="s">
        <v>1</v>
      </c>
      <c r="E30" s="66" t="s">
        <v>271</v>
      </c>
      <c r="F30" s="67">
        <v>864877000</v>
      </c>
      <c r="G30" s="68">
        <v>837732000</v>
      </c>
      <c r="H30" s="69">
        <f t="shared" si="0"/>
        <v>27145000</v>
      </c>
      <c r="I30" s="69">
        <v>864877000</v>
      </c>
      <c r="J30" s="67">
        <v>0</v>
      </c>
      <c r="K30" s="70">
        <v>0</v>
      </c>
      <c r="L30" s="67">
        <v>932941000</v>
      </c>
      <c r="M30" s="68">
        <v>902481000</v>
      </c>
      <c r="N30" s="69">
        <f t="shared" si="1"/>
        <v>30460000</v>
      </c>
      <c r="O30" s="69">
        <v>932941000</v>
      </c>
      <c r="P30" s="67">
        <v>0</v>
      </c>
      <c r="Q30" s="70">
        <v>0</v>
      </c>
      <c r="R30" s="67">
        <v>1009207000</v>
      </c>
      <c r="S30" s="68">
        <v>975207000</v>
      </c>
      <c r="T30" s="69">
        <f t="shared" si="2"/>
        <v>34000000</v>
      </c>
      <c r="U30" s="69">
        <v>1009207000</v>
      </c>
      <c r="V30" s="67">
        <v>0</v>
      </c>
      <c r="W30" s="70">
        <v>0</v>
      </c>
    </row>
    <row r="31" spans="2:23" ht="22.5" customHeight="1">
      <c r="B31" s="11" t="s">
        <v>272</v>
      </c>
      <c r="C31" s="9" t="s">
        <v>1</v>
      </c>
      <c r="D31" s="9" t="s">
        <v>1</v>
      </c>
      <c r="E31" s="66" t="s">
        <v>273</v>
      </c>
      <c r="F31" s="67">
        <v>173695000</v>
      </c>
      <c r="G31" s="68">
        <v>165371000</v>
      </c>
      <c r="H31" s="69">
        <f t="shared" si="0"/>
        <v>8324000</v>
      </c>
      <c r="I31" s="69">
        <v>173695000</v>
      </c>
      <c r="J31" s="67">
        <v>0</v>
      </c>
      <c r="K31" s="70">
        <v>0</v>
      </c>
      <c r="L31" s="67">
        <v>188946000</v>
      </c>
      <c r="M31" s="68">
        <v>179945000</v>
      </c>
      <c r="N31" s="69">
        <f t="shared" si="1"/>
        <v>9001000</v>
      </c>
      <c r="O31" s="69">
        <v>188946000</v>
      </c>
      <c r="P31" s="67">
        <v>0</v>
      </c>
      <c r="Q31" s="70">
        <v>0</v>
      </c>
      <c r="R31" s="67">
        <v>204653000</v>
      </c>
      <c r="S31" s="68">
        <v>194920000</v>
      </c>
      <c r="T31" s="69">
        <f t="shared" si="2"/>
        <v>9733000</v>
      </c>
      <c r="U31" s="69">
        <v>204653000</v>
      </c>
      <c r="V31" s="67">
        <v>0</v>
      </c>
      <c r="W31" s="70">
        <v>0</v>
      </c>
    </row>
    <row r="32" spans="2:23" ht="22.5" customHeight="1">
      <c r="B32" s="11" t="s">
        <v>274</v>
      </c>
      <c r="C32" s="9" t="s">
        <v>1</v>
      </c>
      <c r="D32" s="9" t="s">
        <v>1</v>
      </c>
      <c r="E32" s="66" t="s">
        <v>275</v>
      </c>
      <c r="F32" s="67">
        <v>211885000</v>
      </c>
      <c r="G32" s="68">
        <v>207320000</v>
      </c>
      <c r="H32" s="69">
        <f t="shared" si="0"/>
        <v>4565000</v>
      </c>
      <c r="I32" s="69">
        <v>211885000</v>
      </c>
      <c r="J32" s="67">
        <v>0</v>
      </c>
      <c r="K32" s="70">
        <v>0</v>
      </c>
      <c r="L32" s="67">
        <v>231833000</v>
      </c>
      <c r="M32" s="68">
        <v>226897000</v>
      </c>
      <c r="N32" s="69">
        <f t="shared" si="1"/>
        <v>4936000</v>
      </c>
      <c r="O32" s="69">
        <v>231833000</v>
      </c>
      <c r="P32" s="67">
        <v>0</v>
      </c>
      <c r="Q32" s="70">
        <v>0</v>
      </c>
      <c r="R32" s="67">
        <v>252080000</v>
      </c>
      <c r="S32" s="68">
        <v>246742000</v>
      </c>
      <c r="T32" s="69">
        <f t="shared" si="2"/>
        <v>5338000</v>
      </c>
      <c r="U32" s="69">
        <v>252080000</v>
      </c>
      <c r="V32" s="67">
        <v>0</v>
      </c>
      <c r="W32" s="70">
        <v>0</v>
      </c>
    </row>
    <row r="33" spans="2:23" ht="22.5" customHeight="1">
      <c r="B33" s="11" t="s">
        <v>276</v>
      </c>
      <c r="C33" s="9" t="s">
        <v>1</v>
      </c>
      <c r="D33" s="9" t="s">
        <v>1</v>
      </c>
      <c r="E33" s="66" t="s">
        <v>277</v>
      </c>
      <c r="F33" s="67">
        <v>1988874000</v>
      </c>
      <c r="G33" s="68">
        <v>1386366000</v>
      </c>
      <c r="H33" s="69">
        <f t="shared" si="0"/>
        <v>601508000</v>
      </c>
      <c r="I33" s="69">
        <v>1987874000</v>
      </c>
      <c r="J33" s="67">
        <v>1000000</v>
      </c>
      <c r="K33" s="70">
        <v>5005000</v>
      </c>
      <c r="L33" s="67">
        <v>2335380000</v>
      </c>
      <c r="M33" s="68">
        <v>1683924000</v>
      </c>
      <c r="N33" s="69">
        <f t="shared" si="1"/>
        <v>650456000</v>
      </c>
      <c r="O33" s="69">
        <v>2334380000</v>
      </c>
      <c r="P33" s="67">
        <v>1000000</v>
      </c>
      <c r="Q33" s="70">
        <v>4005000</v>
      </c>
      <c r="R33" s="67">
        <v>2544402000</v>
      </c>
      <c r="S33" s="68">
        <v>1840015000</v>
      </c>
      <c r="T33" s="69">
        <f t="shared" si="2"/>
        <v>703387000</v>
      </c>
      <c r="U33" s="69">
        <v>2543402000</v>
      </c>
      <c r="V33" s="67">
        <v>1000000</v>
      </c>
      <c r="W33" s="70">
        <v>3005000</v>
      </c>
    </row>
    <row r="34" spans="2:23" ht="22.5" customHeight="1">
      <c r="B34" s="11" t="s">
        <v>278</v>
      </c>
      <c r="C34" s="9" t="s">
        <v>1</v>
      </c>
      <c r="D34" s="9" t="s">
        <v>1</v>
      </c>
      <c r="E34" s="66" t="s">
        <v>279</v>
      </c>
      <c r="F34" s="67">
        <v>420344000</v>
      </c>
      <c r="G34" s="68">
        <v>0</v>
      </c>
      <c r="H34" s="69">
        <f t="shared" si="0"/>
        <v>501023000</v>
      </c>
      <c r="I34" s="69">
        <v>501023000</v>
      </c>
      <c r="J34" s="67">
        <v>15000000</v>
      </c>
      <c r="K34" s="70">
        <v>15000000</v>
      </c>
      <c r="L34" s="67">
        <v>459379000</v>
      </c>
      <c r="M34" s="68">
        <v>0</v>
      </c>
      <c r="N34" s="69">
        <f t="shared" si="1"/>
        <v>540704000</v>
      </c>
      <c r="O34" s="69">
        <v>540704000</v>
      </c>
      <c r="P34" s="67">
        <v>15000000</v>
      </c>
      <c r="Q34" s="70">
        <v>15000000</v>
      </c>
      <c r="R34" s="67">
        <v>503275000</v>
      </c>
      <c r="S34" s="68">
        <v>0</v>
      </c>
      <c r="T34" s="69">
        <f t="shared" si="2"/>
        <v>583822000</v>
      </c>
      <c r="U34" s="69">
        <v>583822000</v>
      </c>
      <c r="V34" s="67">
        <v>20000000</v>
      </c>
      <c r="W34" s="70">
        <v>20000000</v>
      </c>
    </row>
    <row r="35" spans="2:23" ht="22.5" customHeight="1">
      <c r="B35" s="11" t="s">
        <v>280</v>
      </c>
      <c r="C35" s="9" t="s">
        <v>1</v>
      </c>
      <c r="D35" s="9" t="s">
        <v>1</v>
      </c>
      <c r="E35" s="66" t="s">
        <v>281</v>
      </c>
      <c r="F35" s="67">
        <v>127211000</v>
      </c>
      <c r="G35" s="68">
        <v>0</v>
      </c>
      <c r="H35" s="69">
        <f t="shared" si="0"/>
        <v>156500000</v>
      </c>
      <c r="I35" s="69">
        <v>156500000</v>
      </c>
      <c r="J35" s="67">
        <v>0</v>
      </c>
      <c r="K35" s="70">
        <v>215000000</v>
      </c>
      <c r="L35" s="67">
        <v>130483000</v>
      </c>
      <c r="M35" s="68">
        <v>0</v>
      </c>
      <c r="N35" s="69">
        <f t="shared" si="1"/>
        <v>169235000</v>
      </c>
      <c r="O35" s="69">
        <v>169235000</v>
      </c>
      <c r="P35" s="67">
        <v>0</v>
      </c>
      <c r="Q35" s="70">
        <v>235000000</v>
      </c>
      <c r="R35" s="67">
        <v>145177000</v>
      </c>
      <c r="S35" s="68">
        <v>0</v>
      </c>
      <c r="T35" s="69">
        <f t="shared" si="2"/>
        <v>183006000</v>
      </c>
      <c r="U35" s="69">
        <v>183006000</v>
      </c>
      <c r="V35" s="67">
        <v>0</v>
      </c>
      <c r="W35" s="70">
        <v>250000000</v>
      </c>
    </row>
    <row r="36" spans="2:23" ht="22.5" customHeight="1">
      <c r="B36" s="11" t="s">
        <v>282</v>
      </c>
      <c r="C36" s="9" t="s">
        <v>1</v>
      </c>
      <c r="D36" s="9" t="s">
        <v>1</v>
      </c>
      <c r="E36" s="66" t="s">
        <v>283</v>
      </c>
      <c r="F36" s="67">
        <v>8615000</v>
      </c>
      <c r="G36" s="68">
        <v>0</v>
      </c>
      <c r="H36" s="69">
        <f t="shared" si="0"/>
        <v>25779000</v>
      </c>
      <c r="I36" s="69">
        <v>25779000</v>
      </c>
      <c r="J36" s="67">
        <v>0</v>
      </c>
      <c r="K36" s="70">
        <v>44501000</v>
      </c>
      <c r="L36" s="67">
        <v>9468000</v>
      </c>
      <c r="M36" s="68">
        <v>0</v>
      </c>
      <c r="N36" s="69">
        <f t="shared" si="1"/>
        <v>27877000</v>
      </c>
      <c r="O36" s="69">
        <v>27877000</v>
      </c>
      <c r="P36" s="67">
        <v>0</v>
      </c>
      <c r="Q36" s="70">
        <v>48001000</v>
      </c>
      <c r="R36" s="67">
        <v>10237000</v>
      </c>
      <c r="S36" s="68">
        <v>0</v>
      </c>
      <c r="T36" s="69">
        <f t="shared" si="2"/>
        <v>30145000</v>
      </c>
      <c r="U36" s="69">
        <v>30145000</v>
      </c>
      <c r="V36" s="67">
        <v>0</v>
      </c>
      <c r="W36" s="70">
        <v>53501000</v>
      </c>
    </row>
    <row r="37" spans="2:23" ht="22.5" customHeight="1">
      <c r="B37" s="11" t="s">
        <v>284</v>
      </c>
      <c r="C37" s="9" t="s">
        <v>1</v>
      </c>
      <c r="D37" s="9" t="s">
        <v>1</v>
      </c>
      <c r="E37" s="66" t="s">
        <v>285</v>
      </c>
      <c r="F37" s="67">
        <v>217964650</v>
      </c>
      <c r="G37" s="68">
        <v>0</v>
      </c>
      <c r="H37" s="69">
        <f t="shared" si="0"/>
        <v>241000000</v>
      </c>
      <c r="I37" s="69">
        <v>241000000</v>
      </c>
      <c r="J37" s="67">
        <v>0</v>
      </c>
      <c r="K37" s="70">
        <v>435000000</v>
      </c>
      <c r="L37" s="67">
        <v>224851000</v>
      </c>
      <c r="M37" s="68">
        <v>0</v>
      </c>
      <c r="N37" s="69">
        <f t="shared" si="1"/>
        <v>260611000</v>
      </c>
      <c r="O37" s="69">
        <v>260611000</v>
      </c>
      <c r="P37" s="67">
        <v>0</v>
      </c>
      <c r="Q37" s="70">
        <v>439000000</v>
      </c>
      <c r="R37" s="67">
        <v>233110000</v>
      </c>
      <c r="S37" s="68">
        <v>0</v>
      </c>
      <c r="T37" s="69">
        <f t="shared" si="2"/>
        <v>281818000</v>
      </c>
      <c r="U37" s="69">
        <v>281818000</v>
      </c>
      <c r="V37" s="67">
        <v>0</v>
      </c>
      <c r="W37" s="70">
        <v>441000000</v>
      </c>
    </row>
    <row r="38" spans="2:23" ht="22.5" customHeight="1">
      <c r="B38" s="11" t="s">
        <v>286</v>
      </c>
      <c r="C38" s="9" t="s">
        <v>1</v>
      </c>
      <c r="D38" s="9" t="s">
        <v>1</v>
      </c>
      <c r="E38" s="66" t="s">
        <v>287</v>
      </c>
      <c r="F38" s="67">
        <v>41736000</v>
      </c>
      <c r="G38" s="68">
        <v>0</v>
      </c>
      <c r="H38" s="69">
        <f t="shared" si="0"/>
        <v>96671000</v>
      </c>
      <c r="I38" s="69">
        <v>96671000</v>
      </c>
      <c r="J38" s="67">
        <v>0</v>
      </c>
      <c r="K38" s="70">
        <v>0</v>
      </c>
      <c r="L38" s="67">
        <v>41972000</v>
      </c>
      <c r="M38" s="68">
        <v>0</v>
      </c>
      <c r="N38" s="69">
        <f t="shared" si="1"/>
        <v>104538000</v>
      </c>
      <c r="O38" s="69">
        <v>104538000</v>
      </c>
      <c r="P38" s="67">
        <v>0</v>
      </c>
      <c r="Q38" s="70">
        <v>0</v>
      </c>
      <c r="R38" s="67">
        <v>44938000</v>
      </c>
      <c r="S38" s="68">
        <v>0</v>
      </c>
      <c r="T38" s="69">
        <f t="shared" si="2"/>
        <v>113045000</v>
      </c>
      <c r="U38" s="69">
        <v>113045000</v>
      </c>
      <c r="V38" s="67">
        <v>0</v>
      </c>
      <c r="W38" s="70">
        <v>0</v>
      </c>
    </row>
    <row r="39" spans="2:23" ht="22.5" customHeight="1">
      <c r="B39" s="11" t="s">
        <v>288</v>
      </c>
      <c r="C39" s="9" t="s">
        <v>1</v>
      </c>
      <c r="D39" s="9" t="s">
        <v>1</v>
      </c>
      <c r="E39" s="66" t="s">
        <v>289</v>
      </c>
      <c r="F39" s="67">
        <v>10782000</v>
      </c>
      <c r="G39" s="68">
        <v>7782000</v>
      </c>
      <c r="H39" s="69">
        <f t="shared" si="0"/>
        <v>3000000</v>
      </c>
      <c r="I39" s="69">
        <v>10782000</v>
      </c>
      <c r="J39" s="67">
        <v>0</v>
      </c>
      <c r="K39" s="70">
        <v>0</v>
      </c>
      <c r="L39" s="67">
        <v>12484000</v>
      </c>
      <c r="M39" s="68">
        <v>9184000</v>
      </c>
      <c r="N39" s="69">
        <f t="shared" si="1"/>
        <v>3300000</v>
      </c>
      <c r="O39" s="69">
        <v>12484000</v>
      </c>
      <c r="P39" s="67">
        <v>0</v>
      </c>
      <c r="Q39" s="70">
        <v>0</v>
      </c>
      <c r="R39" s="67">
        <v>13610000</v>
      </c>
      <c r="S39" s="68">
        <v>10010000</v>
      </c>
      <c r="T39" s="69">
        <f t="shared" si="2"/>
        <v>3600000</v>
      </c>
      <c r="U39" s="69">
        <v>13610000</v>
      </c>
      <c r="V39" s="67">
        <v>0</v>
      </c>
      <c r="W39" s="70">
        <v>0</v>
      </c>
    </row>
    <row r="40" spans="2:23" ht="22.5" customHeight="1">
      <c r="B40" s="11" t="s">
        <v>290</v>
      </c>
      <c r="C40" s="9" t="s">
        <v>1</v>
      </c>
      <c r="D40" s="9" t="s">
        <v>1</v>
      </c>
      <c r="E40" s="66" t="s">
        <v>291</v>
      </c>
      <c r="F40" s="67">
        <v>121513000</v>
      </c>
      <c r="G40" s="68">
        <v>105513000</v>
      </c>
      <c r="H40" s="69">
        <f t="shared" si="0"/>
        <v>16000000</v>
      </c>
      <c r="I40" s="69">
        <v>121513000</v>
      </c>
      <c r="J40" s="67">
        <v>0</v>
      </c>
      <c r="K40" s="70">
        <v>0</v>
      </c>
      <c r="L40" s="67">
        <v>121518000</v>
      </c>
      <c r="M40" s="68">
        <v>104683000</v>
      </c>
      <c r="N40" s="69">
        <f t="shared" si="1"/>
        <v>16835000</v>
      </c>
      <c r="O40" s="69">
        <v>121518000</v>
      </c>
      <c r="P40" s="67">
        <v>0</v>
      </c>
      <c r="Q40" s="70">
        <v>0</v>
      </c>
      <c r="R40" s="67">
        <v>131471000</v>
      </c>
      <c r="S40" s="68">
        <v>113786000</v>
      </c>
      <c r="T40" s="69">
        <f t="shared" si="2"/>
        <v>17685000</v>
      </c>
      <c r="U40" s="69">
        <v>131471000</v>
      </c>
      <c r="V40" s="67">
        <v>0</v>
      </c>
      <c r="W40" s="70">
        <v>0</v>
      </c>
    </row>
    <row r="41" spans="2:23" ht="22.5" customHeight="1">
      <c r="B41" s="11" t="s">
        <v>292</v>
      </c>
      <c r="C41" s="9" t="s">
        <v>1</v>
      </c>
      <c r="D41" s="9" t="s">
        <v>1</v>
      </c>
      <c r="E41" s="66" t="s">
        <v>293</v>
      </c>
      <c r="F41" s="67">
        <v>41016000</v>
      </c>
      <c r="G41" s="68">
        <v>0</v>
      </c>
      <c r="H41" s="69">
        <f t="shared" si="0"/>
        <v>41016000</v>
      </c>
      <c r="I41" s="69">
        <v>41016000</v>
      </c>
      <c r="J41" s="67">
        <v>0</v>
      </c>
      <c r="K41" s="70">
        <v>0</v>
      </c>
      <c r="L41" s="67">
        <v>45051000</v>
      </c>
      <c r="M41" s="68">
        <v>0</v>
      </c>
      <c r="N41" s="69">
        <f t="shared" si="1"/>
        <v>45051000</v>
      </c>
      <c r="O41" s="69">
        <v>45051000</v>
      </c>
      <c r="P41" s="67">
        <v>0</v>
      </c>
      <c r="Q41" s="70">
        <v>0</v>
      </c>
      <c r="R41" s="67">
        <v>48668000</v>
      </c>
      <c r="S41" s="68">
        <v>0</v>
      </c>
      <c r="T41" s="69">
        <f t="shared" si="2"/>
        <v>48668000</v>
      </c>
      <c r="U41" s="69">
        <v>48668000</v>
      </c>
      <c r="V41" s="67">
        <v>0</v>
      </c>
      <c r="W41" s="70">
        <v>0</v>
      </c>
    </row>
    <row r="42" spans="2:23" ht="39.75" customHeight="1">
      <c r="B42" s="11" t="s">
        <v>294</v>
      </c>
      <c r="C42" s="9" t="s">
        <v>1</v>
      </c>
      <c r="D42" s="9" t="s">
        <v>1</v>
      </c>
      <c r="E42" s="98" t="s">
        <v>350</v>
      </c>
      <c r="F42" s="67">
        <v>457948650</v>
      </c>
      <c r="G42" s="68">
        <v>350948650</v>
      </c>
      <c r="H42" s="69">
        <f t="shared" si="0"/>
        <v>45000000</v>
      </c>
      <c r="I42" s="69">
        <v>395948650</v>
      </c>
      <c r="J42" s="67">
        <v>62000000</v>
      </c>
      <c r="K42" s="70">
        <v>62000000</v>
      </c>
      <c r="L42" s="67">
        <v>486536000</v>
      </c>
      <c r="M42" s="68">
        <v>375874000</v>
      </c>
      <c r="N42" s="69">
        <f t="shared" si="1"/>
        <v>48662000</v>
      </c>
      <c r="O42" s="69">
        <v>424536000</v>
      </c>
      <c r="P42" s="67">
        <v>62000000</v>
      </c>
      <c r="Q42" s="70">
        <v>62000000</v>
      </c>
      <c r="R42" s="67">
        <v>516854000</v>
      </c>
      <c r="S42" s="68">
        <v>402232000</v>
      </c>
      <c r="T42" s="69">
        <f t="shared" si="2"/>
        <v>52622000</v>
      </c>
      <c r="U42" s="69">
        <v>454854000</v>
      </c>
      <c r="V42" s="67">
        <v>62000000</v>
      </c>
      <c r="W42" s="70">
        <v>62000000</v>
      </c>
    </row>
    <row r="43" spans="2:23" ht="22.5" customHeight="1">
      <c r="B43" s="11" t="s">
        <v>295</v>
      </c>
      <c r="C43" s="9" t="s">
        <v>1</v>
      </c>
      <c r="D43" s="9" t="s">
        <v>1</v>
      </c>
      <c r="E43" s="66" t="s">
        <v>296</v>
      </c>
      <c r="F43" s="67">
        <v>99791000</v>
      </c>
      <c r="G43" s="68">
        <v>96091000</v>
      </c>
      <c r="H43" s="69">
        <f t="shared" si="0"/>
        <v>3700000</v>
      </c>
      <c r="I43" s="69">
        <v>99791000</v>
      </c>
      <c r="J43" s="67">
        <v>0</v>
      </c>
      <c r="K43" s="70">
        <v>10000000</v>
      </c>
      <c r="L43" s="67">
        <v>105993000</v>
      </c>
      <c r="M43" s="68">
        <v>101992000</v>
      </c>
      <c r="N43" s="69">
        <f t="shared" si="1"/>
        <v>4001000</v>
      </c>
      <c r="O43" s="69">
        <v>105993000</v>
      </c>
      <c r="P43" s="67">
        <v>0</v>
      </c>
      <c r="Q43" s="70">
        <v>10000000</v>
      </c>
      <c r="R43" s="67">
        <v>112042000</v>
      </c>
      <c r="S43" s="68">
        <v>107715000</v>
      </c>
      <c r="T43" s="69">
        <f t="shared" si="2"/>
        <v>4327000</v>
      </c>
      <c r="U43" s="69">
        <v>112042000</v>
      </c>
      <c r="V43" s="67">
        <v>0</v>
      </c>
      <c r="W43" s="70">
        <v>10000000</v>
      </c>
    </row>
    <row r="44" spans="2:23" ht="22.5" customHeight="1">
      <c r="B44" s="11" t="s">
        <v>297</v>
      </c>
      <c r="C44" s="9" t="s">
        <v>1</v>
      </c>
      <c r="D44" s="9" t="s">
        <v>1</v>
      </c>
      <c r="E44" s="66" t="s">
        <v>298</v>
      </c>
      <c r="F44" s="67">
        <v>96511000</v>
      </c>
      <c r="G44" s="68">
        <v>96311000</v>
      </c>
      <c r="H44" s="69">
        <f t="shared" si="0"/>
        <v>200000</v>
      </c>
      <c r="I44" s="69">
        <v>96511000</v>
      </c>
      <c r="J44" s="67">
        <v>0</v>
      </c>
      <c r="K44" s="70">
        <v>0</v>
      </c>
      <c r="L44" s="67">
        <v>69466000</v>
      </c>
      <c r="M44" s="68">
        <v>69250000</v>
      </c>
      <c r="N44" s="69">
        <f t="shared" si="1"/>
        <v>216000</v>
      </c>
      <c r="O44" s="69">
        <v>69466000</v>
      </c>
      <c r="P44" s="67">
        <v>0</v>
      </c>
      <c r="Q44" s="70">
        <v>0</v>
      </c>
      <c r="R44" s="67">
        <v>74142000</v>
      </c>
      <c r="S44" s="68">
        <v>73908000</v>
      </c>
      <c r="T44" s="69">
        <f t="shared" si="2"/>
        <v>234000</v>
      </c>
      <c r="U44" s="69">
        <v>74142000</v>
      </c>
      <c r="V44" s="67">
        <v>0</v>
      </c>
      <c r="W44" s="70">
        <v>0</v>
      </c>
    </row>
    <row r="45" spans="2:23" ht="22.5" customHeight="1">
      <c r="B45" s="11" t="s">
        <v>299</v>
      </c>
      <c r="C45" s="9" t="s">
        <v>1</v>
      </c>
      <c r="D45" s="9" t="s">
        <v>1</v>
      </c>
      <c r="E45" s="66" t="s">
        <v>300</v>
      </c>
      <c r="F45" s="67">
        <v>23613000</v>
      </c>
      <c r="G45" s="68">
        <v>0</v>
      </c>
      <c r="H45" s="69">
        <f t="shared" si="0"/>
        <v>23613000</v>
      </c>
      <c r="I45" s="69">
        <v>23613000</v>
      </c>
      <c r="J45" s="67">
        <v>0</v>
      </c>
      <c r="K45" s="70">
        <v>0</v>
      </c>
      <c r="L45" s="67">
        <v>25395000</v>
      </c>
      <c r="M45" s="68">
        <v>0</v>
      </c>
      <c r="N45" s="69">
        <f t="shared" si="1"/>
        <v>25395000</v>
      </c>
      <c r="O45" s="69">
        <v>25395000</v>
      </c>
      <c r="P45" s="67">
        <v>0</v>
      </c>
      <c r="Q45" s="70">
        <v>0</v>
      </c>
      <c r="R45" s="67">
        <v>27568000</v>
      </c>
      <c r="S45" s="68">
        <v>0</v>
      </c>
      <c r="T45" s="69">
        <f t="shared" si="2"/>
        <v>27568000</v>
      </c>
      <c r="U45" s="69">
        <v>27568000</v>
      </c>
      <c r="V45" s="67">
        <v>0</v>
      </c>
      <c r="W45" s="70">
        <v>0</v>
      </c>
    </row>
    <row r="46" spans="2:23" ht="22.5" customHeight="1">
      <c r="B46" s="11" t="s">
        <v>301</v>
      </c>
      <c r="C46" s="9" t="s">
        <v>1</v>
      </c>
      <c r="D46" s="9" t="s">
        <v>1</v>
      </c>
      <c r="E46" s="66" t="s">
        <v>302</v>
      </c>
      <c r="F46" s="67">
        <v>335080000</v>
      </c>
      <c r="G46" s="68">
        <v>285080000</v>
      </c>
      <c r="H46" s="69">
        <f t="shared" si="0"/>
        <v>50000000</v>
      </c>
      <c r="I46" s="69">
        <v>335080000</v>
      </c>
      <c r="J46" s="67">
        <v>0</v>
      </c>
      <c r="K46" s="70">
        <v>1000000</v>
      </c>
      <c r="L46" s="67">
        <v>416870000</v>
      </c>
      <c r="M46" s="68">
        <v>363870000</v>
      </c>
      <c r="N46" s="69">
        <f t="shared" si="1"/>
        <v>53000000</v>
      </c>
      <c r="O46" s="69">
        <v>416870000</v>
      </c>
      <c r="P46" s="67">
        <v>0</v>
      </c>
      <c r="Q46" s="70">
        <v>1000000</v>
      </c>
      <c r="R46" s="67">
        <v>323876000</v>
      </c>
      <c r="S46" s="68">
        <v>268876000</v>
      </c>
      <c r="T46" s="69">
        <f t="shared" si="2"/>
        <v>55000000</v>
      </c>
      <c r="U46" s="69">
        <v>323876000</v>
      </c>
      <c r="V46" s="67">
        <v>0</v>
      </c>
      <c r="W46" s="70">
        <v>1000000</v>
      </c>
    </row>
    <row r="47" spans="2:23" ht="22.5" customHeight="1">
      <c r="B47" s="11" t="s">
        <v>303</v>
      </c>
      <c r="C47" s="9" t="s">
        <v>1</v>
      </c>
      <c r="D47" s="9" t="s">
        <v>1</v>
      </c>
      <c r="E47" s="66" t="s">
        <v>304</v>
      </c>
      <c r="F47" s="67">
        <v>808308000</v>
      </c>
      <c r="G47" s="68">
        <v>701000000</v>
      </c>
      <c r="H47" s="69">
        <f t="shared" si="0"/>
        <v>107308000</v>
      </c>
      <c r="I47" s="69">
        <v>808308000</v>
      </c>
      <c r="J47" s="67">
        <v>0</v>
      </c>
      <c r="K47" s="70">
        <v>370000000</v>
      </c>
      <c r="L47" s="67">
        <v>870892000</v>
      </c>
      <c r="M47" s="68">
        <v>764000000</v>
      </c>
      <c r="N47" s="69">
        <f t="shared" si="1"/>
        <v>106892000</v>
      </c>
      <c r="O47" s="69">
        <v>870892000</v>
      </c>
      <c r="P47" s="67">
        <v>0</v>
      </c>
      <c r="Q47" s="70">
        <v>380000000</v>
      </c>
      <c r="R47" s="67">
        <v>912201000</v>
      </c>
      <c r="S47" s="68">
        <v>815000000</v>
      </c>
      <c r="T47" s="69">
        <f t="shared" si="2"/>
        <v>97201000</v>
      </c>
      <c r="U47" s="69">
        <v>912201000</v>
      </c>
      <c r="V47" s="67">
        <v>0</v>
      </c>
      <c r="W47" s="70">
        <v>390000000</v>
      </c>
    </row>
    <row r="48" spans="2:23" ht="22.5" customHeight="1">
      <c r="B48" s="11" t="s">
        <v>305</v>
      </c>
      <c r="C48" s="9" t="s">
        <v>1</v>
      </c>
      <c r="D48" s="9" t="s">
        <v>1</v>
      </c>
      <c r="E48" s="66" t="s">
        <v>306</v>
      </c>
      <c r="F48" s="67">
        <v>21620000</v>
      </c>
      <c r="G48" s="68">
        <v>0</v>
      </c>
      <c r="H48" s="69">
        <f t="shared" si="0"/>
        <v>63000000</v>
      </c>
      <c r="I48" s="69">
        <v>63000000</v>
      </c>
      <c r="J48" s="67">
        <v>0</v>
      </c>
      <c r="K48" s="70">
        <v>120000000</v>
      </c>
      <c r="L48" s="67">
        <v>24351000</v>
      </c>
      <c r="M48" s="68">
        <v>0</v>
      </c>
      <c r="N48" s="69">
        <f t="shared" si="1"/>
        <v>68127000</v>
      </c>
      <c r="O48" s="69">
        <v>68127000</v>
      </c>
      <c r="P48" s="67">
        <v>0</v>
      </c>
      <c r="Q48" s="70">
        <v>161000000</v>
      </c>
      <c r="R48" s="67">
        <v>26120000</v>
      </c>
      <c r="S48" s="68">
        <v>0</v>
      </c>
      <c r="T48" s="69">
        <f t="shared" si="2"/>
        <v>73671000</v>
      </c>
      <c r="U48" s="69">
        <v>73671000</v>
      </c>
      <c r="V48" s="67">
        <v>0</v>
      </c>
      <c r="W48" s="70">
        <v>205000000</v>
      </c>
    </row>
    <row r="49" spans="2:23" ht="22.5" customHeight="1">
      <c r="B49" s="11" t="s">
        <v>307</v>
      </c>
      <c r="C49" s="9" t="s">
        <v>1</v>
      </c>
      <c r="D49" s="9" t="s">
        <v>1</v>
      </c>
      <c r="E49" s="66" t="s">
        <v>308</v>
      </c>
      <c r="F49" s="67">
        <v>9129000</v>
      </c>
      <c r="G49" s="68">
        <v>0</v>
      </c>
      <c r="H49" s="69">
        <f t="shared" si="0"/>
        <v>9453000</v>
      </c>
      <c r="I49" s="69">
        <v>9453000</v>
      </c>
      <c r="J49" s="67">
        <v>0</v>
      </c>
      <c r="K49" s="70">
        <v>1020000</v>
      </c>
      <c r="L49" s="67">
        <v>7795000</v>
      </c>
      <c r="M49" s="68">
        <v>0</v>
      </c>
      <c r="N49" s="69">
        <f t="shared" si="1"/>
        <v>10222000</v>
      </c>
      <c r="O49" s="69">
        <v>10222000</v>
      </c>
      <c r="P49" s="67">
        <v>0</v>
      </c>
      <c r="Q49" s="70">
        <v>1020000</v>
      </c>
      <c r="R49" s="67">
        <v>8381000</v>
      </c>
      <c r="S49" s="68">
        <v>0</v>
      </c>
      <c r="T49" s="69">
        <f t="shared" si="2"/>
        <v>11054000</v>
      </c>
      <c r="U49" s="69">
        <v>11054000</v>
      </c>
      <c r="V49" s="67">
        <v>0</v>
      </c>
      <c r="W49" s="70">
        <v>1020000</v>
      </c>
    </row>
    <row r="50" spans="2:23" ht="22.5" customHeight="1">
      <c r="B50" s="11" t="s">
        <v>309</v>
      </c>
      <c r="C50" s="9" t="s">
        <v>1</v>
      </c>
      <c r="D50" s="9" t="s">
        <v>1</v>
      </c>
      <c r="E50" s="66" t="s">
        <v>310</v>
      </c>
      <c r="F50" s="67">
        <v>167211000</v>
      </c>
      <c r="G50" s="68">
        <v>166721000</v>
      </c>
      <c r="H50" s="69">
        <f t="shared" si="0"/>
        <v>490000</v>
      </c>
      <c r="I50" s="69">
        <v>167211000</v>
      </c>
      <c r="J50" s="67">
        <v>0</v>
      </c>
      <c r="K50" s="70">
        <v>1000000</v>
      </c>
      <c r="L50" s="67">
        <v>197200000</v>
      </c>
      <c r="M50" s="68">
        <v>196684000</v>
      </c>
      <c r="N50" s="69">
        <f t="shared" si="1"/>
        <v>516000</v>
      </c>
      <c r="O50" s="69">
        <v>197200000</v>
      </c>
      <c r="P50" s="67">
        <v>0</v>
      </c>
      <c r="Q50" s="70">
        <v>1000000</v>
      </c>
      <c r="R50" s="67">
        <v>236275000</v>
      </c>
      <c r="S50" s="68">
        <v>235733000</v>
      </c>
      <c r="T50" s="69">
        <f t="shared" si="2"/>
        <v>542000</v>
      </c>
      <c r="U50" s="69">
        <v>236275000</v>
      </c>
      <c r="V50" s="67">
        <v>0</v>
      </c>
      <c r="W50" s="70">
        <v>1000000</v>
      </c>
    </row>
    <row r="51" spans="2:23" ht="22.5" customHeight="1">
      <c r="B51" s="11" t="s">
        <v>311</v>
      </c>
      <c r="C51" s="9" t="s">
        <v>1</v>
      </c>
      <c r="D51" s="9" t="s">
        <v>1</v>
      </c>
      <c r="E51" s="66" t="s">
        <v>312</v>
      </c>
      <c r="F51" s="67">
        <v>6962374000</v>
      </c>
      <c r="G51" s="68">
        <v>5978374000</v>
      </c>
      <c r="H51" s="69">
        <f t="shared" si="0"/>
        <v>984000000</v>
      </c>
      <c r="I51" s="69">
        <v>6962374000</v>
      </c>
      <c r="J51" s="67">
        <v>0</v>
      </c>
      <c r="K51" s="70">
        <v>50000000</v>
      </c>
      <c r="L51" s="67">
        <v>8141503000</v>
      </c>
      <c r="M51" s="68">
        <v>7079039000</v>
      </c>
      <c r="N51" s="69">
        <f t="shared" si="1"/>
        <v>1062464000</v>
      </c>
      <c r="O51" s="69">
        <v>8141503000</v>
      </c>
      <c r="P51" s="67">
        <v>0</v>
      </c>
      <c r="Q51" s="70">
        <v>55000000</v>
      </c>
      <c r="R51" s="67">
        <v>9890904000</v>
      </c>
      <c r="S51" s="68">
        <v>8744188000</v>
      </c>
      <c r="T51" s="69">
        <f t="shared" si="2"/>
        <v>1146716000</v>
      </c>
      <c r="U51" s="69">
        <v>9890904000</v>
      </c>
      <c r="V51" s="67">
        <v>0</v>
      </c>
      <c r="W51" s="70">
        <v>60000000</v>
      </c>
    </row>
    <row r="52" spans="2:23" ht="22.5" customHeight="1">
      <c r="B52" s="11" t="s">
        <v>313</v>
      </c>
      <c r="C52" s="9" t="s">
        <v>1</v>
      </c>
      <c r="D52" s="9" t="s">
        <v>1</v>
      </c>
      <c r="E52" s="66" t="s">
        <v>314</v>
      </c>
      <c r="F52" s="67">
        <v>18987000</v>
      </c>
      <c r="G52" s="68">
        <v>18880000</v>
      </c>
      <c r="H52" s="69">
        <f t="shared" si="0"/>
        <v>107000</v>
      </c>
      <c r="I52" s="69">
        <v>18987000</v>
      </c>
      <c r="J52" s="67">
        <v>0</v>
      </c>
      <c r="K52" s="70">
        <v>0</v>
      </c>
      <c r="L52" s="67">
        <v>20825000</v>
      </c>
      <c r="M52" s="68">
        <v>20709000</v>
      </c>
      <c r="N52" s="69">
        <f t="shared" si="1"/>
        <v>116000</v>
      </c>
      <c r="O52" s="69">
        <v>20825000</v>
      </c>
      <c r="P52" s="67">
        <v>0</v>
      </c>
      <c r="Q52" s="70">
        <v>0</v>
      </c>
      <c r="R52" s="67">
        <v>22791000</v>
      </c>
      <c r="S52" s="68">
        <v>22666000</v>
      </c>
      <c r="T52" s="69">
        <f t="shared" si="2"/>
        <v>125000</v>
      </c>
      <c r="U52" s="69">
        <v>22791000</v>
      </c>
      <c r="V52" s="67">
        <v>0</v>
      </c>
      <c r="W52" s="70">
        <v>0</v>
      </c>
    </row>
    <row r="53" spans="2:23" ht="22.5" customHeight="1">
      <c r="B53" s="11" t="s">
        <v>315</v>
      </c>
      <c r="C53" s="9" t="s">
        <v>1</v>
      </c>
      <c r="D53" s="9" t="s">
        <v>1</v>
      </c>
      <c r="E53" s="66" t="s">
        <v>316</v>
      </c>
      <c r="F53" s="67">
        <v>23737000</v>
      </c>
      <c r="G53" s="68">
        <v>23732000</v>
      </c>
      <c r="H53" s="69">
        <f t="shared" si="0"/>
        <v>5000</v>
      </c>
      <c r="I53" s="69">
        <v>23737000</v>
      </c>
      <c r="J53" s="67">
        <v>0</v>
      </c>
      <c r="K53" s="70">
        <v>0</v>
      </c>
      <c r="L53" s="67">
        <v>19467000</v>
      </c>
      <c r="M53" s="68">
        <v>19462000</v>
      </c>
      <c r="N53" s="69">
        <f t="shared" si="1"/>
        <v>5000</v>
      </c>
      <c r="O53" s="69">
        <v>19467000</v>
      </c>
      <c r="P53" s="67">
        <v>0</v>
      </c>
      <c r="Q53" s="70">
        <v>0</v>
      </c>
      <c r="R53" s="67">
        <v>20212000</v>
      </c>
      <c r="S53" s="68">
        <v>20207000</v>
      </c>
      <c r="T53" s="69">
        <f t="shared" si="2"/>
        <v>5000</v>
      </c>
      <c r="U53" s="69">
        <v>20212000</v>
      </c>
      <c r="V53" s="67">
        <v>0</v>
      </c>
      <c r="W53" s="70">
        <v>0</v>
      </c>
    </row>
    <row r="54" spans="2:23" ht="22.5" customHeight="1">
      <c r="B54" s="11" t="s">
        <v>317</v>
      </c>
      <c r="C54" s="9" t="s">
        <v>1</v>
      </c>
      <c r="D54" s="9" t="s">
        <v>1</v>
      </c>
      <c r="E54" s="66" t="s">
        <v>318</v>
      </c>
      <c r="F54" s="67">
        <v>104665000</v>
      </c>
      <c r="G54" s="68">
        <v>104660000</v>
      </c>
      <c r="H54" s="69">
        <f t="shared" si="0"/>
        <v>5000</v>
      </c>
      <c r="I54" s="69">
        <v>104665000</v>
      </c>
      <c r="J54" s="67">
        <v>0</v>
      </c>
      <c r="K54" s="70">
        <v>0</v>
      </c>
      <c r="L54" s="67">
        <v>104304000</v>
      </c>
      <c r="M54" s="68">
        <v>104299000</v>
      </c>
      <c r="N54" s="69">
        <f t="shared" si="1"/>
        <v>5000</v>
      </c>
      <c r="O54" s="69">
        <v>104304000</v>
      </c>
      <c r="P54" s="67">
        <v>0</v>
      </c>
      <c r="Q54" s="70">
        <v>0</v>
      </c>
      <c r="R54" s="67">
        <v>109322000</v>
      </c>
      <c r="S54" s="68">
        <v>109317000</v>
      </c>
      <c r="T54" s="69">
        <f t="shared" si="2"/>
        <v>5000</v>
      </c>
      <c r="U54" s="69">
        <v>109322000</v>
      </c>
      <c r="V54" s="67">
        <v>0</v>
      </c>
      <c r="W54" s="70">
        <v>0</v>
      </c>
    </row>
    <row r="55" spans="2:23" ht="22.5" customHeight="1">
      <c r="B55" s="11" t="s">
        <v>319</v>
      </c>
      <c r="C55" s="9" t="s">
        <v>1</v>
      </c>
      <c r="D55" s="9" t="s">
        <v>1</v>
      </c>
      <c r="E55" s="66" t="s">
        <v>320</v>
      </c>
      <c r="F55" s="67">
        <v>23719000</v>
      </c>
      <c r="G55" s="68">
        <v>23714000</v>
      </c>
      <c r="H55" s="69">
        <f t="shared" si="0"/>
        <v>5000</v>
      </c>
      <c r="I55" s="69">
        <v>23719000</v>
      </c>
      <c r="J55" s="67">
        <v>0</v>
      </c>
      <c r="K55" s="70">
        <v>0</v>
      </c>
      <c r="L55" s="67">
        <v>19442000</v>
      </c>
      <c r="M55" s="68">
        <v>19437000</v>
      </c>
      <c r="N55" s="69">
        <f t="shared" si="1"/>
        <v>5000</v>
      </c>
      <c r="O55" s="69">
        <v>19442000</v>
      </c>
      <c r="P55" s="67">
        <v>0</v>
      </c>
      <c r="Q55" s="70">
        <v>0</v>
      </c>
      <c r="R55" s="67">
        <v>20181000</v>
      </c>
      <c r="S55" s="68">
        <v>20176000</v>
      </c>
      <c r="T55" s="69">
        <f t="shared" si="2"/>
        <v>5000</v>
      </c>
      <c r="U55" s="69">
        <v>20181000</v>
      </c>
      <c r="V55" s="67">
        <v>0</v>
      </c>
      <c r="W55" s="70">
        <v>0</v>
      </c>
    </row>
    <row r="56" spans="2:23" ht="22.5" customHeight="1">
      <c r="B56" s="11" t="s">
        <v>321</v>
      </c>
      <c r="C56" s="9" t="s">
        <v>1</v>
      </c>
      <c r="D56" s="9" t="s">
        <v>1</v>
      </c>
      <c r="E56" s="66" t="s">
        <v>322</v>
      </c>
      <c r="F56" s="67">
        <v>8873363000</v>
      </c>
      <c r="G56" s="68">
        <v>8659688000</v>
      </c>
      <c r="H56" s="69">
        <f t="shared" si="0"/>
        <v>213675000</v>
      </c>
      <c r="I56" s="69">
        <v>8873363000</v>
      </c>
      <c r="J56" s="67">
        <v>0</v>
      </c>
      <c r="K56" s="70">
        <v>50075000</v>
      </c>
      <c r="L56" s="67">
        <v>9004755000</v>
      </c>
      <c r="M56" s="68">
        <v>8750079322</v>
      </c>
      <c r="N56" s="69">
        <f t="shared" si="1"/>
        <v>254675678</v>
      </c>
      <c r="O56" s="69">
        <v>9004755000</v>
      </c>
      <c r="P56" s="67">
        <v>0</v>
      </c>
      <c r="Q56" s="70">
        <v>55075000</v>
      </c>
      <c r="R56" s="67">
        <v>10396389000</v>
      </c>
      <c r="S56" s="68">
        <v>10103213322</v>
      </c>
      <c r="T56" s="69">
        <f t="shared" si="2"/>
        <v>293175678</v>
      </c>
      <c r="U56" s="69">
        <v>10396389000</v>
      </c>
      <c r="V56" s="67">
        <v>0</v>
      </c>
      <c r="W56" s="70">
        <v>60075000</v>
      </c>
    </row>
    <row r="57" spans="2:23" ht="22.5" customHeight="1">
      <c r="B57" s="11" t="s">
        <v>323</v>
      </c>
      <c r="C57" s="9" t="s">
        <v>1</v>
      </c>
      <c r="D57" s="9" t="s">
        <v>1</v>
      </c>
      <c r="E57" s="66" t="s">
        <v>324</v>
      </c>
      <c r="F57" s="67">
        <v>3202000</v>
      </c>
      <c r="G57" s="68">
        <v>3052000</v>
      </c>
      <c r="H57" s="69">
        <f t="shared" si="0"/>
        <v>150000</v>
      </c>
      <c r="I57" s="69">
        <v>3202000</v>
      </c>
      <c r="J57" s="67">
        <v>0</v>
      </c>
      <c r="K57" s="70">
        <v>2888045</v>
      </c>
      <c r="L57" s="67">
        <v>3424000</v>
      </c>
      <c r="M57" s="68">
        <v>3204000</v>
      </c>
      <c r="N57" s="69">
        <f t="shared" si="1"/>
        <v>220000</v>
      </c>
      <c r="O57" s="69">
        <v>3424000</v>
      </c>
      <c r="P57" s="67">
        <v>0</v>
      </c>
      <c r="Q57" s="70">
        <v>3092500</v>
      </c>
      <c r="R57" s="67">
        <v>3658000</v>
      </c>
      <c r="S57" s="68">
        <v>3358000</v>
      </c>
      <c r="T57" s="69">
        <f t="shared" si="2"/>
        <v>300000</v>
      </c>
      <c r="U57" s="69">
        <v>3658000</v>
      </c>
      <c r="V57" s="67">
        <v>0</v>
      </c>
      <c r="W57" s="70">
        <v>3298400</v>
      </c>
    </row>
    <row r="58" spans="2:23" ht="22.5" customHeight="1" thickBot="1">
      <c r="B58" s="11" t="s">
        <v>325</v>
      </c>
      <c r="C58" s="9" t="s">
        <v>1</v>
      </c>
      <c r="D58" s="9" t="s">
        <v>1</v>
      </c>
      <c r="E58" s="66" t="s">
        <v>326</v>
      </c>
      <c r="F58" s="67">
        <v>79208000</v>
      </c>
      <c r="G58" s="68">
        <v>19000000</v>
      </c>
      <c r="H58" s="69">
        <f t="shared" si="0"/>
        <v>60208000</v>
      </c>
      <c r="I58" s="69">
        <v>79208000</v>
      </c>
      <c r="J58" s="67">
        <v>0</v>
      </c>
      <c r="K58" s="70">
        <v>22000000</v>
      </c>
      <c r="L58" s="67">
        <v>93210000</v>
      </c>
      <c r="M58" s="68">
        <v>28638000</v>
      </c>
      <c r="N58" s="69">
        <f t="shared" si="1"/>
        <v>64572000</v>
      </c>
      <c r="O58" s="69">
        <v>93210000</v>
      </c>
      <c r="P58" s="67">
        <v>0</v>
      </c>
      <c r="Q58" s="70">
        <v>23000000</v>
      </c>
      <c r="R58" s="67">
        <v>97342000</v>
      </c>
      <c r="S58" s="68">
        <v>29820000</v>
      </c>
      <c r="T58" s="69">
        <f t="shared" si="2"/>
        <v>67522000</v>
      </c>
      <c r="U58" s="69">
        <v>97342000</v>
      </c>
      <c r="V58" s="67">
        <v>0</v>
      </c>
      <c r="W58" s="70">
        <v>23000000</v>
      </c>
    </row>
    <row r="59" spans="1:23" ht="24.75" customHeight="1" hidden="1">
      <c r="A59" s="9" t="s">
        <v>6</v>
      </c>
      <c r="B59" s="11" t="s">
        <v>1</v>
      </c>
      <c r="C59" s="9" t="s">
        <v>1</v>
      </c>
      <c r="D59" s="9" t="s">
        <v>1</v>
      </c>
      <c r="E59" s="33" t="s">
        <v>1</v>
      </c>
      <c r="F59" s="34" t="s">
        <v>1</v>
      </c>
      <c r="G59" s="35" t="s">
        <v>1</v>
      </c>
      <c r="H59" s="36" t="s">
        <v>1</v>
      </c>
      <c r="I59" s="36" t="s">
        <v>1</v>
      </c>
      <c r="J59" s="36" t="s">
        <v>1</v>
      </c>
      <c r="K59" s="35" t="s">
        <v>1</v>
      </c>
      <c r="L59" s="34" t="s">
        <v>1</v>
      </c>
      <c r="M59" s="35" t="s">
        <v>1</v>
      </c>
      <c r="N59" s="36" t="s">
        <v>1</v>
      </c>
      <c r="O59" s="36" t="s">
        <v>1</v>
      </c>
      <c r="P59" s="36" t="s">
        <v>1</v>
      </c>
      <c r="Q59" s="35" t="s">
        <v>1</v>
      </c>
      <c r="R59" s="34" t="s">
        <v>1</v>
      </c>
      <c r="S59" s="35" t="s">
        <v>1</v>
      </c>
      <c r="T59" s="36" t="s">
        <v>1</v>
      </c>
      <c r="U59" s="36" t="s">
        <v>1</v>
      </c>
      <c r="V59" s="36" t="s">
        <v>1</v>
      </c>
      <c r="W59" s="35" t="s">
        <v>1</v>
      </c>
    </row>
    <row r="60" spans="1:23" ht="12" customHeight="1" thickBot="1">
      <c r="A60" s="6" t="s">
        <v>6</v>
      </c>
      <c r="E60" s="39" t="s">
        <v>1</v>
      </c>
      <c r="F60" s="39" t="s">
        <v>1</v>
      </c>
      <c r="G60" s="39" t="s">
        <v>1</v>
      </c>
      <c r="H60" s="39" t="s">
        <v>1</v>
      </c>
      <c r="I60" s="39" t="s">
        <v>1</v>
      </c>
      <c r="J60" s="39" t="s">
        <v>1</v>
      </c>
      <c r="K60" s="39" t="s">
        <v>1</v>
      </c>
      <c r="L60" s="39" t="s">
        <v>1</v>
      </c>
      <c r="M60" s="39" t="s">
        <v>1</v>
      </c>
      <c r="N60" s="39" t="s">
        <v>1</v>
      </c>
      <c r="O60" s="39" t="s">
        <v>1</v>
      </c>
      <c r="P60" s="39" t="s">
        <v>1</v>
      </c>
      <c r="Q60" s="39" t="s">
        <v>1</v>
      </c>
      <c r="R60" s="39" t="s">
        <v>1</v>
      </c>
      <c r="S60" s="39" t="s">
        <v>1</v>
      </c>
      <c r="T60" s="39" t="s">
        <v>1</v>
      </c>
      <c r="U60" s="39" t="s">
        <v>1</v>
      </c>
      <c r="V60" s="39" t="s">
        <v>1</v>
      </c>
      <c r="W60" s="39" t="s">
        <v>1</v>
      </c>
    </row>
    <row r="61" spans="2:23" ht="30" customHeight="1">
      <c r="B61" s="6" t="s">
        <v>34</v>
      </c>
      <c r="E61" s="71" t="s">
        <v>32</v>
      </c>
      <c r="F61" s="72">
        <v>29774406600</v>
      </c>
      <c r="G61" s="73">
        <v>25205421950</v>
      </c>
      <c r="H61" s="74">
        <f>I61-G61</f>
        <v>4951002200</v>
      </c>
      <c r="I61" s="74">
        <v>30156424150</v>
      </c>
      <c r="J61" s="72">
        <v>124996000</v>
      </c>
      <c r="K61" s="75">
        <v>1599489045</v>
      </c>
      <c r="L61" s="72">
        <v>32963565490</v>
      </c>
      <c r="M61" s="73">
        <v>28023244812</v>
      </c>
      <c r="N61" s="74">
        <f>O61-M61</f>
        <v>5442728678</v>
      </c>
      <c r="O61" s="74">
        <v>33465973490</v>
      </c>
      <c r="P61" s="76">
        <v>78000000</v>
      </c>
      <c r="Q61" s="72">
        <v>1774008500</v>
      </c>
      <c r="R61" s="72">
        <v>37937247314</v>
      </c>
      <c r="S61" s="73">
        <v>32605470636</v>
      </c>
      <c r="T61" s="74">
        <f>U61-S61</f>
        <v>5797998678</v>
      </c>
      <c r="U61" s="74">
        <v>38403469314</v>
      </c>
      <c r="V61" s="72">
        <v>146208000</v>
      </c>
      <c r="W61" s="75">
        <v>1785214400</v>
      </c>
    </row>
    <row r="62" spans="2:23" ht="30" customHeight="1">
      <c r="B62" s="6" t="s">
        <v>31</v>
      </c>
      <c r="E62" s="77" t="s">
        <v>247</v>
      </c>
      <c r="F62" s="78">
        <v>15227760500</v>
      </c>
      <c r="G62" s="79">
        <v>13560625500</v>
      </c>
      <c r="H62" s="80">
        <f>I62-G62</f>
        <v>1666835000</v>
      </c>
      <c r="I62" s="80">
        <v>15227460500</v>
      </c>
      <c r="J62" s="78">
        <v>300000</v>
      </c>
      <c r="K62" s="81">
        <v>446414569</v>
      </c>
      <c r="L62" s="78">
        <v>16466549000</v>
      </c>
      <c r="M62" s="79">
        <v>14699565000</v>
      </c>
      <c r="N62" s="80">
        <f>O62-M62</f>
        <v>1766784000</v>
      </c>
      <c r="O62" s="80">
        <v>16466349000</v>
      </c>
      <c r="P62" s="82">
        <v>200000</v>
      </c>
      <c r="Q62" s="78">
        <v>476972645</v>
      </c>
      <c r="R62" s="78">
        <v>17814857000</v>
      </c>
      <c r="S62" s="79">
        <v>15948597000</v>
      </c>
      <c r="T62" s="80">
        <f>U62-S62</f>
        <v>1866060000</v>
      </c>
      <c r="U62" s="80">
        <v>17814657000</v>
      </c>
      <c r="V62" s="78">
        <v>200000</v>
      </c>
      <c r="W62" s="81">
        <v>481213809</v>
      </c>
    </row>
    <row r="63" spans="1:23" s="14" customFormat="1" ht="30" customHeight="1" thickBot="1">
      <c r="A63" s="2" t="s">
        <v>6</v>
      </c>
      <c r="B63" s="13" t="s">
        <v>1</v>
      </c>
      <c r="C63" s="13" t="s">
        <v>1</v>
      </c>
      <c r="D63" s="13" t="s">
        <v>1</v>
      </c>
      <c r="E63" s="83" t="s">
        <v>33</v>
      </c>
      <c r="F63" s="84">
        <f aca="true" t="shared" si="3" ref="F63:W63">F61+F62</f>
        <v>45002167100</v>
      </c>
      <c r="G63" s="85">
        <f t="shared" si="3"/>
        <v>38766047450</v>
      </c>
      <c r="H63" s="86">
        <f t="shared" si="3"/>
        <v>6617837200</v>
      </c>
      <c r="I63" s="86">
        <f t="shared" si="3"/>
        <v>45383884650</v>
      </c>
      <c r="J63" s="84">
        <f t="shared" si="3"/>
        <v>125296000</v>
      </c>
      <c r="K63" s="87">
        <f t="shared" si="3"/>
        <v>2045903614</v>
      </c>
      <c r="L63" s="84">
        <f t="shared" si="3"/>
        <v>49430114490</v>
      </c>
      <c r="M63" s="85">
        <f t="shared" si="3"/>
        <v>42722809812</v>
      </c>
      <c r="N63" s="86">
        <f t="shared" si="3"/>
        <v>7209512678</v>
      </c>
      <c r="O63" s="86">
        <f t="shared" si="3"/>
        <v>49932322490</v>
      </c>
      <c r="P63" s="88">
        <f t="shared" si="3"/>
        <v>78200000</v>
      </c>
      <c r="Q63" s="84">
        <f t="shared" si="3"/>
        <v>2250981145</v>
      </c>
      <c r="R63" s="84">
        <f t="shared" si="3"/>
        <v>55752104314</v>
      </c>
      <c r="S63" s="85">
        <f t="shared" si="3"/>
        <v>48554067636</v>
      </c>
      <c r="T63" s="86">
        <f t="shared" si="3"/>
        <v>7664058678</v>
      </c>
      <c r="U63" s="86">
        <f t="shared" si="3"/>
        <v>56218126314</v>
      </c>
      <c r="V63" s="84">
        <f t="shared" si="3"/>
        <v>146408000</v>
      </c>
      <c r="W63" s="87">
        <f t="shared" si="3"/>
        <v>2266428209</v>
      </c>
    </row>
  </sheetData>
  <sheetProtection/>
  <mergeCells count="30">
    <mergeCell ref="M15:O15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U16:U17"/>
    <mergeCell ref="V15:W15"/>
    <mergeCell ref="G16:G17"/>
    <mergeCell ref="H16:H17"/>
    <mergeCell ref="I16:I17"/>
    <mergeCell ref="J16:J17"/>
    <mergeCell ref="K16:K17"/>
    <mergeCell ref="L15:L17"/>
    <mergeCell ref="Q16:Q17"/>
    <mergeCell ref="S16:S17"/>
    <mergeCell ref="V16:V17"/>
    <mergeCell ref="W16:W17"/>
    <mergeCell ref="P15:Q15"/>
    <mergeCell ref="R15:R17"/>
    <mergeCell ref="S15:U15"/>
    <mergeCell ref="M16:M17"/>
    <mergeCell ref="N16:N17"/>
    <mergeCell ref="O16:O17"/>
    <mergeCell ref="P16:P17"/>
    <mergeCell ref="T16:T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workbookViewId="0" topLeftCell="E10">
      <selection activeCell="Q28" sqref="Q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0.625" style="6" customWidth="1"/>
    <col min="6" max="6" width="22.75390625" style="6" customWidth="1"/>
    <col min="7" max="7" width="18.75390625" style="6" bestFit="1" customWidth="1"/>
    <col min="8" max="8" width="21.75390625" style="6" customWidth="1"/>
    <col min="9" max="9" width="22.875" style="6" customWidth="1"/>
    <col min="10" max="11" width="18.75390625" style="6" bestFit="1" customWidth="1"/>
    <col min="12" max="12" width="20.75390625" style="6" customWidth="1"/>
    <col min="13" max="13" width="18.75390625" style="6" bestFit="1" customWidth="1"/>
    <col min="14" max="14" width="22.25390625" style="6" customWidth="1"/>
    <col min="15" max="15" width="21.125" style="6" customWidth="1"/>
    <col min="16" max="17" width="18.75390625" style="6" bestFit="1" customWidth="1"/>
    <col min="18" max="18" width="21.625" style="6" customWidth="1"/>
    <col min="19" max="19" width="18.75390625" style="6" bestFit="1" customWidth="1"/>
    <col min="20" max="20" width="22.125" style="6" customWidth="1"/>
    <col min="21" max="21" width="22.75390625" style="6" customWidth="1"/>
    <col min="22" max="23" width="18.7539062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37</v>
      </c>
      <c r="D2" s="4" t="s">
        <v>9</v>
      </c>
      <c r="E2" s="8" t="str">
        <f>ButceYil</f>
        <v>2013</v>
      </c>
      <c r="F2" s="8" t="str">
        <f>ButceYil</f>
        <v>2013</v>
      </c>
      <c r="G2" s="8" t="str">
        <f>ButceYil</f>
        <v>2013</v>
      </c>
      <c r="H2" s="8" t="s">
        <v>1</v>
      </c>
      <c r="I2" s="8" t="str">
        <f>ButceYil</f>
        <v>2013</v>
      </c>
      <c r="J2" s="8" t="str">
        <f>ButceYil</f>
        <v>2013</v>
      </c>
      <c r="K2" s="8" t="str">
        <f>ButceYil</f>
        <v>2013</v>
      </c>
      <c r="L2" s="8" t="str">
        <f>ButceYil</f>
        <v>2013</v>
      </c>
      <c r="M2" s="8" t="str">
        <f>ButceYil</f>
        <v>2013</v>
      </c>
      <c r="N2" s="8" t="s">
        <v>1</v>
      </c>
      <c r="O2" s="8" t="str">
        <f>ButceYil</f>
        <v>2013</v>
      </c>
      <c r="P2" s="8" t="str">
        <f>ButceYil</f>
        <v>2013</v>
      </c>
      <c r="Q2" s="8" t="str">
        <f>ButceYil</f>
        <v>2013</v>
      </c>
      <c r="R2" s="8" t="str">
        <f>ButceYil</f>
        <v>2013</v>
      </c>
      <c r="S2" s="8" t="str">
        <f>ButceYil</f>
        <v>2013</v>
      </c>
      <c r="T2" s="8" t="s">
        <v>1</v>
      </c>
      <c r="U2" s="8" t="str">
        <f>ButceYil</f>
        <v>2013</v>
      </c>
      <c r="V2" s="8" t="str">
        <f>ButceYil</f>
        <v>2013</v>
      </c>
      <c r="W2" s="8" t="str">
        <f>ButceYil</f>
        <v>2013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2013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2013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2013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36</v>
      </c>
      <c r="C4" s="3" t="s">
        <v>38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35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41" t="s">
        <v>348</v>
      </c>
      <c r="F11" s="141" t="s">
        <v>1</v>
      </c>
      <c r="G11" s="141" t="s">
        <v>1</v>
      </c>
      <c r="H11" s="141" t="s">
        <v>1</v>
      </c>
      <c r="I11" s="141" t="s">
        <v>1</v>
      </c>
      <c r="J11" s="141" t="s">
        <v>1</v>
      </c>
      <c r="K11" s="141" t="s">
        <v>1</v>
      </c>
      <c r="L11" s="141" t="s">
        <v>1</v>
      </c>
      <c r="M11" s="141" t="s">
        <v>1</v>
      </c>
      <c r="N11" s="141" t="s">
        <v>1</v>
      </c>
      <c r="O11" s="141" t="s">
        <v>1</v>
      </c>
      <c r="P11" s="141" t="s">
        <v>1</v>
      </c>
      <c r="Q11" s="141" t="s">
        <v>1</v>
      </c>
      <c r="R11" s="141" t="s">
        <v>1</v>
      </c>
      <c r="S11" s="141" t="s">
        <v>1</v>
      </c>
      <c r="T11" s="141" t="s">
        <v>1</v>
      </c>
      <c r="U11" s="141" t="s">
        <v>1</v>
      </c>
      <c r="V11" s="141" t="s">
        <v>1</v>
      </c>
      <c r="W11" s="141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41" t="s">
        <v>351</v>
      </c>
      <c r="F12" s="141" t="s">
        <v>1</v>
      </c>
      <c r="G12" s="141" t="s">
        <v>1</v>
      </c>
      <c r="H12" s="141" t="s">
        <v>1</v>
      </c>
      <c r="I12" s="141" t="s">
        <v>1</v>
      </c>
      <c r="J12" s="141" t="s">
        <v>1</v>
      </c>
      <c r="K12" s="141" t="s">
        <v>1</v>
      </c>
      <c r="L12" s="141" t="s">
        <v>1</v>
      </c>
      <c r="M12" s="141" t="s">
        <v>1</v>
      </c>
      <c r="N12" s="141" t="s">
        <v>1</v>
      </c>
      <c r="O12" s="141" t="s">
        <v>1</v>
      </c>
      <c r="P12" s="141" t="s">
        <v>1</v>
      </c>
      <c r="Q12" s="141" t="s">
        <v>1</v>
      </c>
      <c r="R12" s="141" t="s">
        <v>1</v>
      </c>
      <c r="S12" s="141" t="s">
        <v>1</v>
      </c>
      <c r="T12" s="141" t="s">
        <v>1</v>
      </c>
      <c r="U12" s="141" t="s">
        <v>1</v>
      </c>
      <c r="V12" s="141" t="s">
        <v>1</v>
      </c>
      <c r="W12" s="141" t="s">
        <v>1</v>
      </c>
    </row>
    <row r="13" spans="1:23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63" t="s">
        <v>1</v>
      </c>
      <c r="F14" s="134" t="str">
        <f>ButceYil</f>
        <v>2013</v>
      </c>
      <c r="G14" s="135" t="s">
        <v>1</v>
      </c>
      <c r="H14" s="135" t="s">
        <v>1</v>
      </c>
      <c r="I14" s="135" t="s">
        <v>1</v>
      </c>
      <c r="J14" s="135" t="s">
        <v>1</v>
      </c>
      <c r="K14" s="136" t="s">
        <v>1</v>
      </c>
      <c r="L14" s="134">
        <f>ButceYil+1</f>
        <v>2014</v>
      </c>
      <c r="M14" s="135" t="s">
        <v>1</v>
      </c>
      <c r="N14" s="135" t="s">
        <v>1</v>
      </c>
      <c r="O14" s="135" t="s">
        <v>1</v>
      </c>
      <c r="P14" s="135" t="s">
        <v>1</v>
      </c>
      <c r="Q14" s="136" t="s">
        <v>1</v>
      </c>
      <c r="R14" s="134">
        <f>ButceYil+2</f>
        <v>2015</v>
      </c>
      <c r="S14" s="135" t="s">
        <v>1</v>
      </c>
      <c r="T14" s="135" t="s">
        <v>1</v>
      </c>
      <c r="U14" s="135" t="s">
        <v>1</v>
      </c>
      <c r="V14" s="135" t="s">
        <v>1</v>
      </c>
      <c r="W14" s="136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7" t="s">
        <v>21</v>
      </c>
      <c r="F15" s="120" t="s">
        <v>22</v>
      </c>
      <c r="G15" s="126" t="s">
        <v>23</v>
      </c>
      <c r="H15" s="127" t="s">
        <v>1</v>
      </c>
      <c r="I15" s="128" t="s">
        <v>1</v>
      </c>
      <c r="J15" s="124" t="s">
        <v>24</v>
      </c>
      <c r="K15" s="122" t="s">
        <v>1</v>
      </c>
      <c r="L15" s="120" t="s">
        <v>22</v>
      </c>
      <c r="M15" s="126" t="s">
        <v>23</v>
      </c>
      <c r="N15" s="127" t="s">
        <v>1</v>
      </c>
      <c r="O15" s="128" t="s">
        <v>1</v>
      </c>
      <c r="P15" s="124" t="s">
        <v>24</v>
      </c>
      <c r="Q15" s="122" t="s">
        <v>1</v>
      </c>
      <c r="R15" s="120" t="s">
        <v>22</v>
      </c>
      <c r="S15" s="126" t="s">
        <v>23</v>
      </c>
      <c r="T15" s="127" t="s">
        <v>1</v>
      </c>
      <c r="U15" s="128" t="s">
        <v>1</v>
      </c>
      <c r="V15" s="124" t="s">
        <v>24</v>
      </c>
      <c r="W15" s="122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38" t="s">
        <v>1</v>
      </c>
      <c r="F16" s="125" t="s">
        <v>1</v>
      </c>
      <c r="G16" s="129" t="s">
        <v>25</v>
      </c>
      <c r="H16" s="131" t="s">
        <v>26</v>
      </c>
      <c r="I16" s="120" t="s">
        <v>27</v>
      </c>
      <c r="J16" s="124" t="s">
        <v>28</v>
      </c>
      <c r="K16" s="120" t="s">
        <v>29</v>
      </c>
      <c r="L16" s="125" t="s">
        <v>1</v>
      </c>
      <c r="M16" s="129" t="s">
        <v>25</v>
      </c>
      <c r="N16" s="131" t="s">
        <v>26</v>
      </c>
      <c r="O16" s="120" t="s">
        <v>27</v>
      </c>
      <c r="P16" s="124" t="s">
        <v>28</v>
      </c>
      <c r="Q16" s="120" t="s">
        <v>29</v>
      </c>
      <c r="R16" s="125" t="s">
        <v>1</v>
      </c>
      <c r="S16" s="129" t="s">
        <v>25</v>
      </c>
      <c r="T16" s="131" t="s">
        <v>26</v>
      </c>
      <c r="U16" s="120" t="s">
        <v>27</v>
      </c>
      <c r="V16" s="120" t="s">
        <v>28</v>
      </c>
      <c r="W16" s="122" t="s">
        <v>29</v>
      </c>
    </row>
    <row r="17" spans="3:23" ht="19.5" customHeight="1" thickBot="1">
      <c r="C17" s="4" t="s">
        <v>1</v>
      </c>
      <c r="D17" s="4" t="s">
        <v>1</v>
      </c>
      <c r="E17" s="139" t="s">
        <v>1</v>
      </c>
      <c r="F17" s="121" t="s">
        <v>1</v>
      </c>
      <c r="G17" s="130" t="s">
        <v>1</v>
      </c>
      <c r="H17" s="132" t="s">
        <v>1</v>
      </c>
      <c r="I17" s="121" t="s">
        <v>1</v>
      </c>
      <c r="J17" s="140" t="s">
        <v>1</v>
      </c>
      <c r="K17" s="121" t="s">
        <v>1</v>
      </c>
      <c r="L17" s="121" t="s">
        <v>1</v>
      </c>
      <c r="M17" s="130" t="s">
        <v>1</v>
      </c>
      <c r="N17" s="132" t="s">
        <v>1</v>
      </c>
      <c r="O17" s="121" t="s">
        <v>1</v>
      </c>
      <c r="P17" s="140" t="s">
        <v>1</v>
      </c>
      <c r="Q17" s="121" t="s">
        <v>1</v>
      </c>
      <c r="R17" s="121" t="s">
        <v>1</v>
      </c>
      <c r="S17" s="130" t="s">
        <v>1</v>
      </c>
      <c r="T17" s="132" t="s">
        <v>1</v>
      </c>
      <c r="U17" s="121" t="s">
        <v>1</v>
      </c>
      <c r="V17" s="121" t="s">
        <v>1</v>
      </c>
      <c r="W17" s="123" t="s">
        <v>1</v>
      </c>
    </row>
    <row r="18" spans="1:23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4" t="s">
        <v>1</v>
      </c>
      <c r="G18" s="61" t="s">
        <v>1</v>
      </c>
      <c r="H18" s="60" t="s">
        <v>1</v>
      </c>
      <c r="I18" s="60" t="s">
        <v>1</v>
      </c>
      <c r="J18" s="60" t="s">
        <v>1</v>
      </c>
      <c r="K18" s="61" t="s">
        <v>1</v>
      </c>
      <c r="L18" s="64" t="s">
        <v>1</v>
      </c>
      <c r="M18" s="61" t="s">
        <v>1</v>
      </c>
      <c r="N18" s="60" t="s">
        <v>1</v>
      </c>
      <c r="O18" s="60" t="s">
        <v>1</v>
      </c>
      <c r="P18" s="60" t="s">
        <v>1</v>
      </c>
      <c r="Q18" s="61" t="s">
        <v>1</v>
      </c>
      <c r="R18" s="64" t="s">
        <v>1</v>
      </c>
      <c r="S18" s="61" t="s">
        <v>1</v>
      </c>
      <c r="T18" s="60" t="s">
        <v>1</v>
      </c>
      <c r="U18" s="60" t="s">
        <v>1</v>
      </c>
      <c r="V18" s="60" t="s">
        <v>1</v>
      </c>
      <c r="W18" s="61" t="s">
        <v>1</v>
      </c>
    </row>
    <row r="19" spans="1:23" ht="34.5" customHeight="1">
      <c r="A19" s="9" t="s">
        <v>1</v>
      </c>
      <c r="B19" s="89" t="s">
        <v>328</v>
      </c>
      <c r="C19" s="9" t="s">
        <v>1</v>
      </c>
      <c r="D19" s="9" t="s">
        <v>1</v>
      </c>
      <c r="E19" s="62" t="s">
        <v>329</v>
      </c>
      <c r="F19" s="28">
        <v>162000000</v>
      </c>
      <c r="G19" s="29">
        <v>0</v>
      </c>
      <c r="H19" s="30">
        <f aca="true" t="shared" si="0" ref="H19:H27">I19-G19</f>
        <v>162000000</v>
      </c>
      <c r="I19" s="30">
        <v>162000000</v>
      </c>
      <c r="J19" s="31">
        <v>0</v>
      </c>
      <c r="K19" s="28">
        <v>0</v>
      </c>
      <c r="L19" s="28">
        <v>175519000</v>
      </c>
      <c r="M19" s="29">
        <v>0</v>
      </c>
      <c r="N19" s="30">
        <f aca="true" t="shared" si="1" ref="N19:N27">O19-M19</f>
        <v>175519000</v>
      </c>
      <c r="O19" s="30">
        <v>175519000</v>
      </c>
      <c r="P19" s="31">
        <v>0</v>
      </c>
      <c r="Q19" s="28">
        <v>0</v>
      </c>
      <c r="R19" s="28">
        <v>189240000</v>
      </c>
      <c r="S19" s="29">
        <v>0</v>
      </c>
      <c r="T19" s="30">
        <f aca="true" t="shared" si="2" ref="T19:T27">U19-S19</f>
        <v>189240000</v>
      </c>
      <c r="U19" s="30">
        <v>189240000</v>
      </c>
      <c r="V19" s="28">
        <v>0</v>
      </c>
      <c r="W19" s="90">
        <v>0</v>
      </c>
    </row>
    <row r="20" spans="2:23" ht="34.5" customHeight="1">
      <c r="B20" s="89" t="s">
        <v>330</v>
      </c>
      <c r="C20" s="9" t="s">
        <v>1</v>
      </c>
      <c r="D20" s="9" t="s">
        <v>1</v>
      </c>
      <c r="E20" s="62" t="s">
        <v>331</v>
      </c>
      <c r="F20" s="28">
        <v>1510000000</v>
      </c>
      <c r="G20" s="29">
        <v>0</v>
      </c>
      <c r="H20" s="30">
        <f t="shared" si="0"/>
        <v>1510000000</v>
      </c>
      <c r="I20" s="30">
        <v>1510000000</v>
      </c>
      <c r="J20" s="31">
        <v>0</v>
      </c>
      <c r="K20" s="28">
        <v>110025000</v>
      </c>
      <c r="L20" s="28">
        <v>1665300000</v>
      </c>
      <c r="M20" s="29">
        <v>0</v>
      </c>
      <c r="N20" s="30">
        <f t="shared" si="1"/>
        <v>1665300000</v>
      </c>
      <c r="O20" s="30">
        <v>1665300000</v>
      </c>
      <c r="P20" s="31">
        <v>0</v>
      </c>
      <c r="Q20" s="28">
        <v>120025000</v>
      </c>
      <c r="R20" s="28">
        <v>1841100000</v>
      </c>
      <c r="S20" s="29">
        <v>0</v>
      </c>
      <c r="T20" s="30">
        <f t="shared" si="2"/>
        <v>1841100000</v>
      </c>
      <c r="U20" s="30">
        <v>1841100000</v>
      </c>
      <c r="V20" s="28">
        <v>0</v>
      </c>
      <c r="W20" s="90">
        <v>120025000</v>
      </c>
    </row>
    <row r="21" spans="2:23" ht="34.5" customHeight="1">
      <c r="B21" s="89" t="s">
        <v>332</v>
      </c>
      <c r="C21" s="9" t="s">
        <v>1</v>
      </c>
      <c r="D21" s="9" t="s">
        <v>1</v>
      </c>
      <c r="E21" s="62" t="s">
        <v>333</v>
      </c>
      <c r="F21" s="28">
        <v>95510000</v>
      </c>
      <c r="G21" s="29">
        <v>0</v>
      </c>
      <c r="H21" s="30">
        <f t="shared" si="0"/>
        <v>95510000</v>
      </c>
      <c r="I21" s="30">
        <v>95510000</v>
      </c>
      <c r="J21" s="31">
        <v>0</v>
      </c>
      <c r="K21" s="28">
        <v>0</v>
      </c>
      <c r="L21" s="28">
        <v>102286000</v>
      </c>
      <c r="M21" s="29">
        <v>0</v>
      </c>
      <c r="N21" s="30">
        <f t="shared" si="1"/>
        <v>102286000</v>
      </c>
      <c r="O21" s="30">
        <v>102286000</v>
      </c>
      <c r="P21" s="31">
        <v>0</v>
      </c>
      <c r="Q21" s="28">
        <v>0</v>
      </c>
      <c r="R21" s="28">
        <v>111534000</v>
      </c>
      <c r="S21" s="29">
        <v>0</v>
      </c>
      <c r="T21" s="30">
        <f t="shared" si="2"/>
        <v>111534000</v>
      </c>
      <c r="U21" s="30">
        <v>111534000</v>
      </c>
      <c r="V21" s="28">
        <v>0</v>
      </c>
      <c r="W21" s="90">
        <v>0</v>
      </c>
    </row>
    <row r="22" spans="2:23" ht="34.5" customHeight="1">
      <c r="B22" s="89" t="s">
        <v>334</v>
      </c>
      <c r="C22" s="9" t="s">
        <v>1</v>
      </c>
      <c r="D22" s="9" t="s">
        <v>1</v>
      </c>
      <c r="E22" s="62" t="s">
        <v>335</v>
      </c>
      <c r="F22" s="28">
        <v>200000000</v>
      </c>
      <c r="G22" s="29">
        <v>0</v>
      </c>
      <c r="H22" s="30">
        <f t="shared" si="0"/>
        <v>200000000</v>
      </c>
      <c r="I22" s="30">
        <v>200000000</v>
      </c>
      <c r="J22" s="31">
        <v>0</v>
      </c>
      <c r="K22" s="28">
        <v>0</v>
      </c>
      <c r="L22" s="28">
        <v>202012000</v>
      </c>
      <c r="M22" s="29">
        <v>0</v>
      </c>
      <c r="N22" s="30">
        <f t="shared" si="1"/>
        <v>202012000</v>
      </c>
      <c r="O22" s="30">
        <v>202012000</v>
      </c>
      <c r="P22" s="31">
        <v>0</v>
      </c>
      <c r="Q22" s="28">
        <v>0</v>
      </c>
      <c r="R22" s="28">
        <v>182320000</v>
      </c>
      <c r="S22" s="29">
        <v>0</v>
      </c>
      <c r="T22" s="30">
        <f t="shared" si="2"/>
        <v>182320000</v>
      </c>
      <c r="U22" s="30">
        <v>182320000</v>
      </c>
      <c r="V22" s="28">
        <v>0</v>
      </c>
      <c r="W22" s="90">
        <v>0</v>
      </c>
    </row>
    <row r="23" spans="2:23" ht="34.5" customHeight="1">
      <c r="B23" s="89" t="s">
        <v>336</v>
      </c>
      <c r="C23" s="9" t="s">
        <v>1</v>
      </c>
      <c r="D23" s="9" t="s">
        <v>1</v>
      </c>
      <c r="E23" s="62" t="s">
        <v>337</v>
      </c>
      <c r="F23" s="28">
        <v>137290000</v>
      </c>
      <c r="G23" s="29">
        <v>0</v>
      </c>
      <c r="H23" s="30">
        <f t="shared" si="0"/>
        <v>137290000</v>
      </c>
      <c r="I23" s="30">
        <v>137290000</v>
      </c>
      <c r="J23" s="31">
        <v>0</v>
      </c>
      <c r="K23" s="28">
        <v>0</v>
      </c>
      <c r="L23" s="28">
        <v>139824800</v>
      </c>
      <c r="M23" s="29">
        <v>0</v>
      </c>
      <c r="N23" s="30">
        <f t="shared" si="1"/>
        <v>139824800</v>
      </c>
      <c r="O23" s="30">
        <v>139824800</v>
      </c>
      <c r="P23" s="31">
        <v>0</v>
      </c>
      <c r="Q23" s="28">
        <v>0</v>
      </c>
      <c r="R23" s="28">
        <v>146014500</v>
      </c>
      <c r="S23" s="29">
        <v>0</v>
      </c>
      <c r="T23" s="30">
        <f t="shared" si="2"/>
        <v>146014500</v>
      </c>
      <c r="U23" s="30">
        <v>146014500</v>
      </c>
      <c r="V23" s="28">
        <v>0</v>
      </c>
      <c r="W23" s="90">
        <v>0</v>
      </c>
    </row>
    <row r="24" spans="2:23" ht="34.5" customHeight="1">
      <c r="B24" s="89" t="s">
        <v>338</v>
      </c>
      <c r="C24" s="9" t="s">
        <v>1</v>
      </c>
      <c r="D24" s="9" t="s">
        <v>1</v>
      </c>
      <c r="E24" s="62" t="s">
        <v>339</v>
      </c>
      <c r="F24" s="28">
        <v>105000000</v>
      </c>
      <c r="G24" s="29">
        <v>0</v>
      </c>
      <c r="H24" s="30">
        <f t="shared" si="0"/>
        <v>105000000</v>
      </c>
      <c r="I24" s="30">
        <v>105000000</v>
      </c>
      <c r="J24" s="31">
        <v>0</v>
      </c>
      <c r="K24" s="28">
        <v>18000000</v>
      </c>
      <c r="L24" s="28">
        <v>111000000</v>
      </c>
      <c r="M24" s="29">
        <v>0</v>
      </c>
      <c r="N24" s="30">
        <f t="shared" si="1"/>
        <v>111000000</v>
      </c>
      <c r="O24" s="30">
        <v>111000000</v>
      </c>
      <c r="P24" s="31">
        <v>0</v>
      </c>
      <c r="Q24" s="28">
        <v>18000000</v>
      </c>
      <c r="R24" s="28">
        <v>117000000</v>
      </c>
      <c r="S24" s="29">
        <v>0</v>
      </c>
      <c r="T24" s="30">
        <f t="shared" si="2"/>
        <v>117000000</v>
      </c>
      <c r="U24" s="30">
        <v>117000000</v>
      </c>
      <c r="V24" s="28">
        <v>0</v>
      </c>
      <c r="W24" s="90">
        <v>18000000</v>
      </c>
    </row>
    <row r="25" spans="2:23" ht="34.5" customHeight="1">
      <c r="B25" s="89" t="s">
        <v>340</v>
      </c>
      <c r="C25" s="9" t="s">
        <v>1</v>
      </c>
      <c r="D25" s="9" t="s">
        <v>1</v>
      </c>
      <c r="E25" s="62" t="s">
        <v>341</v>
      </c>
      <c r="F25" s="28">
        <v>57400000</v>
      </c>
      <c r="G25" s="29">
        <v>0</v>
      </c>
      <c r="H25" s="30">
        <f t="shared" si="0"/>
        <v>57400000</v>
      </c>
      <c r="I25" s="30">
        <v>57400000</v>
      </c>
      <c r="J25" s="31">
        <v>0</v>
      </c>
      <c r="K25" s="28">
        <v>7708506</v>
      </c>
      <c r="L25" s="28">
        <v>62061000</v>
      </c>
      <c r="M25" s="29">
        <v>0</v>
      </c>
      <c r="N25" s="30">
        <f t="shared" si="1"/>
        <v>62061000</v>
      </c>
      <c r="O25" s="30">
        <v>62061000</v>
      </c>
      <c r="P25" s="31">
        <v>0</v>
      </c>
      <c r="Q25" s="28">
        <v>7708506</v>
      </c>
      <c r="R25" s="28">
        <v>67365000</v>
      </c>
      <c r="S25" s="29">
        <v>0</v>
      </c>
      <c r="T25" s="30">
        <f t="shared" si="2"/>
        <v>67365000</v>
      </c>
      <c r="U25" s="30">
        <v>67365000</v>
      </c>
      <c r="V25" s="28">
        <v>0</v>
      </c>
      <c r="W25" s="90">
        <v>7708506</v>
      </c>
    </row>
    <row r="26" spans="2:23" ht="34.5" customHeight="1">
      <c r="B26" s="89" t="s">
        <v>342</v>
      </c>
      <c r="C26" s="9" t="s">
        <v>1</v>
      </c>
      <c r="D26" s="9" t="s">
        <v>1</v>
      </c>
      <c r="E26" s="62" t="s">
        <v>343</v>
      </c>
      <c r="F26" s="28">
        <v>64620000</v>
      </c>
      <c r="G26" s="29">
        <v>0</v>
      </c>
      <c r="H26" s="30">
        <f t="shared" si="0"/>
        <v>64620000</v>
      </c>
      <c r="I26" s="30">
        <v>64620000</v>
      </c>
      <c r="J26" s="31">
        <v>0</v>
      </c>
      <c r="K26" s="28">
        <v>11000000</v>
      </c>
      <c r="L26" s="28">
        <v>67851000</v>
      </c>
      <c r="M26" s="29">
        <v>0</v>
      </c>
      <c r="N26" s="30">
        <f t="shared" si="1"/>
        <v>67851000</v>
      </c>
      <c r="O26" s="30">
        <v>67851000</v>
      </c>
      <c r="P26" s="31">
        <v>0</v>
      </c>
      <c r="Q26" s="28">
        <v>12000000</v>
      </c>
      <c r="R26" s="28">
        <v>70904000</v>
      </c>
      <c r="S26" s="29">
        <v>0</v>
      </c>
      <c r="T26" s="30">
        <f t="shared" si="2"/>
        <v>70904000</v>
      </c>
      <c r="U26" s="30">
        <v>70904000</v>
      </c>
      <c r="V26" s="28">
        <v>0</v>
      </c>
      <c r="W26" s="90">
        <v>13000000</v>
      </c>
    </row>
    <row r="27" spans="2:23" ht="34.5" customHeight="1" thickBot="1">
      <c r="B27" s="89" t="s">
        <v>344</v>
      </c>
      <c r="C27" s="9" t="s">
        <v>1</v>
      </c>
      <c r="D27" s="9" t="s">
        <v>1</v>
      </c>
      <c r="E27" s="62" t="s">
        <v>345</v>
      </c>
      <c r="F27" s="28">
        <v>31921000</v>
      </c>
      <c r="G27" s="29">
        <v>21591000</v>
      </c>
      <c r="H27" s="30">
        <f t="shared" si="0"/>
        <v>10330000</v>
      </c>
      <c r="I27" s="30">
        <v>31921000</v>
      </c>
      <c r="J27" s="31">
        <v>0</v>
      </c>
      <c r="K27" s="28">
        <v>0</v>
      </c>
      <c r="L27" s="28">
        <v>35760000</v>
      </c>
      <c r="M27" s="29">
        <v>24913000</v>
      </c>
      <c r="N27" s="30">
        <f t="shared" si="1"/>
        <v>10847000</v>
      </c>
      <c r="O27" s="30">
        <v>35760000</v>
      </c>
      <c r="P27" s="31">
        <v>0</v>
      </c>
      <c r="Q27" s="28">
        <v>0</v>
      </c>
      <c r="R27" s="28">
        <v>37884000</v>
      </c>
      <c r="S27" s="29">
        <v>26495000</v>
      </c>
      <c r="T27" s="30">
        <f t="shared" si="2"/>
        <v>11389000</v>
      </c>
      <c r="U27" s="30">
        <v>37884000</v>
      </c>
      <c r="V27" s="28">
        <v>0</v>
      </c>
      <c r="W27" s="90">
        <v>0</v>
      </c>
    </row>
    <row r="28" spans="1:23" ht="19.5" customHeight="1" hidden="1">
      <c r="A28" s="9" t="s">
        <v>6</v>
      </c>
      <c r="B28" s="91" t="s">
        <v>1</v>
      </c>
      <c r="C28" s="9" t="s">
        <v>1</v>
      </c>
      <c r="D28" s="9" t="s">
        <v>1</v>
      </c>
      <c r="E28" s="33" t="s">
        <v>1</v>
      </c>
      <c r="F28" s="34" t="s">
        <v>1</v>
      </c>
      <c r="G28" s="35" t="s">
        <v>1</v>
      </c>
      <c r="H28" s="36" t="s">
        <v>1</v>
      </c>
      <c r="I28" s="36" t="s">
        <v>1</v>
      </c>
      <c r="J28" s="36" t="s">
        <v>1</v>
      </c>
      <c r="K28" s="35" t="s">
        <v>1</v>
      </c>
      <c r="L28" s="34" t="s">
        <v>1</v>
      </c>
      <c r="M28" s="35" t="s">
        <v>1</v>
      </c>
      <c r="N28" s="36" t="s">
        <v>1</v>
      </c>
      <c r="O28" s="36" t="s">
        <v>1</v>
      </c>
      <c r="P28" s="36" t="s">
        <v>1</v>
      </c>
      <c r="Q28" s="35" t="s">
        <v>1</v>
      </c>
      <c r="R28" s="34" t="s">
        <v>1</v>
      </c>
      <c r="S28" s="35" t="s">
        <v>1</v>
      </c>
      <c r="T28" s="36" t="s">
        <v>1</v>
      </c>
      <c r="U28" s="36" t="s">
        <v>1</v>
      </c>
      <c r="V28" s="36" t="s">
        <v>1</v>
      </c>
      <c r="W28" s="35" t="s">
        <v>1</v>
      </c>
    </row>
    <row r="29" spans="1:23" ht="6" customHeight="1" thickBot="1">
      <c r="A29" s="6" t="s">
        <v>6</v>
      </c>
      <c r="E29" s="39" t="s">
        <v>1</v>
      </c>
      <c r="F29" s="39" t="s">
        <v>1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 t="s">
        <v>1</v>
      </c>
      <c r="O29" s="39" t="s">
        <v>1</v>
      </c>
      <c r="P29" s="39" t="s">
        <v>1</v>
      </c>
      <c r="Q29" s="39" t="s">
        <v>1</v>
      </c>
      <c r="R29" s="39" t="s">
        <v>1</v>
      </c>
      <c r="S29" s="39" t="s">
        <v>1</v>
      </c>
      <c r="T29" s="39" t="s">
        <v>1</v>
      </c>
      <c r="U29" s="39" t="s">
        <v>1</v>
      </c>
      <c r="V29" s="39" t="s">
        <v>1</v>
      </c>
      <c r="W29" s="39" t="s">
        <v>1</v>
      </c>
    </row>
    <row r="30" spans="1:23" s="14" customFormat="1" ht="39.75" customHeight="1" thickBot="1">
      <c r="A30" s="13" t="s">
        <v>1</v>
      </c>
      <c r="B30" s="13" t="s">
        <v>346</v>
      </c>
      <c r="C30" s="13" t="s">
        <v>1</v>
      </c>
      <c r="D30" s="13" t="s">
        <v>1</v>
      </c>
      <c r="E30" s="92" t="s">
        <v>347</v>
      </c>
      <c r="F30" s="93">
        <v>2363741000</v>
      </c>
      <c r="G30" s="93">
        <v>21591000</v>
      </c>
      <c r="H30" s="93">
        <f>I30-G30</f>
        <v>2342150000</v>
      </c>
      <c r="I30" s="94">
        <v>2363741000</v>
      </c>
      <c r="J30" s="95">
        <v>0</v>
      </c>
      <c r="K30" s="93">
        <v>146733506</v>
      </c>
      <c r="L30" s="93">
        <v>2561613800</v>
      </c>
      <c r="M30" s="96">
        <v>24913000</v>
      </c>
      <c r="N30" s="94">
        <f>O30-M30</f>
        <v>2536700800</v>
      </c>
      <c r="O30" s="94">
        <v>2561613800</v>
      </c>
      <c r="P30" s="95">
        <v>0</v>
      </c>
      <c r="Q30" s="93">
        <v>157733506</v>
      </c>
      <c r="R30" s="93">
        <v>2763361500</v>
      </c>
      <c r="S30" s="96">
        <v>26495000</v>
      </c>
      <c r="T30" s="94">
        <f>U30-S30</f>
        <v>2736866500</v>
      </c>
      <c r="U30" s="94">
        <v>2763361500</v>
      </c>
      <c r="V30" s="95">
        <v>0</v>
      </c>
      <c r="W30" s="93">
        <v>158733506</v>
      </c>
    </row>
    <row r="31" spans="1:23" ht="1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15" t="s">
        <v>1</v>
      </c>
      <c r="G31" s="15" t="s">
        <v>1</v>
      </c>
      <c r="H31" s="15" t="s">
        <v>1</v>
      </c>
      <c r="I31" s="97" t="s">
        <v>1</v>
      </c>
      <c r="J31" s="97" t="s">
        <v>1</v>
      </c>
      <c r="K31" s="15" t="s">
        <v>1</v>
      </c>
      <c r="L31" s="15" t="s">
        <v>1</v>
      </c>
      <c r="M31" s="15" t="s">
        <v>1</v>
      </c>
      <c r="N31" s="15" t="s">
        <v>1</v>
      </c>
      <c r="O31" s="15" t="s">
        <v>1</v>
      </c>
      <c r="P31" s="15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</row>
  </sheetData>
  <sheetProtection/>
  <mergeCells count="30">
    <mergeCell ref="M15:O15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U16:U17"/>
    <mergeCell ref="V15:W15"/>
    <mergeCell ref="G16:G17"/>
    <mergeCell ref="H16:H17"/>
    <mergeCell ref="I16:I17"/>
    <mergeCell ref="J16:J17"/>
    <mergeCell ref="K16:K17"/>
    <mergeCell ref="L15:L17"/>
    <mergeCell ref="Q16:Q17"/>
    <mergeCell ref="S16:S17"/>
    <mergeCell ref="V16:V17"/>
    <mergeCell ref="W16:W17"/>
    <mergeCell ref="P15:Q15"/>
    <mergeCell ref="R15:R17"/>
    <mergeCell ref="S15:U15"/>
    <mergeCell ref="M16:M17"/>
    <mergeCell ref="N16:N17"/>
    <mergeCell ref="O16:O17"/>
    <mergeCell ref="P16:P17"/>
    <mergeCell ref="T16:T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2019-02-21T13:42:01Z</cp:lastPrinted>
  <dcterms:created xsi:type="dcterms:W3CDTF">2012-10-15T21:25:36Z</dcterms:created>
  <dcterms:modified xsi:type="dcterms:W3CDTF">2019-02-21T13:42:28Z</dcterms:modified>
  <cp:category/>
  <cp:version/>
  <cp:contentType/>
  <cp:contentStatus/>
</cp:coreProperties>
</file>