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I-A-2014" sheetId="1" r:id="rId1"/>
    <sheet name="II-A-2015 " sheetId="2" r:id="rId2"/>
    <sheet name="II-A-2016" sheetId="3" r:id="rId3"/>
    <sheet name="II-B-2014-2016" sheetId="4" r:id="rId4"/>
    <sheet name="III-2014-2016" sheetId="5" r:id="rId5"/>
  </sheets>
  <definedNames>
    <definedName name="Asama" localSheetId="3">'II-B-2014-2016'!$B$2</definedName>
    <definedName name="Asama" localSheetId="4">'III-2014-2016'!$B$2</definedName>
    <definedName name="Asama">'II-A-2014'!$B$2</definedName>
    <definedName name="AsamaAd" localSheetId="3">'II-B-2014-2016'!$C$2</definedName>
    <definedName name="AsamaAd" localSheetId="4">'III-2014-2016'!$C$2</definedName>
    <definedName name="AsamaAd">'II-A-2014'!$C$2</definedName>
    <definedName name="AyAd" localSheetId="3">'II-B-2014-2016'!$C$4</definedName>
    <definedName name="AyAd" localSheetId="4">'III-2014-2016'!$C$4</definedName>
    <definedName name="AyAd">'II-A-2014'!$C$4</definedName>
    <definedName name="AyNo" localSheetId="3">'II-B-2014-2016'!$B$4</definedName>
    <definedName name="AyNo" localSheetId="4">'III-2014-2016'!$B$4</definedName>
    <definedName name="AyNo">'II-A-2014'!$B$4</definedName>
    <definedName name="ButceYil" localSheetId="3">'II-B-2014-2016'!$B$1</definedName>
    <definedName name="ButceYil" localSheetId="4">'III-2014-2016'!$B$1</definedName>
    <definedName name="ButceYil">'II-A-2014'!$B$1</definedName>
    <definedName name="SatirBaslik" localSheetId="3">'II-B-2014-2016'!$A$18:$B$24</definedName>
    <definedName name="SatirBaslik" localSheetId="4">'III-2014-2016'!$A$18:$B$22</definedName>
    <definedName name="SatirBaslik">'II-A-2014'!$A$19:$B$25</definedName>
    <definedName name="SatirBaslik1">'II-A-2015 '!$A$18:$B$24</definedName>
    <definedName name="SatirBaslik2">'II-A-2016'!$A$18:$B$24</definedName>
    <definedName name="SutunBaslik" localSheetId="3">'II-B-2014-2016'!$D$1:$W$7</definedName>
    <definedName name="SutunBaslik" localSheetId="4">'III-2014-2016'!$D$1:$W$7</definedName>
    <definedName name="SutunBaslik">'II-A-2014'!$D$1:$K$7</definedName>
    <definedName name="SutunBaslik1">'II-A-2015 '!$D$1:$K$7</definedName>
    <definedName name="SutunBaslik2">'II-A-2016'!$D$1:$K$7</definedName>
    <definedName name="TeklifYil" localSheetId="3">'II-B-2014-2016'!$B$5</definedName>
    <definedName name="TeklifYil" localSheetId="4">'III-2014-2016'!$B$5</definedName>
    <definedName name="TeklifYil">'II-A-2014'!$B$5</definedName>
    <definedName name="_xlnm.Print_Area" localSheetId="2">'II-A-2016'!$A$2:$K$128</definedName>
    <definedName name="_xlnm.Print_Titles" localSheetId="0">'II-A-2014'!$15:$18</definedName>
    <definedName name="_xlnm.Print_Titles" localSheetId="1">'II-A-2015 '!$14:$17</definedName>
    <definedName name="_xlnm.Print_Titles" localSheetId="2">'II-A-2016'!$14:$17</definedName>
    <definedName name="_xlnm.Print_Titles" localSheetId="4">'III-2014-2016'!$10:$17</definedName>
  </definedNames>
  <calcPr fullCalcOnLoad="1"/>
</workbook>
</file>

<file path=xl/sharedStrings.xml><?xml version="1.0" encoding="utf-8"?>
<sst xmlns="http://schemas.openxmlformats.org/spreadsheetml/2006/main" count="2943" uniqueCount="359">
  <si>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</si>
  <si>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</si>
  <si>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</si>
  <si>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</si>
  <si>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</si>
  <si>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</si>
  <si>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</si>
  <si>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</si>
  <si>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</si>
  <si>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</si>
  <si>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</si>
  <si>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</si>
  <si>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</si>
  <si>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</si>
  <si>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</si>
  <si>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</si>
  <si>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</si>
  <si>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</si>
  <si>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</si>
  <si>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>DÖNEMİ BÜTÇE GELİRLERİ</t>
  </si>
  <si>
    <t>(YÜKSEK ÖĞRETİM KURUMLARI)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</si>
  <si>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</si>
  <si>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</si>
  <si>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</si>
  <si>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</si>
  <si>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</si>
  <si>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</si>
  <si>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</si>
  <si>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</si>
  <si>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</si>
  <si>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</si>
  <si>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38/40</t>
  </si>
  <si>
    <t>ÖZEL BÜTÇELİ DİĞER KURUMLAR</t>
  </si>
  <si>
    <t>ÖZEL BÜTÇELİ KURUMLAR TOPLAMI</t>
  </si>
  <si>
    <t>DİĞER ÖZEL BÜTÇELİ KURULUŞLAR</t>
  </si>
  <si>
    <t>40/42</t>
  </si>
  <si>
    <t>2014</t>
  </si>
  <si>
    <t>10</t>
  </si>
  <si>
    <t>Tasarı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</si>
  <si>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</si>
  <si>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</si>
  <si>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</si>
  <si>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</si>
  <si>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</si>
  <si>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</si>
  <si>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</si>
  <si>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</si>
  <si>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</si>
  <si>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</si>
  <si>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</si>
  <si>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</si>
  <si>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</si>
  <si>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</si>
  <si>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</si>
  <si>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</si>
  <si>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</si>
  <si>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</si>
  <si>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</si>
  <si>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</si>
  <si>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</si>
  <si>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</si>
  <si>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</si>
  <si>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</si>
  <si>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</si>
  <si>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</si>
  <si>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</si>
  <si>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</si>
  <si>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</si>
  <si>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</si>
  <si>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</si>
  <si>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</si>
  <si>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</si>
  <si>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</si>
  <si>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</si>
  <si>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</si>
  <si>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</si>
  <si>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</si>
  <si>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</si>
  <si>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</si>
  <si>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</si>
  <si>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</si>
  <si>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</si>
  <si>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</si>
  <si>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</si>
  <si>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</si>
  <si>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</si>
  <si>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</si>
  <si>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</si>
  <si>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</si>
  <si>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</si>
  <si>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</si>
  <si>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</si>
  <si>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</si>
  <si>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</si>
  <si>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</si>
  <si>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</si>
  <si>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</si>
  <si>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</si>
  <si>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</si>
  <si>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</si>
  <si>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</si>
  <si>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</si>
  <si>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</si>
  <si>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</si>
  <si>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</si>
  <si>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</si>
  <si>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</si>
  <si>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</si>
  <si>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</si>
  <si>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</si>
  <si>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</si>
  <si>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</si>
  <si>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</si>
  <si>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</si>
  <si>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</si>
  <si>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</si>
  <si>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</si>
  <si>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</si>
  <si>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</si>
  <si>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</si>
  <si>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</si>
  <si>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</si>
  <si>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</si>
  <si>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</si>
  <si>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</si>
  <si>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</si>
  <si>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</si>
  <si>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</si>
  <si>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</si>
  <si>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</si>
  <si>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</si>
  <si>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</si>
  <si>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</si>
  <si>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</si>
  <si>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</si>
  <si>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</si>
  <si>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</si>
  <si>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</si>
  <si>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</si>
  <si>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</si>
  <si>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</si>
  <si>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</si>
  <si>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</si>
  <si>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</si>
  <si>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</si>
  <si>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</si>
  <si>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</si>
  <si>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</si>
  <si>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</si>
  <si>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</si>
  <si>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</si>
  <si>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</si>
  <si>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</si>
  <si>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</si>
  <si>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</si>
  <si>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</si>
  <si>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</si>
  <si>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</si>
  <si>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</si>
  <si>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</si>
  <si>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</si>
  <si>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</si>
  <si>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</si>
  <si>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</si>
  <si>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</si>
  <si>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</si>
  <si>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</si>
  <si>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</si>
  <si>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</si>
  <si>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</si>
  <si>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</si>
  <si>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</si>
  <si>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</si>
  <si>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</si>
  <si>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</si>
  <si>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</si>
  <si>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</si>
  <si>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</si>
  <si>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</si>
  <si>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</si>
  <si>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</si>
  <si>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</si>
  <si>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</si>
  <si>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</si>
  <si>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</si>
  <si>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</si>
  <si>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</si>
  <si>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</si>
  <si>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</si>
  <si>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</si>
  <si>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</si>
  <si>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</si>
  <si>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</si>
  <si>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</si>
  <si>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</si>
  <si>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</si>
  <si>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</si>
  <si>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</si>
  <si>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</si>
  <si>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</si>
  <si>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</si>
  <si>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</si>
  <si>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</si>
  <si>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</si>
  <si>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</si>
  <si>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</si>
  <si>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</si>
  <si>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</si>
  <si>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</si>
  <si>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</si>
  <si>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</si>
  <si>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</si>
  <si>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</si>
  <si>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</si>
  <si>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</si>
  <si>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</si>
  <si>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</si>
  <si>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</si>
  <si>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</si>
  <si>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</si>
  <si>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</si>
  <si>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</si>
  <si>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</si>
  <si>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</si>
  <si>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</si>
  <si>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</si>
  <si>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</si>
  <si>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</si>
  <si>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</si>
  <si>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</si>
  <si>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</si>
  <si>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</si>
  <si>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</si>
  <si>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</si>
  <si>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</si>
  <si>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</si>
  <si>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</si>
  <si>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</si>
  <si>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</si>
  <si>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</si>
  <si>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</si>
  <si>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</si>
  <si>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</si>
  <si>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</si>
  <si>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</si>
  <si>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</si>
  <si>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</si>
  <si>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</si>
  <si>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</si>
  <si>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</si>
  <si>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YÜKSEKÖĞRETİM KURUMLARI</t>
  </si>
  <si>
    <t>(ÖZEL BÜTÇELİ KURULUŞLAR - YÜKSEK ÖĞRETİM KURUMLARI HARİÇ)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</si>
  <si>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</si>
  <si>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</si>
  <si>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</si>
  <si>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</si>
  <si>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</si>
  <si>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</si>
  <si>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</si>
  <si>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</si>
  <si>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</si>
  <si>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</si>
  <si>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</si>
  <si>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</si>
  <si>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</si>
  <si>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</si>
  <si>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</si>
  <si>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</si>
  <si>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</si>
  <si>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</si>
  <si>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</si>
  <si>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</si>
  <si>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</si>
  <si>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</si>
  <si>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</si>
  <si>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</si>
  <si>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</si>
  <si>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</si>
  <si>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</si>
  <si>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</si>
  <si>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</si>
  <si>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</si>
  <si>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</si>
  <si>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</si>
  <si>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</si>
  <si>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</si>
  <si>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</si>
  <si>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</si>
  <si>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</si>
  <si>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</si>
  <si>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</si>
  <si>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</si>
  <si>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</si>
  <si>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</si>
  <si>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</si>
  <si>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</si>
  <si>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</si>
  <si>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</si>
  <si>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</si>
  <si>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</si>
  <si>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</si>
  <si>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</si>
  <si>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</si>
  <si>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</si>
  <si>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</si>
  <si>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</si>
  <si>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</si>
  <si>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</si>
  <si>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</si>
  <si>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</si>
  <si>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</si>
  <si>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</si>
  <si>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</si>
  <si>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</si>
  <si>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</si>
  <si>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</si>
  <si>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</si>
  <si>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</si>
  <si>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</si>
  <si>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</si>
  <si>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</si>
  <si>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</si>
  <si>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</si>
  <si>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</si>
  <si>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</si>
  <si>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</si>
  <si>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</si>
  <si>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</si>
  <si>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</si>
  <si>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</si>
  <si>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</si>
  <si>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</si>
  <si>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</si>
  <si>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</si>
  <si>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</si>
  <si>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</si>
  <si>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</si>
  <si>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</si>
  <si>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</si>
  <si>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</si>
  <si>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</si>
  <si>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</si>
  <si>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</si>
  <si>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</si>
  <si>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</si>
  <si>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</si>
  <si>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</si>
  <si>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</si>
  <si>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</si>
  <si>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</si>
  <si>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</si>
  <si>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</si>
  <si>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</si>
  <si>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</si>
  <si>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</t>
  </si>
  <si>
    <t>DÜZENLEYİCİ VE DENETLEYİCİ KURUMLAR</t>
  </si>
  <si>
    <t>MERKEZİ YÖNETİM KAPSAMINDAKİ 5018 SAYILI KANUNA EKLİ  (II) SAYILI CETVELDE YER ALAN ÖZEL BÜTÇELİ İDARELER İLE (III) SAYILI CETVELDE YER ALAN DÜZENLEYİCİ VE DENETLEYİCİ KURUMLARIN (2014-2016) DÖNEMİ BÜTÇE GELİR VE NET FİNANSMANLARI
 (ÖZET TABLO)</t>
  </si>
  <si>
    <t>(DÜZENLEYİCİ DENETLEYİCİ KURUMLAR)</t>
  </si>
  <si>
    <t>2014-2016 DÖNEMİ BÜTÇE GELİRLERİ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</si>
</sst>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20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vertical="center"/>
    </xf>
    <xf numFmtId="17" fontId="5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="75" zoomScaleNormal="75" zoomScalePageLayoutView="0" workbookViewId="0" topLeftCell="E10">
      <selection activeCell="E37" sqref="E3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7.75390625" style="6" hidden="1" customWidth="1"/>
    <col min="5" max="5" width="55.12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2014</v>
      </c>
      <c r="F2" s="8" t="str">
        <f>ButceYil</f>
        <v>2014</v>
      </c>
      <c r="G2" s="8" t="str">
        <f>ButceYil</f>
        <v>2014</v>
      </c>
      <c r="H2" s="8" t="s">
        <v>1</v>
      </c>
      <c r="I2" s="8" t="str">
        <f>ButceYil</f>
        <v>2014</v>
      </c>
      <c r="J2" s="8" t="str">
        <f>ButceYil</f>
        <v>2014</v>
      </c>
      <c r="K2" s="8" t="str">
        <f>ButceYil</f>
        <v>2014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2014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66" customHeight="1">
      <c r="A10" s="3" t="s">
        <v>1</v>
      </c>
      <c r="B10" s="3" t="s">
        <v>1</v>
      </c>
      <c r="C10" s="3" t="s">
        <v>1</v>
      </c>
      <c r="D10" s="3" t="s">
        <v>1</v>
      </c>
      <c r="E10" s="98" t="s">
        <v>356</v>
      </c>
      <c r="F10" s="99"/>
      <c r="G10" s="99"/>
      <c r="H10" s="99"/>
      <c r="I10" s="99"/>
      <c r="J10" s="99"/>
      <c r="K10" s="99"/>
    </row>
    <row r="11" spans="1:11" ht="19.5" customHeight="1">
      <c r="A11" s="3"/>
      <c r="B11" s="3"/>
      <c r="C11" s="3"/>
      <c r="D11" s="3"/>
      <c r="E11" s="97"/>
      <c r="F11" s="16"/>
      <c r="G11" s="16"/>
      <c r="H11" s="16"/>
      <c r="I11" s="16"/>
      <c r="J11" s="16"/>
      <c r="K11" s="16"/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99" t="str">
        <f>ButceYil&amp;"-"&amp;ButceYil+2&amp;" "&amp;A7</f>
        <v>2014-2016 DÖNEMİ BÜTÇE GELİRLERİ</v>
      </c>
      <c r="F12" s="99" t="s">
        <v>1</v>
      </c>
      <c r="G12" s="99" t="s">
        <v>1</v>
      </c>
      <c r="H12" s="99" t="s">
        <v>1</v>
      </c>
      <c r="I12" s="99" t="s">
        <v>1</v>
      </c>
      <c r="J12" s="99" t="s">
        <v>1</v>
      </c>
      <c r="K12" s="99" t="s">
        <v>1</v>
      </c>
    </row>
    <row r="13" spans="1:11" ht="19.5" customHeight="1">
      <c r="A13" s="3" t="s">
        <v>1</v>
      </c>
      <c r="B13" s="3" t="s">
        <v>1</v>
      </c>
      <c r="C13" s="3" t="s">
        <v>1</v>
      </c>
      <c r="D13" s="3" t="s">
        <v>1</v>
      </c>
      <c r="E13" s="99" t="s">
        <v>20</v>
      </c>
      <c r="F13" s="99" t="s">
        <v>1</v>
      </c>
      <c r="G13" s="99" t="s">
        <v>1</v>
      </c>
      <c r="H13" s="99" t="s">
        <v>1</v>
      </c>
      <c r="I13" s="99" t="s">
        <v>1</v>
      </c>
      <c r="J13" s="99" t="s">
        <v>1</v>
      </c>
      <c r="K13" s="99" t="s">
        <v>1</v>
      </c>
    </row>
    <row r="14" spans="1:11" s="18" customFormat="1" ht="14.25" customHeight="1">
      <c r="A14" s="17" t="s">
        <v>1</v>
      </c>
      <c r="B14" s="17" t="s">
        <v>1</v>
      </c>
      <c r="C14" s="17" t="s">
        <v>1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6" t="str">
        <f>IF(ButceYil&gt;2008,"TL","YTL")</f>
        <v>TL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9" t="s">
        <v>1</v>
      </c>
      <c r="F15" s="107" t="str">
        <f>ButceYil</f>
        <v>2014</v>
      </c>
      <c r="G15" s="108" t="s">
        <v>1</v>
      </c>
      <c r="H15" s="108" t="s">
        <v>1</v>
      </c>
      <c r="I15" s="108" t="s">
        <v>1</v>
      </c>
      <c r="J15" s="108" t="s">
        <v>1</v>
      </c>
      <c r="K15" s="109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0" t="s">
        <v>21</v>
      </c>
      <c r="F16" s="100" t="s">
        <v>22</v>
      </c>
      <c r="G16" s="113" t="s">
        <v>23</v>
      </c>
      <c r="H16" s="114" t="s">
        <v>1</v>
      </c>
      <c r="I16" s="115" t="s">
        <v>1</v>
      </c>
      <c r="J16" s="116" t="s">
        <v>24</v>
      </c>
      <c r="K16" s="117" t="s">
        <v>1</v>
      </c>
    </row>
    <row r="17" spans="1:11" s="18" customFormat="1" ht="19.5" customHeight="1">
      <c r="A17" s="17" t="s">
        <v>1</v>
      </c>
      <c r="B17" s="17" t="s">
        <v>1</v>
      </c>
      <c r="C17" s="17" t="s">
        <v>1</v>
      </c>
      <c r="D17" s="17" t="s">
        <v>1</v>
      </c>
      <c r="E17" s="111" t="s">
        <v>1</v>
      </c>
      <c r="F17" s="101" t="s">
        <v>1</v>
      </c>
      <c r="G17" s="105" t="s">
        <v>25</v>
      </c>
      <c r="H17" s="103" t="s">
        <v>26</v>
      </c>
      <c r="I17" s="100" t="s">
        <v>27</v>
      </c>
      <c r="J17" s="116" t="s">
        <v>28</v>
      </c>
      <c r="K17" s="100" t="s">
        <v>29</v>
      </c>
    </row>
    <row r="18" spans="3:11" s="18" customFormat="1" ht="19.5" customHeight="1">
      <c r="C18" s="16" t="s">
        <v>1</v>
      </c>
      <c r="D18" s="16" t="s">
        <v>1</v>
      </c>
      <c r="E18" s="112" t="s">
        <v>1</v>
      </c>
      <c r="F18" s="102" t="s">
        <v>1</v>
      </c>
      <c r="G18" s="106" t="s">
        <v>1</v>
      </c>
      <c r="H18" s="104" t="s">
        <v>1</v>
      </c>
      <c r="I18" s="102" t="s">
        <v>1</v>
      </c>
      <c r="J18" s="118" t="s">
        <v>1</v>
      </c>
      <c r="K18" s="102" t="s">
        <v>1</v>
      </c>
    </row>
    <row r="19" spans="1:11" s="18" customFormat="1" ht="19.5" customHeight="1" hidden="1">
      <c r="A19" s="16" t="s">
        <v>2</v>
      </c>
      <c r="B19" s="16" t="s">
        <v>30</v>
      </c>
      <c r="C19" s="20" t="s">
        <v>1</v>
      </c>
      <c r="D19" s="20" t="s">
        <v>1</v>
      </c>
      <c r="E19" s="21" t="s">
        <v>1</v>
      </c>
      <c r="F19" s="22" t="s">
        <v>1</v>
      </c>
      <c r="G19" s="23" t="s">
        <v>1</v>
      </c>
      <c r="H19" s="24" t="s">
        <v>1</v>
      </c>
      <c r="I19" s="24" t="s">
        <v>1</v>
      </c>
      <c r="J19" s="25" t="s">
        <v>1</v>
      </c>
      <c r="K19" s="22" t="s">
        <v>1</v>
      </c>
    </row>
    <row r="20" spans="1:11" s="18" customFormat="1" ht="24.75" customHeight="1">
      <c r="A20" s="20" t="s">
        <v>1</v>
      </c>
      <c r="B20" s="26" t="s">
        <v>40</v>
      </c>
      <c r="C20" s="20" t="s">
        <v>1</v>
      </c>
      <c r="D20" s="20" t="s">
        <v>1</v>
      </c>
      <c r="E20" s="27" t="s">
        <v>145</v>
      </c>
      <c r="F20" s="28">
        <v>38883000</v>
      </c>
      <c r="G20" s="29">
        <v>38781000</v>
      </c>
      <c r="H20" s="30">
        <f aca="true" t="shared" si="0" ref="H20:H51">I20-G20</f>
        <v>102000</v>
      </c>
      <c r="I20" s="30">
        <v>38883000</v>
      </c>
      <c r="J20" s="31">
        <v>0</v>
      </c>
      <c r="K20" s="28">
        <v>60000000</v>
      </c>
    </row>
    <row r="21" spans="2:11" ht="24.75" customHeight="1">
      <c r="B21" s="26" t="s">
        <v>41</v>
      </c>
      <c r="C21" s="20" t="s">
        <v>1</v>
      </c>
      <c r="D21" s="20" t="s">
        <v>1</v>
      </c>
      <c r="E21" s="27" t="s">
        <v>146</v>
      </c>
      <c r="F21" s="28">
        <v>541982000</v>
      </c>
      <c r="G21" s="29">
        <v>502820000</v>
      </c>
      <c r="H21" s="30">
        <f t="shared" si="0"/>
        <v>39162000</v>
      </c>
      <c r="I21" s="30">
        <v>541982000</v>
      </c>
      <c r="J21" s="31">
        <v>0</v>
      </c>
      <c r="K21" s="28">
        <v>26000000</v>
      </c>
    </row>
    <row r="22" spans="2:11" ht="24.75" customHeight="1">
      <c r="B22" s="26" t="s">
        <v>42</v>
      </c>
      <c r="C22" s="20" t="s">
        <v>1</v>
      </c>
      <c r="D22" s="20" t="s">
        <v>1</v>
      </c>
      <c r="E22" s="27" t="s">
        <v>147</v>
      </c>
      <c r="F22" s="28">
        <v>336810000</v>
      </c>
      <c r="G22" s="29">
        <v>296294000</v>
      </c>
      <c r="H22" s="30">
        <f t="shared" si="0"/>
        <v>40516000</v>
      </c>
      <c r="I22" s="30">
        <v>336810000</v>
      </c>
      <c r="J22" s="31">
        <v>0</v>
      </c>
      <c r="K22" s="28">
        <v>22000000</v>
      </c>
    </row>
    <row r="23" spans="2:11" ht="24.75" customHeight="1">
      <c r="B23" s="26" t="s">
        <v>43</v>
      </c>
      <c r="C23" s="20" t="s">
        <v>1</v>
      </c>
      <c r="D23" s="20" t="s">
        <v>1</v>
      </c>
      <c r="E23" s="27" t="s">
        <v>148</v>
      </c>
      <c r="F23" s="28">
        <v>551282000</v>
      </c>
      <c r="G23" s="29">
        <v>505346000</v>
      </c>
      <c r="H23" s="30">
        <f t="shared" si="0"/>
        <v>45936000</v>
      </c>
      <c r="I23" s="30">
        <v>551282000</v>
      </c>
      <c r="J23" s="31">
        <v>0</v>
      </c>
      <c r="K23" s="28">
        <v>3000000</v>
      </c>
    </row>
    <row r="24" spans="2:11" ht="24.75" customHeight="1">
      <c r="B24" s="26" t="s">
        <v>44</v>
      </c>
      <c r="C24" s="20" t="s">
        <v>1</v>
      </c>
      <c r="D24" s="20" t="s">
        <v>1</v>
      </c>
      <c r="E24" s="27" t="s">
        <v>149</v>
      </c>
      <c r="F24" s="28">
        <v>537509000</v>
      </c>
      <c r="G24" s="29">
        <v>484395000</v>
      </c>
      <c r="H24" s="30">
        <f t="shared" si="0"/>
        <v>53114000</v>
      </c>
      <c r="I24" s="30">
        <v>537509000</v>
      </c>
      <c r="J24" s="31">
        <v>0</v>
      </c>
      <c r="K24" s="28">
        <v>8000000</v>
      </c>
    </row>
    <row r="25" spans="2:11" ht="24.75" customHeight="1">
      <c r="B25" s="26" t="s">
        <v>45</v>
      </c>
      <c r="C25" s="20" t="s">
        <v>1</v>
      </c>
      <c r="D25" s="20" t="s">
        <v>1</v>
      </c>
      <c r="E25" s="27" t="s">
        <v>150</v>
      </c>
      <c r="F25" s="28">
        <v>786510000</v>
      </c>
      <c r="G25" s="29">
        <v>686418000</v>
      </c>
      <c r="H25" s="30">
        <f t="shared" si="0"/>
        <v>100092000</v>
      </c>
      <c r="I25" s="30">
        <v>786510000</v>
      </c>
      <c r="J25" s="31">
        <v>0</v>
      </c>
      <c r="K25" s="28">
        <v>11100000</v>
      </c>
    </row>
    <row r="26" spans="2:11" ht="24.75" customHeight="1">
      <c r="B26" s="26" t="s">
        <v>46</v>
      </c>
      <c r="C26" s="20" t="s">
        <v>1</v>
      </c>
      <c r="D26" s="20" t="s">
        <v>1</v>
      </c>
      <c r="E26" s="27" t="s">
        <v>151</v>
      </c>
      <c r="F26" s="28">
        <v>309795000</v>
      </c>
      <c r="G26" s="29">
        <v>273936000</v>
      </c>
      <c r="H26" s="30">
        <f t="shared" si="0"/>
        <v>35859000</v>
      </c>
      <c r="I26" s="30">
        <v>309795000</v>
      </c>
      <c r="J26" s="31">
        <v>0</v>
      </c>
      <c r="K26" s="28">
        <v>15290000</v>
      </c>
    </row>
    <row r="27" spans="2:11" ht="24.75" customHeight="1">
      <c r="B27" s="26" t="s">
        <v>47</v>
      </c>
      <c r="C27" s="20" t="s">
        <v>1</v>
      </c>
      <c r="D27" s="20" t="s">
        <v>1</v>
      </c>
      <c r="E27" s="27" t="s">
        <v>152</v>
      </c>
      <c r="F27" s="28">
        <v>174197000</v>
      </c>
      <c r="G27" s="29">
        <v>152872000</v>
      </c>
      <c r="H27" s="30">
        <f t="shared" si="0"/>
        <v>21325000</v>
      </c>
      <c r="I27" s="30">
        <v>174197000</v>
      </c>
      <c r="J27" s="31">
        <v>0</v>
      </c>
      <c r="K27" s="28">
        <v>9000000</v>
      </c>
    </row>
    <row r="28" spans="2:11" ht="24.75" customHeight="1">
      <c r="B28" s="26" t="s">
        <v>48</v>
      </c>
      <c r="C28" s="20" t="s">
        <v>1</v>
      </c>
      <c r="D28" s="20" t="s">
        <v>1</v>
      </c>
      <c r="E28" s="27" t="s">
        <v>153</v>
      </c>
      <c r="F28" s="28">
        <v>373529000</v>
      </c>
      <c r="G28" s="29">
        <v>321169000</v>
      </c>
      <c r="H28" s="30">
        <f t="shared" si="0"/>
        <v>52360000</v>
      </c>
      <c r="I28" s="30">
        <v>373529000</v>
      </c>
      <c r="J28" s="31">
        <v>0</v>
      </c>
      <c r="K28" s="28">
        <v>4000000</v>
      </c>
    </row>
    <row r="29" spans="2:11" ht="24.75" customHeight="1">
      <c r="B29" s="26" t="s">
        <v>49</v>
      </c>
      <c r="C29" s="20" t="s">
        <v>1</v>
      </c>
      <c r="D29" s="20" t="s">
        <v>1</v>
      </c>
      <c r="E29" s="27" t="s">
        <v>154</v>
      </c>
      <c r="F29" s="28">
        <v>194951000</v>
      </c>
      <c r="G29" s="29">
        <v>171213000</v>
      </c>
      <c r="H29" s="30">
        <f t="shared" si="0"/>
        <v>23738000</v>
      </c>
      <c r="I29" s="30">
        <v>194951000</v>
      </c>
      <c r="J29" s="31">
        <v>0</v>
      </c>
      <c r="K29" s="28">
        <v>5023000</v>
      </c>
    </row>
    <row r="30" spans="2:11" ht="24.75" customHeight="1">
      <c r="B30" s="26" t="s">
        <v>50</v>
      </c>
      <c r="C30" s="20" t="s">
        <v>1</v>
      </c>
      <c r="D30" s="20" t="s">
        <v>1</v>
      </c>
      <c r="E30" s="27" t="s">
        <v>155</v>
      </c>
      <c r="F30" s="28">
        <v>104074000</v>
      </c>
      <c r="G30" s="29">
        <v>100435000</v>
      </c>
      <c r="H30" s="30">
        <f t="shared" si="0"/>
        <v>3639000</v>
      </c>
      <c r="I30" s="30">
        <v>104074000</v>
      </c>
      <c r="J30" s="31">
        <v>0</v>
      </c>
      <c r="K30" s="28">
        <v>1500000</v>
      </c>
    </row>
    <row r="31" spans="2:11" ht="24.75" customHeight="1">
      <c r="B31" s="26" t="s">
        <v>51</v>
      </c>
      <c r="C31" s="20" t="s">
        <v>1</v>
      </c>
      <c r="D31" s="20" t="s">
        <v>1</v>
      </c>
      <c r="E31" s="27" t="s">
        <v>156</v>
      </c>
      <c r="F31" s="28">
        <v>479132000</v>
      </c>
      <c r="G31" s="29">
        <v>430227000</v>
      </c>
      <c r="H31" s="30">
        <f t="shared" si="0"/>
        <v>48905000</v>
      </c>
      <c r="I31" s="30">
        <v>479132000</v>
      </c>
      <c r="J31" s="31">
        <v>0</v>
      </c>
      <c r="K31" s="28">
        <v>2700700</v>
      </c>
    </row>
    <row r="32" spans="2:11" ht="24.75" customHeight="1">
      <c r="B32" s="26" t="s">
        <v>52</v>
      </c>
      <c r="C32" s="20" t="s">
        <v>1</v>
      </c>
      <c r="D32" s="20" t="s">
        <v>1</v>
      </c>
      <c r="E32" s="27" t="s">
        <v>157</v>
      </c>
      <c r="F32" s="28">
        <v>421122000</v>
      </c>
      <c r="G32" s="29">
        <v>369853000</v>
      </c>
      <c r="H32" s="30">
        <f t="shared" si="0"/>
        <v>51269000</v>
      </c>
      <c r="I32" s="30">
        <v>421122000</v>
      </c>
      <c r="J32" s="31">
        <v>0</v>
      </c>
      <c r="K32" s="28">
        <v>12000000</v>
      </c>
    </row>
    <row r="33" spans="2:11" ht="24.75" customHeight="1">
      <c r="B33" s="26" t="s">
        <v>53</v>
      </c>
      <c r="C33" s="20" t="s">
        <v>1</v>
      </c>
      <c r="D33" s="20" t="s">
        <v>1</v>
      </c>
      <c r="E33" s="27" t="s">
        <v>158</v>
      </c>
      <c r="F33" s="28">
        <v>210576000</v>
      </c>
      <c r="G33" s="29">
        <v>186349000</v>
      </c>
      <c r="H33" s="30">
        <f t="shared" si="0"/>
        <v>24227000</v>
      </c>
      <c r="I33" s="30">
        <v>210576000</v>
      </c>
      <c r="J33" s="31">
        <v>0</v>
      </c>
      <c r="K33" s="28">
        <v>6154200</v>
      </c>
    </row>
    <row r="34" spans="2:11" ht="24.75" customHeight="1">
      <c r="B34" s="26" t="s">
        <v>54</v>
      </c>
      <c r="C34" s="20" t="s">
        <v>1</v>
      </c>
      <c r="D34" s="20" t="s">
        <v>1</v>
      </c>
      <c r="E34" s="27" t="s">
        <v>159</v>
      </c>
      <c r="F34" s="28">
        <v>310501000</v>
      </c>
      <c r="G34" s="29">
        <v>262103000</v>
      </c>
      <c r="H34" s="30">
        <f t="shared" si="0"/>
        <v>48398000</v>
      </c>
      <c r="I34" s="30">
        <v>310501000</v>
      </c>
      <c r="J34" s="31">
        <v>0</v>
      </c>
      <c r="K34" s="28">
        <v>8912099</v>
      </c>
    </row>
    <row r="35" spans="2:11" ht="24.75" customHeight="1">
      <c r="B35" s="26" t="s">
        <v>55</v>
      </c>
      <c r="C35" s="20" t="s">
        <v>1</v>
      </c>
      <c r="D35" s="20" t="s">
        <v>1</v>
      </c>
      <c r="E35" s="27" t="s">
        <v>160</v>
      </c>
      <c r="F35" s="28">
        <v>378833000</v>
      </c>
      <c r="G35" s="29">
        <v>235438000</v>
      </c>
      <c r="H35" s="30">
        <f t="shared" si="0"/>
        <v>143395000</v>
      </c>
      <c r="I35" s="30">
        <v>378833000</v>
      </c>
      <c r="J35" s="31">
        <v>0</v>
      </c>
      <c r="K35" s="28">
        <v>125000000</v>
      </c>
    </row>
    <row r="36" spans="2:11" ht="24.75" customHeight="1">
      <c r="B36" s="26" t="s">
        <v>56</v>
      </c>
      <c r="C36" s="20" t="s">
        <v>1</v>
      </c>
      <c r="D36" s="20" t="s">
        <v>1</v>
      </c>
      <c r="E36" s="27" t="s">
        <v>161</v>
      </c>
      <c r="F36" s="28">
        <v>342805000</v>
      </c>
      <c r="G36" s="29">
        <v>286873000</v>
      </c>
      <c r="H36" s="30">
        <f t="shared" si="0"/>
        <v>55932000</v>
      </c>
      <c r="I36" s="30">
        <v>342805000</v>
      </c>
      <c r="J36" s="31">
        <v>0</v>
      </c>
      <c r="K36" s="28">
        <v>18000000</v>
      </c>
    </row>
    <row r="37" spans="2:11" ht="24.75" customHeight="1">
      <c r="B37" s="26" t="s">
        <v>57</v>
      </c>
      <c r="C37" s="20" t="s">
        <v>1</v>
      </c>
      <c r="D37" s="20" t="s">
        <v>1</v>
      </c>
      <c r="E37" s="27" t="s">
        <v>162</v>
      </c>
      <c r="F37" s="28">
        <v>298099000</v>
      </c>
      <c r="G37" s="29">
        <v>268379000</v>
      </c>
      <c r="H37" s="30">
        <f t="shared" si="0"/>
        <v>29720000</v>
      </c>
      <c r="I37" s="30">
        <v>298099000</v>
      </c>
      <c r="J37" s="31">
        <v>0</v>
      </c>
      <c r="K37" s="28">
        <v>10000000</v>
      </c>
    </row>
    <row r="38" spans="2:11" ht="24.75" customHeight="1">
      <c r="B38" s="26" t="s">
        <v>58</v>
      </c>
      <c r="C38" s="20" t="s">
        <v>1</v>
      </c>
      <c r="D38" s="20" t="s">
        <v>1</v>
      </c>
      <c r="E38" s="27" t="s">
        <v>163</v>
      </c>
      <c r="F38" s="28">
        <v>285613000</v>
      </c>
      <c r="G38" s="29">
        <v>256587000</v>
      </c>
      <c r="H38" s="30">
        <f t="shared" si="0"/>
        <v>29026000</v>
      </c>
      <c r="I38" s="30">
        <v>285613000</v>
      </c>
      <c r="J38" s="31">
        <v>0</v>
      </c>
      <c r="K38" s="28">
        <v>1000000</v>
      </c>
    </row>
    <row r="39" spans="2:11" ht="24.75" customHeight="1">
      <c r="B39" s="26" t="s">
        <v>59</v>
      </c>
      <c r="C39" s="20" t="s">
        <v>1</v>
      </c>
      <c r="D39" s="20" t="s">
        <v>1</v>
      </c>
      <c r="E39" s="27" t="s">
        <v>164</v>
      </c>
      <c r="F39" s="28">
        <v>217081000</v>
      </c>
      <c r="G39" s="29">
        <v>193544000</v>
      </c>
      <c r="H39" s="30">
        <f t="shared" si="0"/>
        <v>23537000</v>
      </c>
      <c r="I39" s="30">
        <v>217081000</v>
      </c>
      <c r="J39" s="31">
        <v>0</v>
      </c>
      <c r="K39" s="28">
        <v>22000000</v>
      </c>
    </row>
    <row r="40" spans="2:11" ht="24.75" customHeight="1">
      <c r="B40" s="26" t="s">
        <v>60</v>
      </c>
      <c r="C40" s="20" t="s">
        <v>1</v>
      </c>
      <c r="D40" s="20" t="s">
        <v>1</v>
      </c>
      <c r="E40" s="27" t="s">
        <v>165</v>
      </c>
      <c r="F40" s="28">
        <v>335092000</v>
      </c>
      <c r="G40" s="29">
        <v>297342000</v>
      </c>
      <c r="H40" s="30">
        <f t="shared" si="0"/>
        <v>37750000</v>
      </c>
      <c r="I40" s="30">
        <v>335092000</v>
      </c>
      <c r="J40" s="31">
        <v>0</v>
      </c>
      <c r="K40" s="28">
        <v>27006000</v>
      </c>
    </row>
    <row r="41" spans="2:11" ht="24.75" customHeight="1">
      <c r="B41" s="26" t="s">
        <v>61</v>
      </c>
      <c r="C41" s="20" t="s">
        <v>1</v>
      </c>
      <c r="D41" s="20" t="s">
        <v>1</v>
      </c>
      <c r="E41" s="27" t="s">
        <v>166</v>
      </c>
      <c r="F41" s="28">
        <v>272212000</v>
      </c>
      <c r="G41" s="29">
        <v>241497000</v>
      </c>
      <c r="H41" s="30">
        <f t="shared" si="0"/>
        <v>30715000</v>
      </c>
      <c r="I41" s="30">
        <v>272212000</v>
      </c>
      <c r="J41" s="31">
        <v>0</v>
      </c>
      <c r="K41" s="28">
        <v>2000000</v>
      </c>
    </row>
    <row r="42" spans="2:11" ht="24.75" customHeight="1">
      <c r="B42" s="26" t="s">
        <v>62</v>
      </c>
      <c r="C42" s="20" t="s">
        <v>1</v>
      </c>
      <c r="D42" s="20" t="s">
        <v>1</v>
      </c>
      <c r="E42" s="27" t="s">
        <v>167</v>
      </c>
      <c r="F42" s="28">
        <v>276507000</v>
      </c>
      <c r="G42" s="29">
        <v>238845000</v>
      </c>
      <c r="H42" s="30">
        <f t="shared" si="0"/>
        <v>37662000</v>
      </c>
      <c r="I42" s="30">
        <v>276507000</v>
      </c>
      <c r="J42" s="31">
        <v>0</v>
      </c>
      <c r="K42" s="28">
        <v>2000000</v>
      </c>
    </row>
    <row r="43" spans="2:11" ht="24.75" customHeight="1">
      <c r="B43" s="26" t="s">
        <v>63</v>
      </c>
      <c r="C43" s="20" t="s">
        <v>1</v>
      </c>
      <c r="D43" s="20" t="s">
        <v>1</v>
      </c>
      <c r="E43" s="27" t="s">
        <v>168</v>
      </c>
      <c r="F43" s="28">
        <v>382000000</v>
      </c>
      <c r="G43" s="29">
        <v>345383000</v>
      </c>
      <c r="H43" s="30">
        <f t="shared" si="0"/>
        <v>36617000</v>
      </c>
      <c r="I43" s="30">
        <v>382000000</v>
      </c>
      <c r="J43" s="31">
        <v>0</v>
      </c>
      <c r="K43" s="28">
        <v>10500000</v>
      </c>
    </row>
    <row r="44" spans="2:11" ht="24.75" customHeight="1">
      <c r="B44" s="26" t="s">
        <v>64</v>
      </c>
      <c r="C44" s="20" t="s">
        <v>1</v>
      </c>
      <c r="D44" s="20" t="s">
        <v>1</v>
      </c>
      <c r="E44" s="27" t="s">
        <v>169</v>
      </c>
      <c r="F44" s="28">
        <v>275299000</v>
      </c>
      <c r="G44" s="29">
        <v>252811000</v>
      </c>
      <c r="H44" s="30">
        <f t="shared" si="0"/>
        <v>22488000</v>
      </c>
      <c r="I44" s="30">
        <v>275299000</v>
      </c>
      <c r="J44" s="31">
        <v>0</v>
      </c>
      <c r="K44" s="28">
        <v>3000000</v>
      </c>
    </row>
    <row r="45" spans="2:11" ht="24.75" customHeight="1">
      <c r="B45" s="26" t="s">
        <v>65</v>
      </c>
      <c r="C45" s="20" t="s">
        <v>1</v>
      </c>
      <c r="D45" s="20" t="s">
        <v>1</v>
      </c>
      <c r="E45" s="27" t="s">
        <v>170</v>
      </c>
      <c r="F45" s="28">
        <v>237676000</v>
      </c>
      <c r="G45" s="29">
        <v>214777000</v>
      </c>
      <c r="H45" s="30">
        <f t="shared" si="0"/>
        <v>22899000</v>
      </c>
      <c r="I45" s="30">
        <v>237676000</v>
      </c>
      <c r="J45" s="31">
        <v>0</v>
      </c>
      <c r="K45" s="28">
        <v>6002000</v>
      </c>
    </row>
    <row r="46" spans="2:11" ht="24.75" customHeight="1">
      <c r="B46" s="26" t="s">
        <v>66</v>
      </c>
      <c r="C46" s="20" t="s">
        <v>1</v>
      </c>
      <c r="D46" s="20" t="s">
        <v>1</v>
      </c>
      <c r="E46" s="27" t="s">
        <v>171</v>
      </c>
      <c r="F46" s="28">
        <v>253103000</v>
      </c>
      <c r="G46" s="29">
        <v>231287000</v>
      </c>
      <c r="H46" s="30">
        <f t="shared" si="0"/>
        <v>21816000</v>
      </c>
      <c r="I46" s="30">
        <v>253103000</v>
      </c>
      <c r="J46" s="31">
        <v>0</v>
      </c>
      <c r="K46" s="28">
        <v>7101000</v>
      </c>
    </row>
    <row r="47" spans="2:11" ht="24.75" customHeight="1">
      <c r="B47" s="26" t="s">
        <v>67</v>
      </c>
      <c r="C47" s="20" t="s">
        <v>1</v>
      </c>
      <c r="D47" s="20" t="s">
        <v>1</v>
      </c>
      <c r="E47" s="27" t="s">
        <v>172</v>
      </c>
      <c r="F47" s="28">
        <v>225009000</v>
      </c>
      <c r="G47" s="29">
        <v>210209000</v>
      </c>
      <c r="H47" s="30">
        <f t="shared" si="0"/>
        <v>14800000</v>
      </c>
      <c r="I47" s="30">
        <v>225009000</v>
      </c>
      <c r="J47" s="31">
        <v>0</v>
      </c>
      <c r="K47" s="28">
        <v>7001000</v>
      </c>
    </row>
    <row r="48" spans="2:11" ht="24.75" customHeight="1">
      <c r="B48" s="26" t="s">
        <v>68</v>
      </c>
      <c r="C48" s="20" t="s">
        <v>1</v>
      </c>
      <c r="D48" s="20" t="s">
        <v>1</v>
      </c>
      <c r="E48" s="27" t="s">
        <v>173</v>
      </c>
      <c r="F48" s="28">
        <v>222671000</v>
      </c>
      <c r="G48" s="29">
        <v>196605000</v>
      </c>
      <c r="H48" s="30">
        <f t="shared" si="0"/>
        <v>26066000</v>
      </c>
      <c r="I48" s="30">
        <v>222671000</v>
      </c>
      <c r="J48" s="31">
        <v>0</v>
      </c>
      <c r="K48" s="28">
        <v>14006000</v>
      </c>
    </row>
    <row r="49" spans="2:11" ht="24.75" customHeight="1">
      <c r="B49" s="26" t="s">
        <v>69</v>
      </c>
      <c r="C49" s="20" t="s">
        <v>1</v>
      </c>
      <c r="D49" s="20" t="s">
        <v>1</v>
      </c>
      <c r="E49" s="27" t="s">
        <v>174</v>
      </c>
      <c r="F49" s="28">
        <v>77858000</v>
      </c>
      <c r="G49" s="29">
        <v>75631000</v>
      </c>
      <c r="H49" s="30">
        <f t="shared" si="0"/>
        <v>2227000</v>
      </c>
      <c r="I49" s="30">
        <v>77858000</v>
      </c>
      <c r="J49" s="31">
        <v>0</v>
      </c>
      <c r="K49" s="28">
        <v>3005000</v>
      </c>
    </row>
    <row r="50" spans="2:11" ht="24.75" customHeight="1">
      <c r="B50" s="26" t="s">
        <v>70</v>
      </c>
      <c r="C50" s="20" t="s">
        <v>1</v>
      </c>
      <c r="D50" s="20" t="s">
        <v>1</v>
      </c>
      <c r="E50" s="27" t="s">
        <v>175</v>
      </c>
      <c r="F50" s="28">
        <v>72319000</v>
      </c>
      <c r="G50" s="29">
        <v>70411000</v>
      </c>
      <c r="H50" s="30">
        <f t="shared" si="0"/>
        <v>1908000</v>
      </c>
      <c r="I50" s="30">
        <v>72319000</v>
      </c>
      <c r="J50" s="31">
        <v>0</v>
      </c>
      <c r="K50" s="28">
        <v>3001000</v>
      </c>
    </row>
    <row r="51" spans="2:11" ht="24.75" customHeight="1">
      <c r="B51" s="26" t="s">
        <v>71</v>
      </c>
      <c r="C51" s="20" t="s">
        <v>1</v>
      </c>
      <c r="D51" s="20" t="s">
        <v>1</v>
      </c>
      <c r="E51" s="27" t="s">
        <v>176</v>
      </c>
      <c r="F51" s="28">
        <v>188545000</v>
      </c>
      <c r="G51" s="29">
        <v>179350000</v>
      </c>
      <c r="H51" s="30">
        <f t="shared" si="0"/>
        <v>9195000</v>
      </c>
      <c r="I51" s="30">
        <v>188545000</v>
      </c>
      <c r="J51" s="31">
        <v>0</v>
      </c>
      <c r="K51" s="28">
        <v>3000000</v>
      </c>
    </row>
    <row r="52" spans="2:11" ht="24.75" customHeight="1">
      <c r="B52" s="26" t="s">
        <v>72</v>
      </c>
      <c r="C52" s="20" t="s">
        <v>1</v>
      </c>
      <c r="D52" s="20" t="s">
        <v>1</v>
      </c>
      <c r="E52" s="27" t="s">
        <v>177</v>
      </c>
      <c r="F52" s="28">
        <v>247031000</v>
      </c>
      <c r="G52" s="29">
        <v>221231000</v>
      </c>
      <c r="H52" s="30">
        <f aca="true" t="shared" si="1" ref="H52:H83">I52-G52</f>
        <v>25800000</v>
      </c>
      <c r="I52" s="30">
        <v>247031000</v>
      </c>
      <c r="J52" s="31">
        <v>0</v>
      </c>
      <c r="K52" s="28">
        <v>5001500</v>
      </c>
    </row>
    <row r="53" spans="2:11" ht="24.75" customHeight="1">
      <c r="B53" s="26" t="s">
        <v>73</v>
      </c>
      <c r="C53" s="20" t="s">
        <v>1</v>
      </c>
      <c r="D53" s="20" t="s">
        <v>1</v>
      </c>
      <c r="E53" s="27" t="s">
        <v>178</v>
      </c>
      <c r="F53" s="28">
        <v>173759000</v>
      </c>
      <c r="G53" s="29">
        <v>157243000</v>
      </c>
      <c r="H53" s="30">
        <f t="shared" si="1"/>
        <v>16516000</v>
      </c>
      <c r="I53" s="30">
        <v>173759000</v>
      </c>
      <c r="J53" s="31">
        <v>0</v>
      </c>
      <c r="K53" s="28">
        <v>1000000</v>
      </c>
    </row>
    <row r="54" spans="2:11" ht="24.75" customHeight="1">
      <c r="B54" s="26" t="s">
        <v>74</v>
      </c>
      <c r="C54" s="20" t="s">
        <v>1</v>
      </c>
      <c r="D54" s="20" t="s">
        <v>1</v>
      </c>
      <c r="E54" s="27" t="s">
        <v>179</v>
      </c>
      <c r="F54" s="28">
        <v>160068000</v>
      </c>
      <c r="G54" s="29">
        <v>142176000</v>
      </c>
      <c r="H54" s="30">
        <f t="shared" si="1"/>
        <v>17892000</v>
      </c>
      <c r="I54" s="30">
        <v>160068000</v>
      </c>
      <c r="J54" s="31">
        <v>0</v>
      </c>
      <c r="K54" s="28">
        <v>8000000</v>
      </c>
    </row>
    <row r="55" spans="2:11" ht="24.75" customHeight="1">
      <c r="B55" s="26" t="s">
        <v>75</v>
      </c>
      <c r="C55" s="20" t="s">
        <v>1</v>
      </c>
      <c r="D55" s="20" t="s">
        <v>1</v>
      </c>
      <c r="E55" s="27" t="s">
        <v>180</v>
      </c>
      <c r="F55" s="28">
        <v>205720000</v>
      </c>
      <c r="G55" s="29">
        <v>186459000</v>
      </c>
      <c r="H55" s="30">
        <f t="shared" si="1"/>
        <v>19261000</v>
      </c>
      <c r="I55" s="30">
        <v>205720000</v>
      </c>
      <c r="J55" s="31">
        <v>0</v>
      </c>
      <c r="K55" s="28">
        <v>15000000</v>
      </c>
    </row>
    <row r="56" spans="2:11" ht="24.75" customHeight="1">
      <c r="B56" s="26" t="s">
        <v>76</v>
      </c>
      <c r="C56" s="20" t="s">
        <v>1</v>
      </c>
      <c r="D56" s="20" t="s">
        <v>1</v>
      </c>
      <c r="E56" s="27" t="s">
        <v>181</v>
      </c>
      <c r="F56" s="28">
        <v>211260000</v>
      </c>
      <c r="G56" s="29">
        <v>185194000</v>
      </c>
      <c r="H56" s="30">
        <f t="shared" si="1"/>
        <v>26066000</v>
      </c>
      <c r="I56" s="30">
        <v>211260000</v>
      </c>
      <c r="J56" s="31">
        <v>0</v>
      </c>
      <c r="K56" s="28">
        <v>3200000</v>
      </c>
    </row>
    <row r="57" spans="2:11" ht="24.75" customHeight="1">
      <c r="B57" s="26" t="s">
        <v>77</v>
      </c>
      <c r="C57" s="20" t="s">
        <v>1</v>
      </c>
      <c r="D57" s="20" t="s">
        <v>1</v>
      </c>
      <c r="E57" s="27" t="s">
        <v>182</v>
      </c>
      <c r="F57" s="28">
        <v>140286000</v>
      </c>
      <c r="G57" s="29">
        <v>121102000</v>
      </c>
      <c r="H57" s="30">
        <f t="shared" si="1"/>
        <v>19184000</v>
      </c>
      <c r="I57" s="30">
        <v>140286000</v>
      </c>
      <c r="J57" s="31">
        <v>0</v>
      </c>
      <c r="K57" s="28">
        <v>7000000</v>
      </c>
    </row>
    <row r="58" spans="2:11" ht="24.75" customHeight="1">
      <c r="B58" s="26" t="s">
        <v>78</v>
      </c>
      <c r="C58" s="20" t="s">
        <v>1</v>
      </c>
      <c r="D58" s="20" t="s">
        <v>1</v>
      </c>
      <c r="E58" s="27" t="s">
        <v>183</v>
      </c>
      <c r="F58" s="28">
        <v>235036000</v>
      </c>
      <c r="G58" s="29">
        <v>197160000</v>
      </c>
      <c r="H58" s="30">
        <f t="shared" si="1"/>
        <v>37876000</v>
      </c>
      <c r="I58" s="30">
        <v>235036000</v>
      </c>
      <c r="J58" s="31">
        <v>0</v>
      </c>
      <c r="K58" s="28">
        <v>3000000</v>
      </c>
    </row>
    <row r="59" spans="2:11" ht="24.75" customHeight="1">
      <c r="B59" s="26" t="s">
        <v>79</v>
      </c>
      <c r="C59" s="20" t="s">
        <v>1</v>
      </c>
      <c r="D59" s="20" t="s">
        <v>1</v>
      </c>
      <c r="E59" s="27" t="s">
        <v>184</v>
      </c>
      <c r="F59" s="28">
        <v>218823000</v>
      </c>
      <c r="G59" s="29">
        <v>175730000</v>
      </c>
      <c r="H59" s="30">
        <f t="shared" si="1"/>
        <v>43093000</v>
      </c>
      <c r="I59" s="30">
        <v>218823000</v>
      </c>
      <c r="J59" s="31">
        <v>0</v>
      </c>
      <c r="K59" s="28">
        <v>3250000</v>
      </c>
    </row>
    <row r="60" spans="2:11" ht="24.75" customHeight="1">
      <c r="B60" s="26" t="s">
        <v>80</v>
      </c>
      <c r="C60" s="20" t="s">
        <v>1</v>
      </c>
      <c r="D60" s="20" t="s">
        <v>1</v>
      </c>
      <c r="E60" s="27" t="s">
        <v>185</v>
      </c>
      <c r="F60" s="28">
        <v>192425000</v>
      </c>
      <c r="G60" s="29">
        <v>167194000</v>
      </c>
      <c r="H60" s="30">
        <f t="shared" si="1"/>
        <v>25231000</v>
      </c>
      <c r="I60" s="30">
        <v>192425000</v>
      </c>
      <c r="J60" s="31">
        <v>0</v>
      </c>
      <c r="K60" s="28">
        <v>9000000</v>
      </c>
    </row>
    <row r="61" spans="2:11" ht="24.75" customHeight="1">
      <c r="B61" s="26" t="s">
        <v>81</v>
      </c>
      <c r="C61" s="20" t="s">
        <v>1</v>
      </c>
      <c r="D61" s="20" t="s">
        <v>1</v>
      </c>
      <c r="E61" s="27" t="s">
        <v>186</v>
      </c>
      <c r="F61" s="28">
        <v>138351000</v>
      </c>
      <c r="G61" s="29">
        <v>122489000</v>
      </c>
      <c r="H61" s="30">
        <f t="shared" si="1"/>
        <v>15862000</v>
      </c>
      <c r="I61" s="30">
        <v>138351000</v>
      </c>
      <c r="J61" s="31">
        <v>0</v>
      </c>
      <c r="K61" s="28">
        <v>6000000</v>
      </c>
    </row>
    <row r="62" spans="2:11" ht="24.75" customHeight="1">
      <c r="B62" s="26" t="s">
        <v>82</v>
      </c>
      <c r="C62" s="20" t="s">
        <v>1</v>
      </c>
      <c r="D62" s="20" t="s">
        <v>1</v>
      </c>
      <c r="E62" s="27" t="s">
        <v>187</v>
      </c>
      <c r="F62" s="28">
        <v>164042000</v>
      </c>
      <c r="G62" s="29">
        <v>146384000</v>
      </c>
      <c r="H62" s="30">
        <f t="shared" si="1"/>
        <v>17658000</v>
      </c>
      <c r="I62" s="30">
        <v>164042000</v>
      </c>
      <c r="J62" s="31">
        <v>0</v>
      </c>
      <c r="K62" s="28">
        <v>3800000</v>
      </c>
    </row>
    <row r="63" spans="2:11" ht="24.75" customHeight="1">
      <c r="B63" s="26" t="s">
        <v>83</v>
      </c>
      <c r="C63" s="20" t="s">
        <v>1</v>
      </c>
      <c r="D63" s="20" t="s">
        <v>1</v>
      </c>
      <c r="E63" s="27" t="s">
        <v>188</v>
      </c>
      <c r="F63" s="28">
        <v>176520000</v>
      </c>
      <c r="G63" s="29">
        <v>156118000</v>
      </c>
      <c r="H63" s="30">
        <f t="shared" si="1"/>
        <v>20402000</v>
      </c>
      <c r="I63" s="30">
        <v>176520000</v>
      </c>
      <c r="J63" s="31">
        <v>0</v>
      </c>
      <c r="K63" s="28">
        <v>500000</v>
      </c>
    </row>
    <row r="64" spans="2:11" ht="24.75" customHeight="1">
      <c r="B64" s="26" t="s">
        <v>84</v>
      </c>
      <c r="C64" s="20" t="s">
        <v>1</v>
      </c>
      <c r="D64" s="20" t="s">
        <v>1</v>
      </c>
      <c r="E64" s="27" t="s">
        <v>189</v>
      </c>
      <c r="F64" s="28">
        <v>124072000</v>
      </c>
      <c r="G64" s="29">
        <v>114999000</v>
      </c>
      <c r="H64" s="30">
        <f t="shared" si="1"/>
        <v>9073000</v>
      </c>
      <c r="I64" s="30">
        <v>124072000</v>
      </c>
      <c r="J64" s="31">
        <v>0</v>
      </c>
      <c r="K64" s="28">
        <v>950000</v>
      </c>
    </row>
    <row r="65" spans="2:11" ht="24.75" customHeight="1">
      <c r="B65" s="26" t="s">
        <v>85</v>
      </c>
      <c r="C65" s="20" t="s">
        <v>1</v>
      </c>
      <c r="D65" s="20" t="s">
        <v>1</v>
      </c>
      <c r="E65" s="27" t="s">
        <v>190</v>
      </c>
      <c r="F65" s="28">
        <v>187584000</v>
      </c>
      <c r="G65" s="29">
        <v>169706000</v>
      </c>
      <c r="H65" s="30">
        <f t="shared" si="1"/>
        <v>17878000</v>
      </c>
      <c r="I65" s="30">
        <v>187584000</v>
      </c>
      <c r="J65" s="31">
        <v>0</v>
      </c>
      <c r="K65" s="28">
        <v>21000000</v>
      </c>
    </row>
    <row r="66" spans="2:11" ht="24.75" customHeight="1">
      <c r="B66" s="26" t="s">
        <v>86</v>
      </c>
      <c r="C66" s="20" t="s">
        <v>1</v>
      </c>
      <c r="D66" s="20" t="s">
        <v>1</v>
      </c>
      <c r="E66" s="27" t="s">
        <v>191</v>
      </c>
      <c r="F66" s="28">
        <v>97697000</v>
      </c>
      <c r="G66" s="29">
        <v>89157000</v>
      </c>
      <c r="H66" s="30">
        <f t="shared" si="1"/>
        <v>8540000</v>
      </c>
      <c r="I66" s="30">
        <v>97697000</v>
      </c>
      <c r="J66" s="31">
        <v>0</v>
      </c>
      <c r="K66" s="28">
        <v>1000000</v>
      </c>
    </row>
    <row r="67" spans="2:11" ht="24.75" customHeight="1">
      <c r="B67" s="26" t="s">
        <v>87</v>
      </c>
      <c r="C67" s="20" t="s">
        <v>1</v>
      </c>
      <c r="D67" s="20" t="s">
        <v>1</v>
      </c>
      <c r="E67" s="27" t="s">
        <v>192</v>
      </c>
      <c r="F67" s="28">
        <v>141679000</v>
      </c>
      <c r="G67" s="29">
        <v>117197000</v>
      </c>
      <c r="H67" s="30">
        <f t="shared" si="1"/>
        <v>24482000</v>
      </c>
      <c r="I67" s="30">
        <v>141679000</v>
      </c>
      <c r="J67" s="31">
        <v>0</v>
      </c>
      <c r="K67" s="28">
        <v>6000000</v>
      </c>
    </row>
    <row r="68" spans="2:11" ht="24.75" customHeight="1">
      <c r="B68" s="26" t="s">
        <v>88</v>
      </c>
      <c r="C68" s="20" t="s">
        <v>1</v>
      </c>
      <c r="D68" s="20" t="s">
        <v>1</v>
      </c>
      <c r="E68" s="27" t="s">
        <v>193</v>
      </c>
      <c r="F68" s="28">
        <v>157328000</v>
      </c>
      <c r="G68" s="29">
        <v>143506000</v>
      </c>
      <c r="H68" s="30">
        <f t="shared" si="1"/>
        <v>13822000</v>
      </c>
      <c r="I68" s="30">
        <v>157328000</v>
      </c>
      <c r="J68" s="31">
        <v>0</v>
      </c>
      <c r="K68" s="28">
        <v>3500000</v>
      </c>
    </row>
    <row r="69" spans="2:11" ht="24.75" customHeight="1">
      <c r="B69" s="26" t="s">
        <v>89</v>
      </c>
      <c r="C69" s="20" t="s">
        <v>1</v>
      </c>
      <c r="D69" s="20" t="s">
        <v>1</v>
      </c>
      <c r="E69" s="27" t="s">
        <v>194</v>
      </c>
      <c r="F69" s="28">
        <v>150097000</v>
      </c>
      <c r="G69" s="29">
        <v>133773000</v>
      </c>
      <c r="H69" s="30">
        <f t="shared" si="1"/>
        <v>16324000</v>
      </c>
      <c r="I69" s="30">
        <v>150097000</v>
      </c>
      <c r="J69" s="31">
        <v>0</v>
      </c>
      <c r="K69" s="28">
        <v>500000</v>
      </c>
    </row>
    <row r="70" spans="2:11" ht="24.75" customHeight="1">
      <c r="B70" s="26" t="s">
        <v>90</v>
      </c>
      <c r="C70" s="20" t="s">
        <v>1</v>
      </c>
      <c r="D70" s="20" t="s">
        <v>1</v>
      </c>
      <c r="E70" s="27" t="s">
        <v>195</v>
      </c>
      <c r="F70" s="28">
        <v>165666000</v>
      </c>
      <c r="G70" s="29">
        <v>151860000</v>
      </c>
      <c r="H70" s="30">
        <f t="shared" si="1"/>
        <v>13806000</v>
      </c>
      <c r="I70" s="30">
        <v>165666000</v>
      </c>
      <c r="J70" s="31">
        <v>0</v>
      </c>
      <c r="K70" s="28">
        <v>10000000</v>
      </c>
    </row>
    <row r="71" spans="2:11" ht="24.75" customHeight="1">
      <c r="B71" s="26" t="s">
        <v>91</v>
      </c>
      <c r="C71" s="20" t="s">
        <v>1</v>
      </c>
      <c r="D71" s="20" t="s">
        <v>1</v>
      </c>
      <c r="E71" s="27" t="s">
        <v>196</v>
      </c>
      <c r="F71" s="28">
        <v>142980000</v>
      </c>
      <c r="G71" s="29">
        <v>130046000</v>
      </c>
      <c r="H71" s="30">
        <f t="shared" si="1"/>
        <v>12934000</v>
      </c>
      <c r="I71" s="30">
        <v>142980000</v>
      </c>
      <c r="J71" s="31">
        <v>0</v>
      </c>
      <c r="K71" s="28">
        <v>6001000</v>
      </c>
    </row>
    <row r="72" spans="2:11" ht="24.75" customHeight="1">
      <c r="B72" s="26" t="s">
        <v>92</v>
      </c>
      <c r="C72" s="20" t="s">
        <v>1</v>
      </c>
      <c r="D72" s="20" t="s">
        <v>1</v>
      </c>
      <c r="E72" s="27" t="s">
        <v>197</v>
      </c>
      <c r="F72" s="28">
        <v>210051000</v>
      </c>
      <c r="G72" s="29">
        <v>185574000</v>
      </c>
      <c r="H72" s="30">
        <f t="shared" si="1"/>
        <v>24477000</v>
      </c>
      <c r="I72" s="30">
        <v>210051000</v>
      </c>
      <c r="J72" s="31">
        <v>0</v>
      </c>
      <c r="K72" s="28">
        <v>7500000</v>
      </c>
    </row>
    <row r="73" spans="2:11" ht="24.75" customHeight="1">
      <c r="B73" s="26" t="s">
        <v>93</v>
      </c>
      <c r="C73" s="20" t="s">
        <v>1</v>
      </c>
      <c r="D73" s="20" t="s">
        <v>1</v>
      </c>
      <c r="E73" s="27" t="s">
        <v>198</v>
      </c>
      <c r="F73" s="28">
        <v>57942000</v>
      </c>
      <c r="G73" s="29">
        <v>48491000</v>
      </c>
      <c r="H73" s="30">
        <f t="shared" si="1"/>
        <v>9451000</v>
      </c>
      <c r="I73" s="30">
        <v>57942000</v>
      </c>
      <c r="J73" s="31">
        <v>0</v>
      </c>
      <c r="K73" s="28">
        <v>3000000</v>
      </c>
    </row>
    <row r="74" spans="2:11" ht="24.75" customHeight="1">
      <c r="B74" s="26" t="s">
        <v>94</v>
      </c>
      <c r="C74" s="20" t="s">
        <v>1</v>
      </c>
      <c r="D74" s="20" t="s">
        <v>1</v>
      </c>
      <c r="E74" s="27" t="s">
        <v>199</v>
      </c>
      <c r="F74" s="28">
        <v>84302000</v>
      </c>
      <c r="G74" s="29">
        <v>77149000</v>
      </c>
      <c r="H74" s="30">
        <f t="shared" si="1"/>
        <v>7153000</v>
      </c>
      <c r="I74" s="30">
        <v>84302000</v>
      </c>
      <c r="J74" s="31">
        <v>0</v>
      </c>
      <c r="K74" s="28">
        <v>7500000</v>
      </c>
    </row>
    <row r="75" spans="2:11" ht="24.75" customHeight="1">
      <c r="B75" s="26" t="s">
        <v>95</v>
      </c>
      <c r="C75" s="20" t="s">
        <v>1</v>
      </c>
      <c r="D75" s="20" t="s">
        <v>1</v>
      </c>
      <c r="E75" s="27" t="s">
        <v>200</v>
      </c>
      <c r="F75" s="28">
        <v>79881000</v>
      </c>
      <c r="G75" s="29">
        <v>75023000</v>
      </c>
      <c r="H75" s="30">
        <f t="shared" si="1"/>
        <v>4858000</v>
      </c>
      <c r="I75" s="30">
        <v>79881000</v>
      </c>
      <c r="J75" s="31">
        <v>0</v>
      </c>
      <c r="K75" s="28">
        <v>6000000</v>
      </c>
    </row>
    <row r="76" spans="2:11" ht="24.75" customHeight="1">
      <c r="B76" s="26" t="s">
        <v>96</v>
      </c>
      <c r="C76" s="20" t="s">
        <v>1</v>
      </c>
      <c r="D76" s="20" t="s">
        <v>1</v>
      </c>
      <c r="E76" s="27" t="s">
        <v>201</v>
      </c>
      <c r="F76" s="28">
        <v>103618000</v>
      </c>
      <c r="G76" s="29">
        <v>97522000</v>
      </c>
      <c r="H76" s="30">
        <f t="shared" si="1"/>
        <v>6096000</v>
      </c>
      <c r="I76" s="30">
        <v>103618000</v>
      </c>
      <c r="J76" s="31">
        <v>0</v>
      </c>
      <c r="K76" s="28">
        <v>5300000</v>
      </c>
    </row>
    <row r="77" spans="2:11" ht="24.75" customHeight="1">
      <c r="B77" s="26" t="s">
        <v>97</v>
      </c>
      <c r="C77" s="20" t="s">
        <v>1</v>
      </c>
      <c r="D77" s="20" t="s">
        <v>1</v>
      </c>
      <c r="E77" s="27" t="s">
        <v>202</v>
      </c>
      <c r="F77" s="28">
        <v>88774000</v>
      </c>
      <c r="G77" s="29">
        <v>82756000</v>
      </c>
      <c r="H77" s="30">
        <f t="shared" si="1"/>
        <v>6018000</v>
      </c>
      <c r="I77" s="30">
        <v>88774000</v>
      </c>
      <c r="J77" s="31">
        <v>0</v>
      </c>
      <c r="K77" s="28">
        <v>250000</v>
      </c>
    </row>
    <row r="78" spans="2:11" ht="24.75" customHeight="1">
      <c r="B78" s="26" t="s">
        <v>98</v>
      </c>
      <c r="C78" s="20" t="s">
        <v>1</v>
      </c>
      <c r="D78" s="20" t="s">
        <v>1</v>
      </c>
      <c r="E78" s="27" t="s">
        <v>203</v>
      </c>
      <c r="F78" s="28">
        <v>79497000</v>
      </c>
      <c r="G78" s="29">
        <v>71660000</v>
      </c>
      <c r="H78" s="30">
        <f t="shared" si="1"/>
        <v>7837000</v>
      </c>
      <c r="I78" s="30">
        <v>79497000</v>
      </c>
      <c r="J78" s="31">
        <v>0</v>
      </c>
      <c r="K78" s="28">
        <v>1000000</v>
      </c>
    </row>
    <row r="79" spans="2:11" ht="24.75" customHeight="1">
      <c r="B79" s="26" t="s">
        <v>99</v>
      </c>
      <c r="C79" s="20" t="s">
        <v>1</v>
      </c>
      <c r="D79" s="20" t="s">
        <v>1</v>
      </c>
      <c r="E79" s="27" t="s">
        <v>204</v>
      </c>
      <c r="F79" s="28">
        <v>98331000</v>
      </c>
      <c r="G79" s="29">
        <v>89349000</v>
      </c>
      <c r="H79" s="30">
        <f t="shared" si="1"/>
        <v>8982000</v>
      </c>
      <c r="I79" s="30">
        <v>98331000</v>
      </c>
      <c r="J79" s="31">
        <v>0</v>
      </c>
      <c r="K79" s="28">
        <v>1000000</v>
      </c>
    </row>
    <row r="80" spans="2:11" ht="24.75" customHeight="1">
      <c r="B80" s="26" t="s">
        <v>100</v>
      </c>
      <c r="C80" s="20" t="s">
        <v>1</v>
      </c>
      <c r="D80" s="20" t="s">
        <v>1</v>
      </c>
      <c r="E80" s="27" t="s">
        <v>205</v>
      </c>
      <c r="F80" s="28">
        <v>143839000</v>
      </c>
      <c r="G80" s="29">
        <v>134485000</v>
      </c>
      <c r="H80" s="30">
        <f t="shared" si="1"/>
        <v>9354000</v>
      </c>
      <c r="I80" s="30">
        <v>143839000</v>
      </c>
      <c r="J80" s="31">
        <v>0</v>
      </c>
      <c r="K80" s="28">
        <v>5000000</v>
      </c>
    </row>
    <row r="81" spans="2:11" ht="24.75" customHeight="1">
      <c r="B81" s="26" t="s">
        <v>101</v>
      </c>
      <c r="C81" s="20" t="s">
        <v>1</v>
      </c>
      <c r="D81" s="20" t="s">
        <v>1</v>
      </c>
      <c r="E81" s="27" t="s">
        <v>206</v>
      </c>
      <c r="F81" s="28">
        <v>90468000</v>
      </c>
      <c r="G81" s="29">
        <v>84150000</v>
      </c>
      <c r="H81" s="30">
        <f t="shared" si="1"/>
        <v>6318000</v>
      </c>
      <c r="I81" s="30">
        <v>90468000</v>
      </c>
      <c r="J81" s="31">
        <v>0</v>
      </c>
      <c r="K81" s="28">
        <v>1250000</v>
      </c>
    </row>
    <row r="82" spans="2:11" ht="24.75" customHeight="1">
      <c r="B82" s="26" t="s">
        <v>102</v>
      </c>
      <c r="C82" s="20" t="s">
        <v>1</v>
      </c>
      <c r="D82" s="20" t="s">
        <v>1</v>
      </c>
      <c r="E82" s="27" t="s">
        <v>207</v>
      </c>
      <c r="F82" s="28">
        <v>76993000</v>
      </c>
      <c r="G82" s="29">
        <v>72225000</v>
      </c>
      <c r="H82" s="30">
        <f t="shared" si="1"/>
        <v>4768000</v>
      </c>
      <c r="I82" s="30">
        <v>76993000</v>
      </c>
      <c r="J82" s="31">
        <v>0</v>
      </c>
      <c r="K82" s="28">
        <v>370000</v>
      </c>
    </row>
    <row r="83" spans="2:11" ht="24.75" customHeight="1">
      <c r="B83" s="26" t="s">
        <v>103</v>
      </c>
      <c r="C83" s="20" t="s">
        <v>1</v>
      </c>
      <c r="D83" s="20" t="s">
        <v>1</v>
      </c>
      <c r="E83" s="27" t="s">
        <v>208</v>
      </c>
      <c r="F83" s="28">
        <v>91623000</v>
      </c>
      <c r="G83" s="29">
        <v>83649000</v>
      </c>
      <c r="H83" s="30">
        <f t="shared" si="1"/>
        <v>7974000</v>
      </c>
      <c r="I83" s="30">
        <v>91623000</v>
      </c>
      <c r="J83" s="31">
        <v>0</v>
      </c>
      <c r="K83" s="28">
        <v>1500000</v>
      </c>
    </row>
    <row r="84" spans="2:11" ht="24.75" customHeight="1">
      <c r="B84" s="26" t="s">
        <v>104</v>
      </c>
      <c r="C84" s="20" t="s">
        <v>1</v>
      </c>
      <c r="D84" s="20" t="s">
        <v>1</v>
      </c>
      <c r="E84" s="27" t="s">
        <v>209</v>
      </c>
      <c r="F84" s="28">
        <v>84292000</v>
      </c>
      <c r="G84" s="29">
        <v>79968000</v>
      </c>
      <c r="H84" s="30">
        <f aca="true" t="shared" si="2" ref="H84:H115">I84-G84</f>
        <v>4324000</v>
      </c>
      <c r="I84" s="30">
        <v>84292000</v>
      </c>
      <c r="J84" s="31">
        <v>0</v>
      </c>
      <c r="K84" s="28">
        <v>4000000</v>
      </c>
    </row>
    <row r="85" spans="2:11" ht="24.75" customHeight="1">
      <c r="B85" s="26" t="s">
        <v>105</v>
      </c>
      <c r="C85" s="20" t="s">
        <v>1</v>
      </c>
      <c r="D85" s="20" t="s">
        <v>1</v>
      </c>
      <c r="E85" s="27" t="s">
        <v>210</v>
      </c>
      <c r="F85" s="28">
        <v>101466000</v>
      </c>
      <c r="G85" s="29">
        <v>96316000</v>
      </c>
      <c r="H85" s="30">
        <f t="shared" si="2"/>
        <v>5150000</v>
      </c>
      <c r="I85" s="30">
        <v>101466000</v>
      </c>
      <c r="J85" s="31">
        <v>0</v>
      </c>
      <c r="K85" s="28">
        <v>2500500</v>
      </c>
    </row>
    <row r="86" spans="2:11" ht="24.75" customHeight="1">
      <c r="B86" s="26" t="s">
        <v>106</v>
      </c>
      <c r="C86" s="20" t="s">
        <v>1</v>
      </c>
      <c r="D86" s="20" t="s">
        <v>1</v>
      </c>
      <c r="E86" s="27" t="s">
        <v>211</v>
      </c>
      <c r="F86" s="28">
        <v>88919000</v>
      </c>
      <c r="G86" s="29">
        <v>83092000</v>
      </c>
      <c r="H86" s="30">
        <f t="shared" si="2"/>
        <v>5827000</v>
      </c>
      <c r="I86" s="30">
        <v>88919000</v>
      </c>
      <c r="J86" s="31">
        <v>0</v>
      </c>
      <c r="K86" s="28">
        <v>3500000</v>
      </c>
    </row>
    <row r="87" spans="2:11" ht="24.75" customHeight="1">
      <c r="B87" s="26" t="s">
        <v>107</v>
      </c>
      <c r="C87" s="20" t="s">
        <v>1</v>
      </c>
      <c r="D87" s="20" t="s">
        <v>1</v>
      </c>
      <c r="E87" s="27" t="s">
        <v>212</v>
      </c>
      <c r="F87" s="28">
        <v>75254000</v>
      </c>
      <c r="G87" s="29">
        <v>69525000</v>
      </c>
      <c r="H87" s="30">
        <f t="shared" si="2"/>
        <v>5729000</v>
      </c>
      <c r="I87" s="30">
        <v>75254000</v>
      </c>
      <c r="J87" s="31">
        <v>0</v>
      </c>
      <c r="K87" s="28">
        <v>3002000</v>
      </c>
    </row>
    <row r="88" spans="2:11" ht="24.75" customHeight="1">
      <c r="B88" s="26" t="s">
        <v>108</v>
      </c>
      <c r="C88" s="20" t="s">
        <v>1</v>
      </c>
      <c r="D88" s="20" t="s">
        <v>1</v>
      </c>
      <c r="E88" s="27" t="s">
        <v>213</v>
      </c>
      <c r="F88" s="28">
        <v>59293000</v>
      </c>
      <c r="G88" s="29">
        <v>55195000</v>
      </c>
      <c r="H88" s="30">
        <f t="shared" si="2"/>
        <v>4098000</v>
      </c>
      <c r="I88" s="30">
        <v>59293000</v>
      </c>
      <c r="J88" s="31">
        <v>0</v>
      </c>
      <c r="K88" s="28">
        <v>2500000</v>
      </c>
    </row>
    <row r="89" spans="2:11" ht="24.75" customHeight="1">
      <c r="B89" s="26" t="s">
        <v>109</v>
      </c>
      <c r="C89" s="20" t="s">
        <v>1</v>
      </c>
      <c r="D89" s="20" t="s">
        <v>1</v>
      </c>
      <c r="E89" s="27" t="s">
        <v>214</v>
      </c>
      <c r="F89" s="28">
        <v>58084000</v>
      </c>
      <c r="G89" s="29">
        <v>54370000</v>
      </c>
      <c r="H89" s="30">
        <f t="shared" si="2"/>
        <v>3714000</v>
      </c>
      <c r="I89" s="30">
        <v>58084000</v>
      </c>
      <c r="J89" s="31">
        <v>0</v>
      </c>
      <c r="K89" s="28">
        <v>100000</v>
      </c>
    </row>
    <row r="90" spans="2:11" ht="24.75" customHeight="1">
      <c r="B90" s="26" t="s">
        <v>110</v>
      </c>
      <c r="C90" s="20" t="s">
        <v>1</v>
      </c>
      <c r="D90" s="20" t="s">
        <v>1</v>
      </c>
      <c r="E90" s="27" t="s">
        <v>215</v>
      </c>
      <c r="F90" s="28">
        <v>57798000</v>
      </c>
      <c r="G90" s="29">
        <v>54662000</v>
      </c>
      <c r="H90" s="30">
        <f t="shared" si="2"/>
        <v>3136000</v>
      </c>
      <c r="I90" s="30">
        <v>57798000</v>
      </c>
      <c r="J90" s="31">
        <v>0</v>
      </c>
      <c r="K90" s="28">
        <v>500000</v>
      </c>
    </row>
    <row r="91" spans="2:11" ht="24.75" customHeight="1">
      <c r="B91" s="26" t="s">
        <v>111</v>
      </c>
      <c r="C91" s="20" t="s">
        <v>1</v>
      </c>
      <c r="D91" s="20" t="s">
        <v>1</v>
      </c>
      <c r="E91" s="27" t="s">
        <v>216</v>
      </c>
      <c r="F91" s="28">
        <v>55593000</v>
      </c>
      <c r="G91" s="29">
        <v>53284000</v>
      </c>
      <c r="H91" s="30">
        <f t="shared" si="2"/>
        <v>2309000</v>
      </c>
      <c r="I91" s="30">
        <v>55593000</v>
      </c>
      <c r="J91" s="31">
        <v>0</v>
      </c>
      <c r="K91" s="28">
        <v>55000</v>
      </c>
    </row>
    <row r="92" spans="2:11" ht="24.75" customHeight="1">
      <c r="B92" s="26" t="s">
        <v>112</v>
      </c>
      <c r="C92" s="20" t="s">
        <v>1</v>
      </c>
      <c r="D92" s="20" t="s">
        <v>1</v>
      </c>
      <c r="E92" s="27" t="s">
        <v>217</v>
      </c>
      <c r="F92" s="28">
        <v>53423000</v>
      </c>
      <c r="G92" s="29">
        <v>51171000</v>
      </c>
      <c r="H92" s="30">
        <f t="shared" si="2"/>
        <v>2252000</v>
      </c>
      <c r="I92" s="30">
        <v>53423000</v>
      </c>
      <c r="J92" s="31">
        <v>0</v>
      </c>
      <c r="K92" s="28">
        <v>1500000</v>
      </c>
    </row>
    <row r="93" spans="2:11" ht="24.75" customHeight="1">
      <c r="B93" s="26" t="s">
        <v>113</v>
      </c>
      <c r="C93" s="20" t="s">
        <v>1</v>
      </c>
      <c r="D93" s="20" t="s">
        <v>1</v>
      </c>
      <c r="E93" s="27" t="s">
        <v>218</v>
      </c>
      <c r="F93" s="28">
        <v>67568000</v>
      </c>
      <c r="G93" s="29">
        <v>63644000</v>
      </c>
      <c r="H93" s="30">
        <f t="shared" si="2"/>
        <v>3924000</v>
      </c>
      <c r="I93" s="30">
        <v>67568000</v>
      </c>
      <c r="J93" s="31">
        <v>0</v>
      </c>
      <c r="K93" s="28">
        <v>1001500</v>
      </c>
    </row>
    <row r="94" spans="2:11" ht="24.75" customHeight="1">
      <c r="B94" s="26" t="s">
        <v>114</v>
      </c>
      <c r="C94" s="20" t="s">
        <v>1</v>
      </c>
      <c r="D94" s="20" t="s">
        <v>1</v>
      </c>
      <c r="E94" s="27" t="s">
        <v>219</v>
      </c>
      <c r="F94" s="28">
        <v>101561000</v>
      </c>
      <c r="G94" s="29">
        <v>93178000</v>
      </c>
      <c r="H94" s="30">
        <f t="shared" si="2"/>
        <v>8383000</v>
      </c>
      <c r="I94" s="30">
        <v>101561000</v>
      </c>
      <c r="J94" s="31">
        <v>0</v>
      </c>
      <c r="K94" s="28">
        <v>9860000</v>
      </c>
    </row>
    <row r="95" spans="2:11" ht="24.75" customHeight="1">
      <c r="B95" s="26" t="s">
        <v>115</v>
      </c>
      <c r="C95" s="20" t="s">
        <v>1</v>
      </c>
      <c r="D95" s="20" t="s">
        <v>1</v>
      </c>
      <c r="E95" s="27" t="s">
        <v>220</v>
      </c>
      <c r="F95" s="28">
        <v>51913000</v>
      </c>
      <c r="G95" s="29">
        <v>48553000</v>
      </c>
      <c r="H95" s="30">
        <f t="shared" si="2"/>
        <v>3360000</v>
      </c>
      <c r="I95" s="30">
        <v>51913000</v>
      </c>
      <c r="J95" s="31">
        <v>0</v>
      </c>
      <c r="K95" s="28">
        <v>150000</v>
      </c>
    </row>
    <row r="96" spans="2:11" ht="24.75" customHeight="1">
      <c r="B96" s="26" t="s">
        <v>116</v>
      </c>
      <c r="C96" s="20" t="s">
        <v>1</v>
      </c>
      <c r="D96" s="20" t="s">
        <v>1</v>
      </c>
      <c r="E96" s="27" t="s">
        <v>221</v>
      </c>
      <c r="F96" s="28">
        <v>69342000</v>
      </c>
      <c r="G96" s="29">
        <v>65161000</v>
      </c>
      <c r="H96" s="30">
        <f t="shared" si="2"/>
        <v>4181000</v>
      </c>
      <c r="I96" s="30">
        <v>69342000</v>
      </c>
      <c r="J96" s="31">
        <v>0</v>
      </c>
      <c r="K96" s="28">
        <v>352000</v>
      </c>
    </row>
    <row r="97" spans="2:11" ht="24.75" customHeight="1">
      <c r="B97" s="26" t="s">
        <v>117</v>
      </c>
      <c r="C97" s="20" t="s">
        <v>1</v>
      </c>
      <c r="D97" s="20" t="s">
        <v>1</v>
      </c>
      <c r="E97" s="27" t="s">
        <v>222</v>
      </c>
      <c r="F97" s="28">
        <v>53700000</v>
      </c>
      <c r="G97" s="29">
        <v>50818000</v>
      </c>
      <c r="H97" s="30">
        <f t="shared" si="2"/>
        <v>2882000</v>
      </c>
      <c r="I97" s="30">
        <v>53700000</v>
      </c>
      <c r="J97" s="31">
        <v>0</v>
      </c>
      <c r="K97" s="28">
        <v>2000000</v>
      </c>
    </row>
    <row r="98" spans="2:11" ht="24.75" customHeight="1">
      <c r="B98" s="26" t="s">
        <v>118</v>
      </c>
      <c r="C98" s="20" t="s">
        <v>1</v>
      </c>
      <c r="D98" s="20" t="s">
        <v>1</v>
      </c>
      <c r="E98" s="27" t="s">
        <v>223</v>
      </c>
      <c r="F98" s="28">
        <v>65122000</v>
      </c>
      <c r="G98" s="29">
        <v>60419000</v>
      </c>
      <c r="H98" s="30">
        <f t="shared" si="2"/>
        <v>4703000</v>
      </c>
      <c r="I98" s="30">
        <v>65122000</v>
      </c>
      <c r="J98" s="31">
        <v>0</v>
      </c>
      <c r="K98" s="28">
        <v>2000000</v>
      </c>
    </row>
    <row r="99" spans="2:11" ht="24.75" customHeight="1">
      <c r="B99" s="26" t="s">
        <v>119</v>
      </c>
      <c r="C99" s="20" t="s">
        <v>1</v>
      </c>
      <c r="D99" s="20" t="s">
        <v>1</v>
      </c>
      <c r="E99" s="27" t="s">
        <v>224</v>
      </c>
      <c r="F99" s="28">
        <v>56603000</v>
      </c>
      <c r="G99" s="29">
        <v>54931000</v>
      </c>
      <c r="H99" s="30">
        <f t="shared" si="2"/>
        <v>1672000</v>
      </c>
      <c r="I99" s="30">
        <v>56603000</v>
      </c>
      <c r="J99" s="31">
        <v>0</v>
      </c>
      <c r="K99" s="28">
        <v>5000000</v>
      </c>
    </row>
    <row r="100" spans="2:11" ht="24.75" customHeight="1">
      <c r="B100" s="26" t="s">
        <v>120</v>
      </c>
      <c r="C100" s="20" t="s">
        <v>1</v>
      </c>
      <c r="D100" s="20" t="s">
        <v>1</v>
      </c>
      <c r="E100" s="27" t="s">
        <v>225</v>
      </c>
      <c r="F100" s="28">
        <v>73869000</v>
      </c>
      <c r="G100" s="29">
        <v>67666000</v>
      </c>
      <c r="H100" s="30">
        <f t="shared" si="2"/>
        <v>6203000</v>
      </c>
      <c r="I100" s="30">
        <v>73869000</v>
      </c>
      <c r="J100" s="31">
        <v>0</v>
      </c>
      <c r="K100" s="28">
        <v>4000000</v>
      </c>
    </row>
    <row r="101" spans="2:11" ht="24.75" customHeight="1">
      <c r="B101" s="26" t="s">
        <v>121</v>
      </c>
      <c r="C101" s="20" t="s">
        <v>1</v>
      </c>
      <c r="D101" s="20" t="s">
        <v>1</v>
      </c>
      <c r="E101" s="27" t="s">
        <v>226</v>
      </c>
      <c r="F101" s="28">
        <v>59372000</v>
      </c>
      <c r="G101" s="29">
        <v>56290000</v>
      </c>
      <c r="H101" s="30">
        <f t="shared" si="2"/>
        <v>3082000</v>
      </c>
      <c r="I101" s="30">
        <v>59372000</v>
      </c>
      <c r="J101" s="31">
        <v>0</v>
      </c>
      <c r="K101" s="28">
        <v>200000</v>
      </c>
    </row>
    <row r="102" spans="2:11" ht="24.75" customHeight="1">
      <c r="B102" s="26" t="s">
        <v>122</v>
      </c>
      <c r="C102" s="20" t="s">
        <v>1</v>
      </c>
      <c r="D102" s="20" t="s">
        <v>1</v>
      </c>
      <c r="E102" s="27" t="s">
        <v>227</v>
      </c>
      <c r="F102" s="28">
        <v>70981000</v>
      </c>
      <c r="G102" s="29">
        <v>68802000</v>
      </c>
      <c r="H102" s="30">
        <f t="shared" si="2"/>
        <v>2179000</v>
      </c>
      <c r="I102" s="30">
        <v>70981000</v>
      </c>
      <c r="J102" s="31">
        <v>0</v>
      </c>
      <c r="K102" s="28">
        <v>2000000</v>
      </c>
    </row>
    <row r="103" spans="2:11" ht="24.75" customHeight="1">
      <c r="B103" s="26" t="s">
        <v>123</v>
      </c>
      <c r="C103" s="20" t="s">
        <v>1</v>
      </c>
      <c r="D103" s="20" t="s">
        <v>1</v>
      </c>
      <c r="E103" s="27" t="s">
        <v>228</v>
      </c>
      <c r="F103" s="28">
        <v>60639000</v>
      </c>
      <c r="G103" s="29">
        <v>58277000</v>
      </c>
      <c r="H103" s="30">
        <f t="shared" si="2"/>
        <v>2362000</v>
      </c>
      <c r="I103" s="30">
        <v>60639000</v>
      </c>
      <c r="J103" s="31">
        <v>0</v>
      </c>
      <c r="K103" s="28">
        <v>3000000</v>
      </c>
    </row>
    <row r="104" spans="2:11" ht="24.75" customHeight="1">
      <c r="B104" s="26" t="s">
        <v>124</v>
      </c>
      <c r="C104" s="20" t="s">
        <v>1</v>
      </c>
      <c r="D104" s="20" t="s">
        <v>1</v>
      </c>
      <c r="E104" s="27" t="s">
        <v>229</v>
      </c>
      <c r="F104" s="28">
        <v>61721000</v>
      </c>
      <c r="G104" s="29">
        <v>60141000</v>
      </c>
      <c r="H104" s="30">
        <f t="shared" si="2"/>
        <v>1580000</v>
      </c>
      <c r="I104" s="30">
        <v>61721000</v>
      </c>
      <c r="J104" s="31">
        <v>0</v>
      </c>
      <c r="K104" s="28">
        <v>2000000</v>
      </c>
    </row>
    <row r="105" spans="2:11" ht="24.75" customHeight="1">
      <c r="B105" s="26" t="s">
        <v>125</v>
      </c>
      <c r="C105" s="20" t="s">
        <v>1</v>
      </c>
      <c r="D105" s="20" t="s">
        <v>1</v>
      </c>
      <c r="E105" s="27" t="s">
        <v>230</v>
      </c>
      <c r="F105" s="28">
        <v>58398000</v>
      </c>
      <c r="G105" s="29">
        <v>56459000</v>
      </c>
      <c r="H105" s="30">
        <f t="shared" si="2"/>
        <v>1939000</v>
      </c>
      <c r="I105" s="30">
        <v>58398000</v>
      </c>
      <c r="J105" s="31">
        <v>0</v>
      </c>
      <c r="K105" s="28">
        <v>1000000</v>
      </c>
    </row>
    <row r="106" spans="2:11" ht="24.75" customHeight="1">
      <c r="B106" s="26" t="s">
        <v>126</v>
      </c>
      <c r="C106" s="20" t="s">
        <v>1</v>
      </c>
      <c r="D106" s="20" t="s">
        <v>1</v>
      </c>
      <c r="E106" s="27" t="s">
        <v>231</v>
      </c>
      <c r="F106" s="28">
        <v>49797000</v>
      </c>
      <c r="G106" s="29">
        <v>48174000</v>
      </c>
      <c r="H106" s="30">
        <f t="shared" si="2"/>
        <v>1623000</v>
      </c>
      <c r="I106" s="30">
        <v>49797000</v>
      </c>
      <c r="J106" s="31">
        <v>0</v>
      </c>
      <c r="K106" s="28">
        <v>1000000</v>
      </c>
    </row>
    <row r="107" spans="2:11" ht="24.75" customHeight="1">
      <c r="B107" s="26" t="s">
        <v>127</v>
      </c>
      <c r="C107" s="20" t="s">
        <v>1</v>
      </c>
      <c r="D107" s="20" t="s">
        <v>1</v>
      </c>
      <c r="E107" s="27" t="s">
        <v>232</v>
      </c>
      <c r="F107" s="28">
        <v>61291000</v>
      </c>
      <c r="G107" s="29">
        <v>57996000</v>
      </c>
      <c r="H107" s="30">
        <f t="shared" si="2"/>
        <v>3295000</v>
      </c>
      <c r="I107" s="30">
        <v>61291000</v>
      </c>
      <c r="J107" s="31">
        <v>0</v>
      </c>
      <c r="K107" s="28">
        <v>2000000</v>
      </c>
    </row>
    <row r="108" spans="2:11" ht="24.75" customHeight="1">
      <c r="B108" s="26" t="s">
        <v>128</v>
      </c>
      <c r="C108" s="20" t="s">
        <v>1</v>
      </c>
      <c r="D108" s="20" t="s">
        <v>1</v>
      </c>
      <c r="E108" s="27" t="s">
        <v>233</v>
      </c>
      <c r="F108" s="28">
        <v>50703000</v>
      </c>
      <c r="G108" s="29">
        <v>48101000</v>
      </c>
      <c r="H108" s="30">
        <f t="shared" si="2"/>
        <v>2602000</v>
      </c>
      <c r="I108" s="30">
        <v>50703000</v>
      </c>
      <c r="J108" s="31">
        <v>0</v>
      </c>
      <c r="K108" s="28">
        <v>5000500</v>
      </c>
    </row>
    <row r="109" spans="2:11" ht="24.75" customHeight="1">
      <c r="B109" s="26" t="s">
        <v>129</v>
      </c>
      <c r="C109" s="20" t="s">
        <v>1</v>
      </c>
      <c r="D109" s="20" t="s">
        <v>1</v>
      </c>
      <c r="E109" s="27" t="s">
        <v>234</v>
      </c>
      <c r="F109" s="28">
        <v>74370000</v>
      </c>
      <c r="G109" s="29">
        <v>69267000</v>
      </c>
      <c r="H109" s="30">
        <f t="shared" si="2"/>
        <v>5103000</v>
      </c>
      <c r="I109" s="30">
        <v>74370000</v>
      </c>
      <c r="J109" s="31">
        <v>0</v>
      </c>
      <c r="K109" s="28">
        <v>1900000</v>
      </c>
    </row>
    <row r="110" spans="2:11" ht="24.75" customHeight="1">
      <c r="B110" s="26" t="s">
        <v>130</v>
      </c>
      <c r="C110" s="20" t="s">
        <v>1</v>
      </c>
      <c r="D110" s="20" t="s">
        <v>1</v>
      </c>
      <c r="E110" s="27" t="s">
        <v>235</v>
      </c>
      <c r="F110" s="28">
        <v>49088000</v>
      </c>
      <c r="G110" s="29">
        <v>48121000</v>
      </c>
      <c r="H110" s="30">
        <f t="shared" si="2"/>
        <v>967000</v>
      </c>
      <c r="I110" s="30">
        <v>49088000</v>
      </c>
      <c r="J110" s="31">
        <v>0</v>
      </c>
      <c r="K110" s="28">
        <v>1000000</v>
      </c>
    </row>
    <row r="111" spans="2:11" ht="24.75" customHeight="1">
      <c r="B111" s="26" t="s">
        <v>131</v>
      </c>
      <c r="C111" s="20" t="s">
        <v>1</v>
      </c>
      <c r="D111" s="20" t="s">
        <v>1</v>
      </c>
      <c r="E111" s="27" t="s">
        <v>236</v>
      </c>
      <c r="F111" s="28">
        <v>50384000</v>
      </c>
      <c r="G111" s="29">
        <v>49085000</v>
      </c>
      <c r="H111" s="30">
        <f t="shared" si="2"/>
        <v>1299000</v>
      </c>
      <c r="I111" s="30">
        <v>50384000</v>
      </c>
      <c r="J111" s="31">
        <v>0</v>
      </c>
      <c r="K111" s="28">
        <v>3000000</v>
      </c>
    </row>
    <row r="112" spans="2:11" ht="24.75" customHeight="1">
      <c r="B112" s="26" t="s">
        <v>132</v>
      </c>
      <c r="C112" s="20" t="s">
        <v>1</v>
      </c>
      <c r="D112" s="20" t="s">
        <v>1</v>
      </c>
      <c r="E112" s="27" t="s">
        <v>237</v>
      </c>
      <c r="F112" s="28">
        <v>49609000</v>
      </c>
      <c r="G112" s="29">
        <v>48696000</v>
      </c>
      <c r="H112" s="30">
        <f t="shared" si="2"/>
        <v>913000</v>
      </c>
      <c r="I112" s="30">
        <v>49609000</v>
      </c>
      <c r="J112" s="31">
        <v>0</v>
      </c>
      <c r="K112" s="28">
        <v>800000</v>
      </c>
    </row>
    <row r="113" spans="2:11" ht="24.75" customHeight="1">
      <c r="B113" s="26" t="s">
        <v>133</v>
      </c>
      <c r="C113" s="20" t="s">
        <v>1</v>
      </c>
      <c r="D113" s="20" t="s">
        <v>1</v>
      </c>
      <c r="E113" s="27" t="s">
        <v>238</v>
      </c>
      <c r="F113" s="28">
        <v>61344000</v>
      </c>
      <c r="G113" s="29">
        <v>58831000</v>
      </c>
      <c r="H113" s="30">
        <f t="shared" si="2"/>
        <v>2513000</v>
      </c>
      <c r="I113" s="30">
        <v>61344000</v>
      </c>
      <c r="J113" s="31">
        <v>0</v>
      </c>
      <c r="K113" s="28">
        <v>15000000</v>
      </c>
    </row>
    <row r="114" spans="2:11" ht="24.75" customHeight="1">
      <c r="B114" s="26" t="s">
        <v>134</v>
      </c>
      <c r="C114" s="20" t="s">
        <v>1</v>
      </c>
      <c r="D114" s="20" t="s">
        <v>1</v>
      </c>
      <c r="E114" s="27" t="s">
        <v>239</v>
      </c>
      <c r="F114" s="28">
        <v>61292000</v>
      </c>
      <c r="G114" s="29">
        <v>59028000</v>
      </c>
      <c r="H114" s="30">
        <f t="shared" si="2"/>
        <v>2264000</v>
      </c>
      <c r="I114" s="30">
        <v>61292000</v>
      </c>
      <c r="J114" s="31">
        <v>0</v>
      </c>
      <c r="K114" s="28">
        <v>1000000</v>
      </c>
    </row>
    <row r="115" spans="2:11" ht="24.75" customHeight="1">
      <c r="B115" s="26" t="s">
        <v>135</v>
      </c>
      <c r="C115" s="20" t="s">
        <v>1</v>
      </c>
      <c r="D115" s="20" t="s">
        <v>1</v>
      </c>
      <c r="E115" s="27" t="s">
        <v>240</v>
      </c>
      <c r="F115" s="28">
        <v>29598000</v>
      </c>
      <c r="G115" s="29">
        <v>29525000</v>
      </c>
      <c r="H115" s="30">
        <f t="shared" si="2"/>
        <v>73000</v>
      </c>
      <c r="I115" s="30">
        <v>29598000</v>
      </c>
      <c r="J115" s="31">
        <v>0</v>
      </c>
      <c r="K115" s="28">
        <v>1000</v>
      </c>
    </row>
    <row r="116" spans="2:11" ht="24.75" customHeight="1">
      <c r="B116" s="26" t="s">
        <v>136</v>
      </c>
      <c r="C116" s="20" t="s">
        <v>1</v>
      </c>
      <c r="D116" s="20" t="s">
        <v>1</v>
      </c>
      <c r="E116" s="27" t="s">
        <v>241</v>
      </c>
      <c r="F116" s="28">
        <v>83114000</v>
      </c>
      <c r="G116" s="29">
        <v>81812000</v>
      </c>
      <c r="H116" s="30">
        <f aca="true" t="shared" si="3" ref="H116:H124">I116-G116</f>
        <v>1302000</v>
      </c>
      <c r="I116" s="30">
        <v>83114000</v>
      </c>
      <c r="J116" s="31">
        <v>0</v>
      </c>
      <c r="K116" s="28">
        <v>1500000</v>
      </c>
    </row>
    <row r="117" spans="2:11" ht="24.75" customHeight="1">
      <c r="B117" s="26" t="s">
        <v>137</v>
      </c>
      <c r="C117" s="20" t="s">
        <v>1</v>
      </c>
      <c r="D117" s="20" t="s">
        <v>1</v>
      </c>
      <c r="E117" s="27" t="s">
        <v>242</v>
      </c>
      <c r="F117" s="28">
        <v>34207000</v>
      </c>
      <c r="G117" s="29">
        <v>34077000</v>
      </c>
      <c r="H117" s="30">
        <f t="shared" si="3"/>
        <v>130000</v>
      </c>
      <c r="I117" s="30">
        <v>34207000</v>
      </c>
      <c r="J117" s="31">
        <v>0</v>
      </c>
      <c r="K117" s="28">
        <v>250000</v>
      </c>
    </row>
    <row r="118" spans="2:11" ht="24.75" customHeight="1">
      <c r="B118" s="26" t="s">
        <v>138</v>
      </c>
      <c r="C118" s="20" t="s">
        <v>1</v>
      </c>
      <c r="D118" s="20" t="s">
        <v>1</v>
      </c>
      <c r="E118" s="27" t="s">
        <v>243</v>
      </c>
      <c r="F118" s="28">
        <v>55602000</v>
      </c>
      <c r="G118" s="29">
        <v>55353000</v>
      </c>
      <c r="H118" s="30">
        <f t="shared" si="3"/>
        <v>249000</v>
      </c>
      <c r="I118" s="30">
        <v>55602000</v>
      </c>
      <c r="J118" s="31">
        <v>0</v>
      </c>
      <c r="K118" s="28">
        <v>2500000</v>
      </c>
    </row>
    <row r="119" spans="2:11" ht="24.75" customHeight="1">
      <c r="B119" s="26" t="s">
        <v>139</v>
      </c>
      <c r="C119" s="20" t="s">
        <v>1</v>
      </c>
      <c r="D119" s="20" t="s">
        <v>1</v>
      </c>
      <c r="E119" s="27" t="s">
        <v>244</v>
      </c>
      <c r="F119" s="28">
        <v>61206000</v>
      </c>
      <c r="G119" s="29">
        <v>59762000</v>
      </c>
      <c r="H119" s="30">
        <f t="shared" si="3"/>
        <v>1444000</v>
      </c>
      <c r="I119" s="30">
        <v>61206000</v>
      </c>
      <c r="J119" s="31">
        <v>0</v>
      </c>
      <c r="K119" s="28">
        <v>1000000</v>
      </c>
    </row>
    <row r="120" spans="2:11" ht="24.75" customHeight="1">
      <c r="B120" s="26" t="s">
        <v>140</v>
      </c>
      <c r="C120" s="20" t="s">
        <v>1</v>
      </c>
      <c r="D120" s="20" t="s">
        <v>1</v>
      </c>
      <c r="E120" s="27" t="s">
        <v>245</v>
      </c>
      <c r="F120" s="28">
        <v>169506000</v>
      </c>
      <c r="G120" s="29">
        <v>157353000</v>
      </c>
      <c r="H120" s="30">
        <f t="shared" si="3"/>
        <v>12153000</v>
      </c>
      <c r="I120" s="30">
        <v>169506000</v>
      </c>
      <c r="J120" s="31">
        <v>0</v>
      </c>
      <c r="K120" s="28">
        <v>1000000</v>
      </c>
    </row>
    <row r="121" spans="2:11" ht="24.75" customHeight="1">
      <c r="B121" s="26" t="s">
        <v>141</v>
      </c>
      <c r="C121" s="20" t="s">
        <v>1</v>
      </c>
      <c r="D121" s="20" t="s">
        <v>1</v>
      </c>
      <c r="E121" s="27" t="s">
        <v>246</v>
      </c>
      <c r="F121" s="28">
        <v>53016000</v>
      </c>
      <c r="G121" s="29">
        <v>52992000</v>
      </c>
      <c r="H121" s="30">
        <f t="shared" si="3"/>
        <v>24000</v>
      </c>
      <c r="I121" s="30">
        <v>53016000</v>
      </c>
      <c r="J121" s="31">
        <v>0</v>
      </c>
      <c r="K121" s="28">
        <v>9500000</v>
      </c>
    </row>
    <row r="122" spans="2:11" ht="24.75" customHeight="1">
      <c r="B122" s="26" t="s">
        <v>142</v>
      </c>
      <c r="C122" s="20" t="s">
        <v>1</v>
      </c>
      <c r="D122" s="20" t="s">
        <v>1</v>
      </c>
      <c r="E122" s="27" t="s">
        <v>247</v>
      </c>
      <c r="F122" s="28">
        <v>41141000</v>
      </c>
      <c r="G122" s="29">
        <v>41034000</v>
      </c>
      <c r="H122" s="30">
        <f t="shared" si="3"/>
        <v>107000</v>
      </c>
      <c r="I122" s="30">
        <v>41141000</v>
      </c>
      <c r="J122" s="31">
        <v>0</v>
      </c>
      <c r="K122" s="28">
        <v>1500000</v>
      </c>
    </row>
    <row r="123" spans="2:11" ht="24.75" customHeight="1">
      <c r="B123" s="26" t="s">
        <v>143</v>
      </c>
      <c r="C123" s="20" t="s">
        <v>1</v>
      </c>
      <c r="D123" s="20" t="s">
        <v>1</v>
      </c>
      <c r="E123" s="27" t="s">
        <v>248</v>
      </c>
      <c r="F123" s="28">
        <v>41018000</v>
      </c>
      <c r="G123" s="29">
        <v>40966000</v>
      </c>
      <c r="H123" s="30">
        <f t="shared" si="3"/>
        <v>52000</v>
      </c>
      <c r="I123" s="30">
        <v>41018000</v>
      </c>
      <c r="J123" s="31">
        <v>0</v>
      </c>
      <c r="K123" s="28">
        <v>1000000</v>
      </c>
    </row>
    <row r="124" spans="2:11" ht="24.75" customHeight="1">
      <c r="B124" s="26" t="s">
        <v>144</v>
      </c>
      <c r="C124" s="20" t="s">
        <v>1</v>
      </c>
      <c r="D124" s="20" t="s">
        <v>1</v>
      </c>
      <c r="E124" s="27" t="s">
        <v>249</v>
      </c>
      <c r="F124" s="28">
        <v>30495000</v>
      </c>
      <c r="G124" s="29">
        <v>30475000</v>
      </c>
      <c r="H124" s="30">
        <f t="shared" si="3"/>
        <v>20000</v>
      </c>
      <c r="I124" s="30">
        <v>30495000</v>
      </c>
      <c r="J124" s="31">
        <v>0</v>
      </c>
      <c r="K124" s="28">
        <v>1000000</v>
      </c>
    </row>
    <row r="125" spans="1:11" s="18" customFormat="1" ht="19.5" customHeight="1" hidden="1">
      <c r="A125" s="32" t="s">
        <v>6</v>
      </c>
      <c r="C125" s="20" t="s">
        <v>1</v>
      </c>
      <c r="D125" s="20" t="s">
        <v>1</v>
      </c>
      <c r="E125" s="33" t="s">
        <v>1</v>
      </c>
      <c r="F125" s="34" t="s">
        <v>1</v>
      </c>
      <c r="G125" s="35" t="s">
        <v>1</v>
      </c>
      <c r="H125" s="36" t="s">
        <v>1</v>
      </c>
      <c r="I125" s="36" t="s">
        <v>1</v>
      </c>
      <c r="J125" s="37" t="s">
        <v>1</v>
      </c>
      <c r="K125" s="34" t="s">
        <v>1</v>
      </c>
    </row>
    <row r="126" spans="1:11" s="18" customFormat="1" ht="12" customHeight="1">
      <c r="A126" s="38" t="s">
        <v>6</v>
      </c>
      <c r="E126" s="39" t="s">
        <v>1</v>
      </c>
      <c r="F126" s="39" t="s">
        <v>1</v>
      </c>
      <c r="G126" s="39" t="s">
        <v>1</v>
      </c>
      <c r="H126" s="39" t="s">
        <v>1</v>
      </c>
      <c r="I126" s="39" t="s">
        <v>1</v>
      </c>
      <c r="J126" s="39" t="s">
        <v>1</v>
      </c>
      <c r="K126" s="39" t="s">
        <v>1</v>
      </c>
    </row>
    <row r="127" spans="2:11" s="18" customFormat="1" ht="30" customHeight="1">
      <c r="B127" s="18" t="s">
        <v>31</v>
      </c>
      <c r="E127" s="40" t="s">
        <v>250</v>
      </c>
      <c r="F127" s="41">
        <v>16939010000</v>
      </c>
      <c r="G127" s="42">
        <v>15180507000</v>
      </c>
      <c r="H127" s="43">
        <f>I127-G127</f>
        <v>1758503000</v>
      </c>
      <c r="I127" s="43">
        <v>16939010000</v>
      </c>
      <c r="J127" s="44">
        <v>0</v>
      </c>
      <c r="K127" s="41">
        <v>711846999</v>
      </c>
    </row>
    <row r="128" spans="2:11" s="18" customFormat="1" ht="30" customHeight="1">
      <c r="B128" s="18">
        <v>40</v>
      </c>
      <c r="E128" s="45" t="s">
        <v>32</v>
      </c>
      <c r="F128" s="46">
        <v>31708471000</v>
      </c>
      <c r="G128" s="47">
        <v>26748044000</v>
      </c>
      <c r="H128" s="48">
        <f>I128-G128</f>
        <v>5464431000</v>
      </c>
      <c r="I128" s="48">
        <v>32212475000</v>
      </c>
      <c r="J128" s="49">
        <v>76000000</v>
      </c>
      <c r="K128" s="46">
        <v>1571518000</v>
      </c>
    </row>
    <row r="129" spans="1:11" s="56" customFormat="1" ht="30" customHeight="1">
      <c r="A129" s="50" t="s">
        <v>6</v>
      </c>
      <c r="B129" s="50" t="s">
        <v>1</v>
      </c>
      <c r="C129" s="50" t="s">
        <v>1</v>
      </c>
      <c r="D129" s="50" t="s">
        <v>1</v>
      </c>
      <c r="E129" s="51" t="s">
        <v>33</v>
      </c>
      <c r="F129" s="52">
        <f aca="true" t="shared" si="4" ref="F129:K129">F127+F128</f>
        <v>48647481000</v>
      </c>
      <c r="G129" s="53">
        <f t="shared" si="4"/>
        <v>41928551000</v>
      </c>
      <c r="H129" s="54">
        <f t="shared" si="4"/>
        <v>7222934000</v>
      </c>
      <c r="I129" s="54">
        <f t="shared" si="4"/>
        <v>49151485000</v>
      </c>
      <c r="J129" s="55">
        <f t="shared" si="4"/>
        <v>76000000</v>
      </c>
      <c r="K129" s="52">
        <f t="shared" si="4"/>
        <v>2283364999</v>
      </c>
    </row>
    <row r="130" spans="1:11" ht="15">
      <c r="A130" s="3" t="s">
        <v>1</v>
      </c>
      <c r="B130" s="3" t="s">
        <v>1</v>
      </c>
      <c r="C130" s="3" t="s">
        <v>1</v>
      </c>
      <c r="D130" s="3" t="s">
        <v>1</v>
      </c>
      <c r="E130" s="3" t="s">
        <v>1</v>
      </c>
      <c r="F130" s="15" t="s">
        <v>1</v>
      </c>
      <c r="G130" s="15" t="s">
        <v>1</v>
      </c>
      <c r="H130" s="15" t="s">
        <v>1</v>
      </c>
      <c r="I130" s="15" t="s">
        <v>1</v>
      </c>
      <c r="J130" s="15" t="s">
        <v>1</v>
      </c>
      <c r="K130" s="15" t="s">
        <v>1</v>
      </c>
    </row>
  </sheetData>
  <sheetProtection/>
  <mergeCells count="13">
    <mergeCell ref="J16:K16"/>
    <mergeCell ref="J17:J18"/>
    <mergeCell ref="K17:K18"/>
    <mergeCell ref="E10:K10"/>
    <mergeCell ref="E12:K12"/>
    <mergeCell ref="E13:K13"/>
    <mergeCell ref="F16:F18"/>
    <mergeCell ref="H17:H18"/>
    <mergeCell ref="G17:G18"/>
    <mergeCell ref="F15:K15"/>
    <mergeCell ref="E16:E18"/>
    <mergeCell ref="I17:I18"/>
    <mergeCell ref="G16:I1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zoomScalePageLayoutView="0" workbookViewId="0" topLeftCell="E10">
      <selection activeCell="E37" sqref="E3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87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2014</v>
      </c>
      <c r="F2" s="8" t="str">
        <f>ButceYil</f>
        <v>2014</v>
      </c>
      <c r="G2" s="8" t="str">
        <f>ButceYil</f>
        <v>2014</v>
      </c>
      <c r="H2" s="8" t="s">
        <v>1</v>
      </c>
      <c r="I2" s="8" t="str">
        <f>ButceYil</f>
        <v>2014</v>
      </c>
      <c r="J2" s="8" t="str">
        <f>ButceYil</f>
        <v>2014</v>
      </c>
      <c r="K2" s="8" t="str">
        <f>ButceYil</f>
        <v>2014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2014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5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99" t="str">
        <f>ButceYil&amp;"-"&amp;ButceYil+2&amp;" "&amp;A7</f>
        <v>2014-2016 DÖNEMİ BÜTÇE GELİRLERİ</v>
      </c>
      <c r="F11" s="99" t="s">
        <v>1</v>
      </c>
      <c r="G11" s="99" t="s">
        <v>1</v>
      </c>
      <c r="H11" s="99" t="s">
        <v>1</v>
      </c>
      <c r="I11" s="99" t="s">
        <v>1</v>
      </c>
      <c r="J11" s="99" t="s">
        <v>1</v>
      </c>
      <c r="K11" s="99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99" t="s">
        <v>20</v>
      </c>
      <c r="F12" s="99" t="s">
        <v>1</v>
      </c>
      <c r="G12" s="99" t="s">
        <v>1</v>
      </c>
      <c r="H12" s="99" t="s">
        <v>1</v>
      </c>
      <c r="I12" s="99" t="s">
        <v>1</v>
      </c>
      <c r="J12" s="99" t="s">
        <v>1</v>
      </c>
      <c r="K12" s="99" t="s">
        <v>1</v>
      </c>
    </row>
    <row r="13" spans="1:11" s="18" customFormat="1" ht="14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07">
        <f>ButceYil+1</f>
        <v>2015</v>
      </c>
      <c r="G14" s="108" t="s">
        <v>1</v>
      </c>
      <c r="H14" s="108" t="s">
        <v>1</v>
      </c>
      <c r="I14" s="108" t="s">
        <v>1</v>
      </c>
      <c r="J14" s="108" t="s">
        <v>1</v>
      </c>
      <c r="K14" s="109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10" t="s">
        <v>21</v>
      </c>
      <c r="F15" s="100" t="s">
        <v>22</v>
      </c>
      <c r="G15" s="113" t="s">
        <v>23</v>
      </c>
      <c r="H15" s="114" t="s">
        <v>1</v>
      </c>
      <c r="I15" s="115" t="s">
        <v>1</v>
      </c>
      <c r="J15" s="116" t="s">
        <v>24</v>
      </c>
      <c r="K15" s="117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1" t="s">
        <v>1</v>
      </c>
      <c r="F16" s="101" t="s">
        <v>1</v>
      </c>
      <c r="G16" s="105" t="s">
        <v>25</v>
      </c>
      <c r="H16" s="103" t="s">
        <v>26</v>
      </c>
      <c r="I16" s="100" t="s">
        <v>27</v>
      </c>
      <c r="J16" s="116" t="s">
        <v>28</v>
      </c>
      <c r="K16" s="100" t="s">
        <v>29</v>
      </c>
    </row>
    <row r="17" spans="3:11" s="18" customFormat="1" ht="19.5" customHeight="1">
      <c r="C17" s="16" t="s">
        <v>1</v>
      </c>
      <c r="D17" s="16" t="s">
        <v>1</v>
      </c>
      <c r="E17" s="112" t="s">
        <v>1</v>
      </c>
      <c r="F17" s="102" t="s">
        <v>1</v>
      </c>
      <c r="G17" s="106" t="s">
        <v>1</v>
      </c>
      <c r="H17" s="104" t="s">
        <v>1</v>
      </c>
      <c r="I17" s="102" t="s">
        <v>1</v>
      </c>
      <c r="J17" s="118" t="s">
        <v>1</v>
      </c>
      <c r="K17" s="102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40</v>
      </c>
      <c r="C19" s="20" t="s">
        <v>1</v>
      </c>
      <c r="D19" s="20" t="s">
        <v>1</v>
      </c>
      <c r="E19" s="27" t="s">
        <v>145</v>
      </c>
      <c r="F19" s="28">
        <v>41966000</v>
      </c>
      <c r="G19" s="29">
        <v>41858000</v>
      </c>
      <c r="H19" s="30">
        <f aca="true" t="shared" si="0" ref="H19:H50">I19-G19</f>
        <v>108000</v>
      </c>
      <c r="I19" s="30">
        <v>41966000</v>
      </c>
      <c r="J19" s="31">
        <v>0</v>
      </c>
      <c r="K19" s="57">
        <v>45000000</v>
      </c>
    </row>
    <row r="20" spans="2:11" ht="24.75" customHeight="1">
      <c r="B20" s="26" t="s">
        <v>41</v>
      </c>
      <c r="C20" s="20" t="s">
        <v>1</v>
      </c>
      <c r="D20" s="20" t="s">
        <v>1</v>
      </c>
      <c r="E20" s="27" t="s">
        <v>146</v>
      </c>
      <c r="F20" s="28">
        <v>587930000</v>
      </c>
      <c r="G20" s="29">
        <v>546231000</v>
      </c>
      <c r="H20" s="30">
        <f t="shared" si="0"/>
        <v>41699000</v>
      </c>
      <c r="I20" s="30">
        <v>587930000</v>
      </c>
      <c r="J20" s="31">
        <v>0</v>
      </c>
      <c r="K20" s="57">
        <v>28000000</v>
      </c>
    </row>
    <row r="21" spans="2:11" ht="24.75" customHeight="1">
      <c r="B21" s="26" t="s">
        <v>42</v>
      </c>
      <c r="C21" s="20" t="s">
        <v>1</v>
      </c>
      <c r="D21" s="20" t="s">
        <v>1</v>
      </c>
      <c r="E21" s="27" t="s">
        <v>147</v>
      </c>
      <c r="F21" s="28">
        <v>363356000</v>
      </c>
      <c r="G21" s="29">
        <v>320635000</v>
      </c>
      <c r="H21" s="30">
        <f t="shared" si="0"/>
        <v>42721000</v>
      </c>
      <c r="I21" s="30">
        <v>363356000</v>
      </c>
      <c r="J21" s="31">
        <v>0</v>
      </c>
      <c r="K21" s="57">
        <v>22000000</v>
      </c>
    </row>
    <row r="22" spans="2:11" ht="24.75" customHeight="1">
      <c r="B22" s="26" t="s">
        <v>43</v>
      </c>
      <c r="C22" s="20" t="s">
        <v>1</v>
      </c>
      <c r="D22" s="20" t="s">
        <v>1</v>
      </c>
      <c r="E22" s="27" t="s">
        <v>148</v>
      </c>
      <c r="F22" s="28">
        <v>608117000</v>
      </c>
      <c r="G22" s="29">
        <v>559278000</v>
      </c>
      <c r="H22" s="30">
        <f t="shared" si="0"/>
        <v>48839000</v>
      </c>
      <c r="I22" s="30">
        <v>608117000</v>
      </c>
      <c r="J22" s="31">
        <v>0</v>
      </c>
      <c r="K22" s="57">
        <v>3000000</v>
      </c>
    </row>
    <row r="23" spans="2:11" ht="24.75" customHeight="1">
      <c r="B23" s="26" t="s">
        <v>44</v>
      </c>
      <c r="C23" s="20" t="s">
        <v>1</v>
      </c>
      <c r="D23" s="20" t="s">
        <v>1</v>
      </c>
      <c r="E23" s="27" t="s">
        <v>149</v>
      </c>
      <c r="F23" s="28">
        <v>588180000</v>
      </c>
      <c r="G23" s="29">
        <v>532046000</v>
      </c>
      <c r="H23" s="30">
        <f t="shared" si="0"/>
        <v>56134000</v>
      </c>
      <c r="I23" s="30">
        <v>588180000</v>
      </c>
      <c r="J23" s="31">
        <v>0</v>
      </c>
      <c r="K23" s="57">
        <v>8500000</v>
      </c>
    </row>
    <row r="24" spans="2:11" ht="24.75" customHeight="1">
      <c r="B24" s="26" t="s">
        <v>45</v>
      </c>
      <c r="C24" s="20" t="s">
        <v>1</v>
      </c>
      <c r="D24" s="20" t="s">
        <v>1</v>
      </c>
      <c r="E24" s="27" t="s">
        <v>150</v>
      </c>
      <c r="F24" s="28">
        <v>848094000</v>
      </c>
      <c r="G24" s="29">
        <v>743410000</v>
      </c>
      <c r="H24" s="30">
        <f t="shared" si="0"/>
        <v>104684000</v>
      </c>
      <c r="I24" s="30">
        <v>848094000</v>
      </c>
      <c r="J24" s="31">
        <v>0</v>
      </c>
      <c r="K24" s="57">
        <v>11500000</v>
      </c>
    </row>
    <row r="25" spans="2:11" ht="24.75" customHeight="1">
      <c r="B25" s="26" t="s">
        <v>46</v>
      </c>
      <c r="C25" s="20" t="s">
        <v>1</v>
      </c>
      <c r="D25" s="20" t="s">
        <v>1</v>
      </c>
      <c r="E25" s="27" t="s">
        <v>151</v>
      </c>
      <c r="F25" s="28">
        <v>333917000</v>
      </c>
      <c r="G25" s="29">
        <v>295717000</v>
      </c>
      <c r="H25" s="30">
        <f t="shared" si="0"/>
        <v>38200000</v>
      </c>
      <c r="I25" s="30">
        <v>333917000</v>
      </c>
      <c r="J25" s="31">
        <v>0</v>
      </c>
      <c r="K25" s="57">
        <v>15500000</v>
      </c>
    </row>
    <row r="26" spans="2:11" ht="24.75" customHeight="1">
      <c r="B26" s="26" t="s">
        <v>47</v>
      </c>
      <c r="C26" s="20" t="s">
        <v>1</v>
      </c>
      <c r="D26" s="20" t="s">
        <v>1</v>
      </c>
      <c r="E26" s="27" t="s">
        <v>152</v>
      </c>
      <c r="F26" s="28">
        <v>188631000</v>
      </c>
      <c r="G26" s="29">
        <v>165545000</v>
      </c>
      <c r="H26" s="30">
        <f t="shared" si="0"/>
        <v>23086000</v>
      </c>
      <c r="I26" s="30">
        <v>188631000</v>
      </c>
      <c r="J26" s="31">
        <v>0</v>
      </c>
      <c r="K26" s="57">
        <v>9000000</v>
      </c>
    </row>
    <row r="27" spans="2:11" ht="24.75" customHeight="1">
      <c r="B27" s="26" t="s">
        <v>48</v>
      </c>
      <c r="C27" s="20" t="s">
        <v>1</v>
      </c>
      <c r="D27" s="20" t="s">
        <v>1</v>
      </c>
      <c r="E27" s="27" t="s">
        <v>153</v>
      </c>
      <c r="F27" s="28">
        <v>403552000</v>
      </c>
      <c r="G27" s="29">
        <v>347149000</v>
      </c>
      <c r="H27" s="30">
        <f t="shared" si="0"/>
        <v>56403000</v>
      </c>
      <c r="I27" s="30">
        <v>403552000</v>
      </c>
      <c r="J27" s="31">
        <v>0</v>
      </c>
      <c r="K27" s="57">
        <v>4000000</v>
      </c>
    </row>
    <row r="28" spans="2:11" ht="24.75" customHeight="1">
      <c r="B28" s="26" t="s">
        <v>49</v>
      </c>
      <c r="C28" s="20" t="s">
        <v>1</v>
      </c>
      <c r="D28" s="20" t="s">
        <v>1</v>
      </c>
      <c r="E28" s="27" t="s">
        <v>154</v>
      </c>
      <c r="F28" s="28">
        <v>210737000</v>
      </c>
      <c r="G28" s="29">
        <v>185621000</v>
      </c>
      <c r="H28" s="30">
        <f t="shared" si="0"/>
        <v>25116000</v>
      </c>
      <c r="I28" s="30">
        <v>210737000</v>
      </c>
      <c r="J28" s="31">
        <v>0</v>
      </c>
      <c r="K28" s="57">
        <v>5023000</v>
      </c>
    </row>
    <row r="29" spans="2:11" ht="24.75" customHeight="1">
      <c r="B29" s="26" t="s">
        <v>50</v>
      </c>
      <c r="C29" s="20" t="s">
        <v>1</v>
      </c>
      <c r="D29" s="20" t="s">
        <v>1</v>
      </c>
      <c r="E29" s="27" t="s">
        <v>155</v>
      </c>
      <c r="F29" s="28">
        <v>113781000</v>
      </c>
      <c r="G29" s="29">
        <v>109800000</v>
      </c>
      <c r="H29" s="30">
        <f t="shared" si="0"/>
        <v>3981000</v>
      </c>
      <c r="I29" s="30">
        <v>113781000</v>
      </c>
      <c r="J29" s="31">
        <v>0</v>
      </c>
      <c r="K29" s="57">
        <v>1700000</v>
      </c>
    </row>
    <row r="30" spans="2:11" ht="24.75" customHeight="1">
      <c r="B30" s="26" t="s">
        <v>51</v>
      </c>
      <c r="C30" s="20" t="s">
        <v>1</v>
      </c>
      <c r="D30" s="20" t="s">
        <v>1</v>
      </c>
      <c r="E30" s="27" t="s">
        <v>156</v>
      </c>
      <c r="F30" s="28">
        <v>520645000</v>
      </c>
      <c r="G30" s="29">
        <v>469167000</v>
      </c>
      <c r="H30" s="30">
        <f t="shared" si="0"/>
        <v>51478000</v>
      </c>
      <c r="I30" s="30">
        <v>520645000</v>
      </c>
      <c r="J30" s="31">
        <v>0</v>
      </c>
      <c r="K30" s="57">
        <v>2800800</v>
      </c>
    </row>
    <row r="31" spans="2:11" ht="24.75" customHeight="1">
      <c r="B31" s="26" t="s">
        <v>52</v>
      </c>
      <c r="C31" s="20" t="s">
        <v>1</v>
      </c>
      <c r="D31" s="20" t="s">
        <v>1</v>
      </c>
      <c r="E31" s="27" t="s">
        <v>157</v>
      </c>
      <c r="F31" s="28">
        <v>451187000</v>
      </c>
      <c r="G31" s="29">
        <v>396599000</v>
      </c>
      <c r="H31" s="30">
        <f t="shared" si="0"/>
        <v>54588000</v>
      </c>
      <c r="I31" s="30">
        <v>451187000</v>
      </c>
      <c r="J31" s="31">
        <v>0</v>
      </c>
      <c r="K31" s="57">
        <v>13000000</v>
      </c>
    </row>
    <row r="32" spans="2:11" ht="24.75" customHeight="1">
      <c r="B32" s="26" t="s">
        <v>53</v>
      </c>
      <c r="C32" s="20" t="s">
        <v>1</v>
      </c>
      <c r="D32" s="20" t="s">
        <v>1</v>
      </c>
      <c r="E32" s="27" t="s">
        <v>158</v>
      </c>
      <c r="F32" s="28">
        <v>226030000</v>
      </c>
      <c r="G32" s="29">
        <v>200375000</v>
      </c>
      <c r="H32" s="30">
        <f t="shared" si="0"/>
        <v>25655000</v>
      </c>
      <c r="I32" s="30">
        <v>226030000</v>
      </c>
      <c r="J32" s="31">
        <v>0</v>
      </c>
      <c r="K32" s="57">
        <v>6654500</v>
      </c>
    </row>
    <row r="33" spans="2:11" ht="24.75" customHeight="1">
      <c r="B33" s="26" t="s">
        <v>54</v>
      </c>
      <c r="C33" s="20" t="s">
        <v>1</v>
      </c>
      <c r="D33" s="20" t="s">
        <v>1</v>
      </c>
      <c r="E33" s="27" t="s">
        <v>159</v>
      </c>
      <c r="F33" s="28">
        <v>336676000</v>
      </c>
      <c r="G33" s="29">
        <v>285974000</v>
      </c>
      <c r="H33" s="30">
        <f t="shared" si="0"/>
        <v>50702000</v>
      </c>
      <c r="I33" s="30">
        <v>336676000</v>
      </c>
      <c r="J33" s="31">
        <v>0</v>
      </c>
      <c r="K33" s="57">
        <v>8212099</v>
      </c>
    </row>
    <row r="34" spans="2:11" ht="24.75" customHeight="1">
      <c r="B34" s="26" t="s">
        <v>55</v>
      </c>
      <c r="C34" s="20" t="s">
        <v>1</v>
      </c>
      <c r="D34" s="20" t="s">
        <v>1</v>
      </c>
      <c r="E34" s="27" t="s">
        <v>160</v>
      </c>
      <c r="F34" s="28">
        <v>409870000</v>
      </c>
      <c r="G34" s="29">
        <v>255218000</v>
      </c>
      <c r="H34" s="30">
        <f t="shared" si="0"/>
        <v>154652000</v>
      </c>
      <c r="I34" s="30">
        <v>409870000</v>
      </c>
      <c r="J34" s="31">
        <v>0</v>
      </c>
      <c r="K34" s="57">
        <v>130000000</v>
      </c>
    </row>
    <row r="35" spans="2:11" ht="24.75" customHeight="1">
      <c r="B35" s="26" t="s">
        <v>56</v>
      </c>
      <c r="C35" s="20" t="s">
        <v>1</v>
      </c>
      <c r="D35" s="20" t="s">
        <v>1</v>
      </c>
      <c r="E35" s="27" t="s">
        <v>161</v>
      </c>
      <c r="F35" s="28">
        <v>368925000</v>
      </c>
      <c r="G35" s="29">
        <v>310026000</v>
      </c>
      <c r="H35" s="30">
        <f t="shared" si="0"/>
        <v>58899000</v>
      </c>
      <c r="I35" s="30">
        <v>368925000</v>
      </c>
      <c r="J35" s="31">
        <v>0</v>
      </c>
      <c r="K35" s="57">
        <v>19000000</v>
      </c>
    </row>
    <row r="36" spans="2:11" ht="24.75" customHeight="1">
      <c r="B36" s="26" t="s">
        <v>57</v>
      </c>
      <c r="C36" s="20" t="s">
        <v>1</v>
      </c>
      <c r="D36" s="20" t="s">
        <v>1</v>
      </c>
      <c r="E36" s="27" t="s">
        <v>162</v>
      </c>
      <c r="F36" s="28">
        <v>334158000</v>
      </c>
      <c r="G36" s="29">
        <v>302962000</v>
      </c>
      <c r="H36" s="30">
        <f t="shared" si="0"/>
        <v>31196000</v>
      </c>
      <c r="I36" s="30">
        <v>334158000</v>
      </c>
      <c r="J36" s="31">
        <v>0</v>
      </c>
      <c r="K36" s="57">
        <v>11000000</v>
      </c>
    </row>
    <row r="37" spans="2:11" ht="24.75" customHeight="1">
      <c r="B37" s="26" t="s">
        <v>58</v>
      </c>
      <c r="C37" s="20" t="s">
        <v>1</v>
      </c>
      <c r="D37" s="20" t="s">
        <v>1</v>
      </c>
      <c r="E37" s="27" t="s">
        <v>163</v>
      </c>
      <c r="F37" s="28">
        <v>306097000</v>
      </c>
      <c r="G37" s="29">
        <v>274793000</v>
      </c>
      <c r="H37" s="30">
        <f t="shared" si="0"/>
        <v>31304000</v>
      </c>
      <c r="I37" s="30">
        <v>306097000</v>
      </c>
      <c r="J37" s="31">
        <v>0</v>
      </c>
      <c r="K37" s="57">
        <v>1000000</v>
      </c>
    </row>
    <row r="38" spans="2:11" ht="24.75" customHeight="1">
      <c r="B38" s="26" t="s">
        <v>59</v>
      </c>
      <c r="C38" s="20" t="s">
        <v>1</v>
      </c>
      <c r="D38" s="20" t="s">
        <v>1</v>
      </c>
      <c r="E38" s="27" t="s">
        <v>164</v>
      </c>
      <c r="F38" s="28">
        <v>234540000</v>
      </c>
      <c r="G38" s="29">
        <v>208925000</v>
      </c>
      <c r="H38" s="30">
        <f t="shared" si="0"/>
        <v>25615000</v>
      </c>
      <c r="I38" s="30">
        <v>234540000</v>
      </c>
      <c r="J38" s="31">
        <v>0</v>
      </c>
      <c r="K38" s="57">
        <v>24000000</v>
      </c>
    </row>
    <row r="39" spans="2:11" ht="24.75" customHeight="1">
      <c r="B39" s="26" t="s">
        <v>60</v>
      </c>
      <c r="C39" s="20" t="s">
        <v>1</v>
      </c>
      <c r="D39" s="20" t="s">
        <v>1</v>
      </c>
      <c r="E39" s="27" t="s">
        <v>165</v>
      </c>
      <c r="F39" s="28">
        <v>361727000</v>
      </c>
      <c r="G39" s="29">
        <v>322333000</v>
      </c>
      <c r="H39" s="30">
        <f t="shared" si="0"/>
        <v>39394000</v>
      </c>
      <c r="I39" s="30">
        <v>361727000</v>
      </c>
      <c r="J39" s="31">
        <v>0</v>
      </c>
      <c r="K39" s="57">
        <v>27006000</v>
      </c>
    </row>
    <row r="40" spans="2:11" ht="24.75" customHeight="1">
      <c r="B40" s="26" t="s">
        <v>61</v>
      </c>
      <c r="C40" s="20" t="s">
        <v>1</v>
      </c>
      <c r="D40" s="20" t="s">
        <v>1</v>
      </c>
      <c r="E40" s="27" t="s">
        <v>166</v>
      </c>
      <c r="F40" s="28">
        <v>293746000</v>
      </c>
      <c r="G40" s="29">
        <v>260985000</v>
      </c>
      <c r="H40" s="30">
        <f t="shared" si="0"/>
        <v>32761000</v>
      </c>
      <c r="I40" s="30">
        <v>293746000</v>
      </c>
      <c r="J40" s="31">
        <v>0</v>
      </c>
      <c r="K40" s="57">
        <v>2000000</v>
      </c>
    </row>
    <row r="41" spans="2:11" ht="24.75" customHeight="1">
      <c r="B41" s="26" t="s">
        <v>62</v>
      </c>
      <c r="C41" s="20" t="s">
        <v>1</v>
      </c>
      <c r="D41" s="20" t="s">
        <v>1</v>
      </c>
      <c r="E41" s="27" t="s">
        <v>167</v>
      </c>
      <c r="F41" s="28">
        <v>317657000</v>
      </c>
      <c r="G41" s="29">
        <v>279070000</v>
      </c>
      <c r="H41" s="30">
        <f t="shared" si="0"/>
        <v>38587000</v>
      </c>
      <c r="I41" s="30">
        <v>317657000</v>
      </c>
      <c r="J41" s="31">
        <v>0</v>
      </c>
      <c r="K41" s="57">
        <v>2000000</v>
      </c>
    </row>
    <row r="42" spans="2:11" ht="24.75" customHeight="1">
      <c r="B42" s="26" t="s">
        <v>63</v>
      </c>
      <c r="C42" s="20" t="s">
        <v>1</v>
      </c>
      <c r="D42" s="20" t="s">
        <v>1</v>
      </c>
      <c r="E42" s="27" t="s">
        <v>168</v>
      </c>
      <c r="F42" s="28">
        <v>408271000</v>
      </c>
      <c r="G42" s="29">
        <v>369768000</v>
      </c>
      <c r="H42" s="30">
        <f t="shared" si="0"/>
        <v>38503000</v>
      </c>
      <c r="I42" s="30">
        <v>408271000</v>
      </c>
      <c r="J42" s="31">
        <v>0</v>
      </c>
      <c r="K42" s="57">
        <v>11000000</v>
      </c>
    </row>
    <row r="43" spans="2:11" ht="24.75" customHeight="1">
      <c r="B43" s="26" t="s">
        <v>64</v>
      </c>
      <c r="C43" s="20" t="s">
        <v>1</v>
      </c>
      <c r="D43" s="20" t="s">
        <v>1</v>
      </c>
      <c r="E43" s="27" t="s">
        <v>169</v>
      </c>
      <c r="F43" s="28">
        <v>266975000</v>
      </c>
      <c r="G43" s="29">
        <v>243141000</v>
      </c>
      <c r="H43" s="30">
        <f t="shared" si="0"/>
        <v>23834000</v>
      </c>
      <c r="I43" s="30">
        <v>266975000</v>
      </c>
      <c r="J43" s="31">
        <v>0</v>
      </c>
      <c r="K43" s="57">
        <v>3000000</v>
      </c>
    </row>
    <row r="44" spans="2:11" ht="24.75" customHeight="1">
      <c r="B44" s="26" t="s">
        <v>65</v>
      </c>
      <c r="C44" s="20" t="s">
        <v>1</v>
      </c>
      <c r="D44" s="20" t="s">
        <v>1</v>
      </c>
      <c r="E44" s="27" t="s">
        <v>170</v>
      </c>
      <c r="F44" s="28">
        <v>256884000</v>
      </c>
      <c r="G44" s="29">
        <v>233284000</v>
      </c>
      <c r="H44" s="30">
        <f t="shared" si="0"/>
        <v>23600000</v>
      </c>
      <c r="I44" s="30">
        <v>256884000</v>
      </c>
      <c r="J44" s="31">
        <v>0</v>
      </c>
      <c r="K44" s="57">
        <v>6002000</v>
      </c>
    </row>
    <row r="45" spans="2:11" ht="24.75" customHeight="1">
      <c r="B45" s="26" t="s">
        <v>66</v>
      </c>
      <c r="C45" s="20" t="s">
        <v>1</v>
      </c>
      <c r="D45" s="20" t="s">
        <v>1</v>
      </c>
      <c r="E45" s="27" t="s">
        <v>171</v>
      </c>
      <c r="F45" s="28">
        <v>271479000</v>
      </c>
      <c r="G45" s="29">
        <v>248668000</v>
      </c>
      <c r="H45" s="30">
        <f t="shared" si="0"/>
        <v>22811000</v>
      </c>
      <c r="I45" s="30">
        <v>271479000</v>
      </c>
      <c r="J45" s="31">
        <v>0</v>
      </c>
      <c r="K45" s="57">
        <v>7611000</v>
      </c>
    </row>
    <row r="46" spans="2:11" ht="24.75" customHeight="1">
      <c r="B46" s="26" t="s">
        <v>67</v>
      </c>
      <c r="C46" s="20" t="s">
        <v>1</v>
      </c>
      <c r="D46" s="20" t="s">
        <v>1</v>
      </c>
      <c r="E46" s="27" t="s">
        <v>172</v>
      </c>
      <c r="F46" s="28">
        <v>249950000</v>
      </c>
      <c r="G46" s="29">
        <v>234425000</v>
      </c>
      <c r="H46" s="30">
        <f t="shared" si="0"/>
        <v>15525000</v>
      </c>
      <c r="I46" s="30">
        <v>249950000</v>
      </c>
      <c r="J46" s="31">
        <v>0</v>
      </c>
      <c r="K46" s="57">
        <v>8001000</v>
      </c>
    </row>
    <row r="47" spans="2:11" ht="24.75" customHeight="1">
      <c r="B47" s="26" t="s">
        <v>68</v>
      </c>
      <c r="C47" s="20" t="s">
        <v>1</v>
      </c>
      <c r="D47" s="20" t="s">
        <v>1</v>
      </c>
      <c r="E47" s="27" t="s">
        <v>173</v>
      </c>
      <c r="F47" s="28">
        <v>248412000</v>
      </c>
      <c r="G47" s="29">
        <v>221269000</v>
      </c>
      <c r="H47" s="30">
        <f t="shared" si="0"/>
        <v>27143000</v>
      </c>
      <c r="I47" s="30">
        <v>248412000</v>
      </c>
      <c r="J47" s="31">
        <v>0</v>
      </c>
      <c r="K47" s="57">
        <v>14006000</v>
      </c>
    </row>
    <row r="48" spans="2:11" ht="24.75" customHeight="1">
      <c r="B48" s="26" t="s">
        <v>69</v>
      </c>
      <c r="C48" s="20" t="s">
        <v>1</v>
      </c>
      <c r="D48" s="20" t="s">
        <v>1</v>
      </c>
      <c r="E48" s="27" t="s">
        <v>174</v>
      </c>
      <c r="F48" s="28">
        <v>83082000</v>
      </c>
      <c r="G48" s="29">
        <v>80720000</v>
      </c>
      <c r="H48" s="30">
        <f t="shared" si="0"/>
        <v>2362000</v>
      </c>
      <c r="I48" s="30">
        <v>83082000</v>
      </c>
      <c r="J48" s="31">
        <v>0</v>
      </c>
      <c r="K48" s="57">
        <v>3006000</v>
      </c>
    </row>
    <row r="49" spans="2:11" ht="24.75" customHeight="1">
      <c r="B49" s="26" t="s">
        <v>70</v>
      </c>
      <c r="C49" s="20" t="s">
        <v>1</v>
      </c>
      <c r="D49" s="20" t="s">
        <v>1</v>
      </c>
      <c r="E49" s="27" t="s">
        <v>175</v>
      </c>
      <c r="F49" s="28">
        <v>80099000</v>
      </c>
      <c r="G49" s="29">
        <v>78082000</v>
      </c>
      <c r="H49" s="30">
        <f t="shared" si="0"/>
        <v>2017000</v>
      </c>
      <c r="I49" s="30">
        <v>80099000</v>
      </c>
      <c r="J49" s="31">
        <v>0</v>
      </c>
      <c r="K49" s="57">
        <v>3001000</v>
      </c>
    </row>
    <row r="50" spans="2:11" ht="24.75" customHeight="1">
      <c r="B50" s="26" t="s">
        <v>71</v>
      </c>
      <c r="C50" s="20" t="s">
        <v>1</v>
      </c>
      <c r="D50" s="20" t="s">
        <v>1</v>
      </c>
      <c r="E50" s="27" t="s">
        <v>176</v>
      </c>
      <c r="F50" s="28">
        <v>198820000</v>
      </c>
      <c r="G50" s="29">
        <v>188945000</v>
      </c>
      <c r="H50" s="30">
        <f t="shared" si="0"/>
        <v>9875000</v>
      </c>
      <c r="I50" s="30">
        <v>198820000</v>
      </c>
      <c r="J50" s="31">
        <v>0</v>
      </c>
      <c r="K50" s="57">
        <v>3000000</v>
      </c>
    </row>
    <row r="51" spans="2:11" ht="24.75" customHeight="1">
      <c r="B51" s="26" t="s">
        <v>72</v>
      </c>
      <c r="C51" s="20" t="s">
        <v>1</v>
      </c>
      <c r="D51" s="20" t="s">
        <v>1</v>
      </c>
      <c r="E51" s="27" t="s">
        <v>177</v>
      </c>
      <c r="F51" s="28">
        <v>270413000</v>
      </c>
      <c r="G51" s="29">
        <v>243178000</v>
      </c>
      <c r="H51" s="30">
        <f aca="true" t="shared" si="1" ref="H51:H82">I51-G51</f>
        <v>27235000</v>
      </c>
      <c r="I51" s="30">
        <v>270413000</v>
      </c>
      <c r="J51" s="31">
        <v>0</v>
      </c>
      <c r="K51" s="57">
        <v>5501500</v>
      </c>
    </row>
    <row r="52" spans="2:11" ht="24.75" customHeight="1">
      <c r="B52" s="26" t="s">
        <v>73</v>
      </c>
      <c r="C52" s="20" t="s">
        <v>1</v>
      </c>
      <c r="D52" s="20" t="s">
        <v>1</v>
      </c>
      <c r="E52" s="27" t="s">
        <v>178</v>
      </c>
      <c r="F52" s="28">
        <v>184603000</v>
      </c>
      <c r="G52" s="29">
        <v>167188000</v>
      </c>
      <c r="H52" s="30">
        <f t="shared" si="1"/>
        <v>17415000</v>
      </c>
      <c r="I52" s="30">
        <v>184603000</v>
      </c>
      <c r="J52" s="31">
        <v>0</v>
      </c>
      <c r="K52" s="57">
        <v>0</v>
      </c>
    </row>
    <row r="53" spans="2:11" ht="24.75" customHeight="1">
      <c r="B53" s="26" t="s">
        <v>74</v>
      </c>
      <c r="C53" s="20" t="s">
        <v>1</v>
      </c>
      <c r="D53" s="20" t="s">
        <v>1</v>
      </c>
      <c r="E53" s="27" t="s">
        <v>179</v>
      </c>
      <c r="F53" s="28">
        <v>161605000</v>
      </c>
      <c r="G53" s="29">
        <v>142490000</v>
      </c>
      <c r="H53" s="30">
        <f t="shared" si="1"/>
        <v>19115000</v>
      </c>
      <c r="I53" s="30">
        <v>161605000</v>
      </c>
      <c r="J53" s="31">
        <v>0</v>
      </c>
      <c r="K53" s="57">
        <v>9000000</v>
      </c>
    </row>
    <row r="54" spans="2:11" ht="24.75" customHeight="1">
      <c r="B54" s="26" t="s">
        <v>75</v>
      </c>
      <c r="C54" s="20" t="s">
        <v>1</v>
      </c>
      <c r="D54" s="20" t="s">
        <v>1</v>
      </c>
      <c r="E54" s="27" t="s">
        <v>180</v>
      </c>
      <c r="F54" s="28">
        <v>221371000</v>
      </c>
      <c r="G54" s="29">
        <v>201310000</v>
      </c>
      <c r="H54" s="30">
        <f t="shared" si="1"/>
        <v>20061000</v>
      </c>
      <c r="I54" s="30">
        <v>221371000</v>
      </c>
      <c r="J54" s="31">
        <v>0</v>
      </c>
      <c r="K54" s="57">
        <v>16000000</v>
      </c>
    </row>
    <row r="55" spans="2:11" ht="24.75" customHeight="1">
      <c r="B55" s="26" t="s">
        <v>76</v>
      </c>
      <c r="C55" s="20" t="s">
        <v>1</v>
      </c>
      <c r="D55" s="20" t="s">
        <v>1</v>
      </c>
      <c r="E55" s="27" t="s">
        <v>181</v>
      </c>
      <c r="F55" s="28">
        <v>226533000</v>
      </c>
      <c r="G55" s="29">
        <v>199023000</v>
      </c>
      <c r="H55" s="30">
        <f t="shared" si="1"/>
        <v>27510000</v>
      </c>
      <c r="I55" s="30">
        <v>226533000</v>
      </c>
      <c r="J55" s="31">
        <v>0</v>
      </c>
      <c r="K55" s="57">
        <v>3300000</v>
      </c>
    </row>
    <row r="56" spans="2:11" ht="24.75" customHeight="1">
      <c r="B56" s="26" t="s">
        <v>77</v>
      </c>
      <c r="C56" s="20" t="s">
        <v>1</v>
      </c>
      <c r="D56" s="20" t="s">
        <v>1</v>
      </c>
      <c r="E56" s="27" t="s">
        <v>182</v>
      </c>
      <c r="F56" s="28">
        <v>146505000</v>
      </c>
      <c r="G56" s="29">
        <v>126603000</v>
      </c>
      <c r="H56" s="30">
        <f t="shared" si="1"/>
        <v>19902000</v>
      </c>
      <c r="I56" s="30">
        <v>146505000</v>
      </c>
      <c r="J56" s="31">
        <v>0</v>
      </c>
      <c r="K56" s="57">
        <v>7000000</v>
      </c>
    </row>
    <row r="57" spans="2:11" ht="24.75" customHeight="1">
      <c r="B57" s="26" t="s">
        <v>78</v>
      </c>
      <c r="C57" s="20" t="s">
        <v>1</v>
      </c>
      <c r="D57" s="20" t="s">
        <v>1</v>
      </c>
      <c r="E57" s="27" t="s">
        <v>183</v>
      </c>
      <c r="F57" s="28">
        <v>253854000</v>
      </c>
      <c r="G57" s="29">
        <v>213991000</v>
      </c>
      <c r="H57" s="30">
        <f t="shared" si="1"/>
        <v>39863000</v>
      </c>
      <c r="I57" s="30">
        <v>253854000</v>
      </c>
      <c r="J57" s="31">
        <v>0</v>
      </c>
      <c r="K57" s="57">
        <v>3000000</v>
      </c>
    </row>
    <row r="58" spans="2:11" ht="24.75" customHeight="1">
      <c r="B58" s="26" t="s">
        <v>79</v>
      </c>
      <c r="C58" s="20" t="s">
        <v>1</v>
      </c>
      <c r="D58" s="20" t="s">
        <v>1</v>
      </c>
      <c r="E58" s="27" t="s">
        <v>184</v>
      </c>
      <c r="F58" s="28">
        <v>236476000</v>
      </c>
      <c r="G58" s="29">
        <v>190769000</v>
      </c>
      <c r="H58" s="30">
        <f t="shared" si="1"/>
        <v>45707000</v>
      </c>
      <c r="I58" s="30">
        <v>236476000</v>
      </c>
      <c r="J58" s="31">
        <v>0</v>
      </c>
      <c r="K58" s="57">
        <v>3300000</v>
      </c>
    </row>
    <row r="59" spans="2:11" ht="24.75" customHeight="1">
      <c r="B59" s="26" t="s">
        <v>80</v>
      </c>
      <c r="C59" s="20" t="s">
        <v>1</v>
      </c>
      <c r="D59" s="20" t="s">
        <v>1</v>
      </c>
      <c r="E59" s="27" t="s">
        <v>185</v>
      </c>
      <c r="F59" s="28">
        <v>201386000</v>
      </c>
      <c r="G59" s="29">
        <v>174792000</v>
      </c>
      <c r="H59" s="30">
        <f t="shared" si="1"/>
        <v>26594000</v>
      </c>
      <c r="I59" s="30">
        <v>201386000</v>
      </c>
      <c r="J59" s="31">
        <v>0</v>
      </c>
      <c r="K59" s="57">
        <v>12000000</v>
      </c>
    </row>
    <row r="60" spans="2:11" ht="24.75" customHeight="1">
      <c r="B60" s="26" t="s">
        <v>81</v>
      </c>
      <c r="C60" s="20" t="s">
        <v>1</v>
      </c>
      <c r="D60" s="20" t="s">
        <v>1</v>
      </c>
      <c r="E60" s="27" t="s">
        <v>186</v>
      </c>
      <c r="F60" s="28">
        <v>149354000</v>
      </c>
      <c r="G60" s="29">
        <v>132599000</v>
      </c>
      <c r="H60" s="30">
        <f t="shared" si="1"/>
        <v>16755000</v>
      </c>
      <c r="I60" s="30">
        <v>149354000</v>
      </c>
      <c r="J60" s="31">
        <v>0</v>
      </c>
      <c r="K60" s="57">
        <v>7000000</v>
      </c>
    </row>
    <row r="61" spans="2:11" ht="24.75" customHeight="1">
      <c r="B61" s="26" t="s">
        <v>82</v>
      </c>
      <c r="C61" s="20" t="s">
        <v>1</v>
      </c>
      <c r="D61" s="20" t="s">
        <v>1</v>
      </c>
      <c r="E61" s="27" t="s">
        <v>187</v>
      </c>
      <c r="F61" s="28">
        <v>170491000</v>
      </c>
      <c r="G61" s="29">
        <v>151402000</v>
      </c>
      <c r="H61" s="30">
        <f t="shared" si="1"/>
        <v>19089000</v>
      </c>
      <c r="I61" s="30">
        <v>170491000</v>
      </c>
      <c r="J61" s="31">
        <v>0</v>
      </c>
      <c r="K61" s="57">
        <v>4000000</v>
      </c>
    </row>
    <row r="62" spans="2:11" ht="24.75" customHeight="1">
      <c r="B62" s="26" t="s">
        <v>83</v>
      </c>
      <c r="C62" s="20" t="s">
        <v>1</v>
      </c>
      <c r="D62" s="20" t="s">
        <v>1</v>
      </c>
      <c r="E62" s="27" t="s">
        <v>188</v>
      </c>
      <c r="F62" s="28">
        <v>191562000</v>
      </c>
      <c r="G62" s="29">
        <v>169981000</v>
      </c>
      <c r="H62" s="30">
        <f t="shared" si="1"/>
        <v>21581000</v>
      </c>
      <c r="I62" s="30">
        <v>191562000</v>
      </c>
      <c r="J62" s="31">
        <v>0</v>
      </c>
      <c r="K62" s="57">
        <v>600000</v>
      </c>
    </row>
    <row r="63" spans="2:11" ht="24.75" customHeight="1">
      <c r="B63" s="26" t="s">
        <v>84</v>
      </c>
      <c r="C63" s="20" t="s">
        <v>1</v>
      </c>
      <c r="D63" s="20" t="s">
        <v>1</v>
      </c>
      <c r="E63" s="27" t="s">
        <v>189</v>
      </c>
      <c r="F63" s="28">
        <v>135525000</v>
      </c>
      <c r="G63" s="29">
        <v>126019000</v>
      </c>
      <c r="H63" s="30">
        <f t="shared" si="1"/>
        <v>9506000</v>
      </c>
      <c r="I63" s="30">
        <v>135525000</v>
      </c>
      <c r="J63" s="31">
        <v>0</v>
      </c>
      <c r="K63" s="57">
        <v>950000</v>
      </c>
    </row>
    <row r="64" spans="2:11" ht="24.75" customHeight="1">
      <c r="B64" s="26" t="s">
        <v>85</v>
      </c>
      <c r="C64" s="20" t="s">
        <v>1</v>
      </c>
      <c r="D64" s="20" t="s">
        <v>1</v>
      </c>
      <c r="E64" s="27" t="s">
        <v>190</v>
      </c>
      <c r="F64" s="28">
        <v>221146000</v>
      </c>
      <c r="G64" s="29">
        <v>202222000</v>
      </c>
      <c r="H64" s="30">
        <f t="shared" si="1"/>
        <v>18924000</v>
      </c>
      <c r="I64" s="30">
        <v>221146000</v>
      </c>
      <c r="J64" s="31">
        <v>0</v>
      </c>
      <c r="K64" s="57">
        <v>21000000</v>
      </c>
    </row>
    <row r="65" spans="2:11" ht="24.75" customHeight="1">
      <c r="B65" s="26" t="s">
        <v>86</v>
      </c>
      <c r="C65" s="20" t="s">
        <v>1</v>
      </c>
      <c r="D65" s="20" t="s">
        <v>1</v>
      </c>
      <c r="E65" s="27" t="s">
        <v>191</v>
      </c>
      <c r="F65" s="28">
        <v>107951000</v>
      </c>
      <c r="G65" s="29">
        <v>98956000</v>
      </c>
      <c r="H65" s="30">
        <f t="shared" si="1"/>
        <v>8995000</v>
      </c>
      <c r="I65" s="30">
        <v>107951000</v>
      </c>
      <c r="J65" s="31">
        <v>0</v>
      </c>
      <c r="K65" s="57">
        <v>1000000</v>
      </c>
    </row>
    <row r="66" spans="2:11" ht="24.75" customHeight="1">
      <c r="B66" s="26" t="s">
        <v>87</v>
      </c>
      <c r="C66" s="20" t="s">
        <v>1</v>
      </c>
      <c r="D66" s="20" t="s">
        <v>1</v>
      </c>
      <c r="E66" s="27" t="s">
        <v>192</v>
      </c>
      <c r="F66" s="28">
        <v>153165000</v>
      </c>
      <c r="G66" s="29">
        <v>127540000</v>
      </c>
      <c r="H66" s="30">
        <f t="shared" si="1"/>
        <v>25625000</v>
      </c>
      <c r="I66" s="30">
        <v>153165000</v>
      </c>
      <c r="J66" s="31">
        <v>0</v>
      </c>
      <c r="K66" s="57">
        <v>6000000</v>
      </c>
    </row>
    <row r="67" spans="2:11" ht="24.75" customHeight="1">
      <c r="B67" s="26" t="s">
        <v>88</v>
      </c>
      <c r="C67" s="20" t="s">
        <v>1</v>
      </c>
      <c r="D67" s="20" t="s">
        <v>1</v>
      </c>
      <c r="E67" s="27" t="s">
        <v>193</v>
      </c>
      <c r="F67" s="28">
        <v>155848000</v>
      </c>
      <c r="G67" s="29">
        <v>141269000</v>
      </c>
      <c r="H67" s="30">
        <f t="shared" si="1"/>
        <v>14579000</v>
      </c>
      <c r="I67" s="30">
        <v>155848000</v>
      </c>
      <c r="J67" s="31">
        <v>0</v>
      </c>
      <c r="K67" s="57">
        <v>4000000</v>
      </c>
    </row>
    <row r="68" spans="2:11" ht="24.75" customHeight="1">
      <c r="B68" s="26" t="s">
        <v>89</v>
      </c>
      <c r="C68" s="20" t="s">
        <v>1</v>
      </c>
      <c r="D68" s="20" t="s">
        <v>1</v>
      </c>
      <c r="E68" s="27" t="s">
        <v>194</v>
      </c>
      <c r="F68" s="28">
        <v>162631000</v>
      </c>
      <c r="G68" s="29">
        <v>145452000</v>
      </c>
      <c r="H68" s="30">
        <f t="shared" si="1"/>
        <v>17179000</v>
      </c>
      <c r="I68" s="30">
        <v>162631000</v>
      </c>
      <c r="J68" s="31">
        <v>0</v>
      </c>
      <c r="K68" s="57">
        <v>600000</v>
      </c>
    </row>
    <row r="69" spans="2:11" ht="24.75" customHeight="1">
      <c r="B69" s="26" t="s">
        <v>90</v>
      </c>
      <c r="C69" s="20" t="s">
        <v>1</v>
      </c>
      <c r="D69" s="20" t="s">
        <v>1</v>
      </c>
      <c r="E69" s="27" t="s">
        <v>195</v>
      </c>
      <c r="F69" s="28">
        <v>169122000</v>
      </c>
      <c r="G69" s="29">
        <v>154480000</v>
      </c>
      <c r="H69" s="30">
        <f t="shared" si="1"/>
        <v>14642000</v>
      </c>
      <c r="I69" s="30">
        <v>169122000</v>
      </c>
      <c r="J69" s="31">
        <v>0</v>
      </c>
      <c r="K69" s="57">
        <v>8000000</v>
      </c>
    </row>
    <row r="70" spans="2:11" ht="24.75" customHeight="1">
      <c r="B70" s="26" t="s">
        <v>91</v>
      </c>
      <c r="C70" s="20" t="s">
        <v>1</v>
      </c>
      <c r="D70" s="20" t="s">
        <v>1</v>
      </c>
      <c r="E70" s="27" t="s">
        <v>196</v>
      </c>
      <c r="F70" s="28">
        <v>147438000</v>
      </c>
      <c r="G70" s="29">
        <v>133842000</v>
      </c>
      <c r="H70" s="30">
        <f t="shared" si="1"/>
        <v>13596000</v>
      </c>
      <c r="I70" s="30">
        <v>147438000</v>
      </c>
      <c r="J70" s="31">
        <v>0</v>
      </c>
      <c r="K70" s="57">
        <v>6001000</v>
      </c>
    </row>
    <row r="71" spans="2:11" ht="24.75" customHeight="1">
      <c r="B71" s="26" t="s">
        <v>92</v>
      </c>
      <c r="C71" s="20" t="s">
        <v>1</v>
      </c>
      <c r="D71" s="20" t="s">
        <v>1</v>
      </c>
      <c r="E71" s="27" t="s">
        <v>197</v>
      </c>
      <c r="F71" s="28">
        <v>236179000</v>
      </c>
      <c r="G71" s="29">
        <v>210532000</v>
      </c>
      <c r="H71" s="30">
        <f t="shared" si="1"/>
        <v>25647000</v>
      </c>
      <c r="I71" s="30">
        <v>236179000</v>
      </c>
      <c r="J71" s="31">
        <v>0</v>
      </c>
      <c r="K71" s="57">
        <v>7600000</v>
      </c>
    </row>
    <row r="72" spans="2:11" ht="24.75" customHeight="1">
      <c r="B72" s="26" t="s">
        <v>93</v>
      </c>
      <c r="C72" s="20" t="s">
        <v>1</v>
      </c>
      <c r="D72" s="20" t="s">
        <v>1</v>
      </c>
      <c r="E72" s="27" t="s">
        <v>198</v>
      </c>
      <c r="F72" s="28">
        <v>62568000</v>
      </c>
      <c r="G72" s="29">
        <v>52562000</v>
      </c>
      <c r="H72" s="30">
        <f t="shared" si="1"/>
        <v>10006000</v>
      </c>
      <c r="I72" s="30">
        <v>62568000</v>
      </c>
      <c r="J72" s="31">
        <v>0</v>
      </c>
      <c r="K72" s="57">
        <v>3000000</v>
      </c>
    </row>
    <row r="73" spans="2:11" ht="24.75" customHeight="1">
      <c r="B73" s="26" t="s">
        <v>94</v>
      </c>
      <c r="C73" s="20" t="s">
        <v>1</v>
      </c>
      <c r="D73" s="20" t="s">
        <v>1</v>
      </c>
      <c r="E73" s="27" t="s">
        <v>199</v>
      </c>
      <c r="F73" s="28">
        <v>94858000</v>
      </c>
      <c r="G73" s="29">
        <v>87274000</v>
      </c>
      <c r="H73" s="30">
        <f t="shared" si="1"/>
        <v>7584000</v>
      </c>
      <c r="I73" s="30">
        <v>94858000</v>
      </c>
      <c r="J73" s="31">
        <v>0</v>
      </c>
      <c r="K73" s="57">
        <v>8500000</v>
      </c>
    </row>
    <row r="74" spans="2:11" ht="24.75" customHeight="1">
      <c r="B74" s="26" t="s">
        <v>95</v>
      </c>
      <c r="C74" s="20" t="s">
        <v>1</v>
      </c>
      <c r="D74" s="20" t="s">
        <v>1</v>
      </c>
      <c r="E74" s="27" t="s">
        <v>200</v>
      </c>
      <c r="F74" s="28">
        <v>87694000</v>
      </c>
      <c r="G74" s="29">
        <v>82501000</v>
      </c>
      <c r="H74" s="30">
        <f t="shared" si="1"/>
        <v>5193000</v>
      </c>
      <c r="I74" s="30">
        <v>87694000</v>
      </c>
      <c r="J74" s="31">
        <v>0</v>
      </c>
      <c r="K74" s="57">
        <v>7000000</v>
      </c>
    </row>
    <row r="75" spans="2:11" ht="24.75" customHeight="1">
      <c r="B75" s="26" t="s">
        <v>96</v>
      </c>
      <c r="C75" s="20" t="s">
        <v>1</v>
      </c>
      <c r="D75" s="20" t="s">
        <v>1</v>
      </c>
      <c r="E75" s="27" t="s">
        <v>201</v>
      </c>
      <c r="F75" s="28">
        <v>118619000</v>
      </c>
      <c r="G75" s="29">
        <v>112279000</v>
      </c>
      <c r="H75" s="30">
        <f t="shared" si="1"/>
        <v>6340000</v>
      </c>
      <c r="I75" s="30">
        <v>118619000</v>
      </c>
      <c r="J75" s="31">
        <v>0</v>
      </c>
      <c r="K75" s="57">
        <v>5820000</v>
      </c>
    </row>
    <row r="76" spans="2:11" ht="24.75" customHeight="1">
      <c r="B76" s="26" t="s">
        <v>97</v>
      </c>
      <c r="C76" s="20" t="s">
        <v>1</v>
      </c>
      <c r="D76" s="20" t="s">
        <v>1</v>
      </c>
      <c r="E76" s="27" t="s">
        <v>202</v>
      </c>
      <c r="F76" s="28">
        <v>96672000</v>
      </c>
      <c r="G76" s="29">
        <v>90341000</v>
      </c>
      <c r="H76" s="30">
        <f t="shared" si="1"/>
        <v>6331000</v>
      </c>
      <c r="I76" s="30">
        <v>96672000</v>
      </c>
      <c r="J76" s="31">
        <v>0</v>
      </c>
      <c r="K76" s="57">
        <v>250000</v>
      </c>
    </row>
    <row r="77" spans="2:11" ht="24.75" customHeight="1">
      <c r="B77" s="26" t="s">
        <v>98</v>
      </c>
      <c r="C77" s="20" t="s">
        <v>1</v>
      </c>
      <c r="D77" s="20" t="s">
        <v>1</v>
      </c>
      <c r="E77" s="27" t="s">
        <v>203</v>
      </c>
      <c r="F77" s="28">
        <v>87865000</v>
      </c>
      <c r="G77" s="29">
        <v>79593000</v>
      </c>
      <c r="H77" s="30">
        <f t="shared" si="1"/>
        <v>8272000</v>
      </c>
      <c r="I77" s="30">
        <v>87865000</v>
      </c>
      <c r="J77" s="31">
        <v>0</v>
      </c>
      <c r="K77" s="57">
        <v>1250000</v>
      </c>
    </row>
    <row r="78" spans="2:11" ht="24.75" customHeight="1">
      <c r="B78" s="26" t="s">
        <v>99</v>
      </c>
      <c r="C78" s="20" t="s">
        <v>1</v>
      </c>
      <c r="D78" s="20" t="s">
        <v>1</v>
      </c>
      <c r="E78" s="27" t="s">
        <v>204</v>
      </c>
      <c r="F78" s="28">
        <v>104658000</v>
      </c>
      <c r="G78" s="29">
        <v>95229000</v>
      </c>
      <c r="H78" s="30">
        <f t="shared" si="1"/>
        <v>9429000</v>
      </c>
      <c r="I78" s="30">
        <v>104658000</v>
      </c>
      <c r="J78" s="31">
        <v>0</v>
      </c>
      <c r="K78" s="57">
        <v>2000000</v>
      </c>
    </row>
    <row r="79" spans="2:11" ht="24.75" customHeight="1">
      <c r="B79" s="26" t="s">
        <v>100</v>
      </c>
      <c r="C79" s="20" t="s">
        <v>1</v>
      </c>
      <c r="D79" s="20" t="s">
        <v>1</v>
      </c>
      <c r="E79" s="27" t="s">
        <v>205</v>
      </c>
      <c r="F79" s="28">
        <v>132761000</v>
      </c>
      <c r="G79" s="29">
        <v>122997000</v>
      </c>
      <c r="H79" s="30">
        <f t="shared" si="1"/>
        <v>9764000</v>
      </c>
      <c r="I79" s="30">
        <v>132761000</v>
      </c>
      <c r="J79" s="31">
        <v>0</v>
      </c>
      <c r="K79" s="57">
        <v>5000000</v>
      </c>
    </row>
    <row r="80" spans="2:11" ht="24.75" customHeight="1">
      <c r="B80" s="26" t="s">
        <v>101</v>
      </c>
      <c r="C80" s="20" t="s">
        <v>1</v>
      </c>
      <c r="D80" s="20" t="s">
        <v>1</v>
      </c>
      <c r="E80" s="27" t="s">
        <v>206</v>
      </c>
      <c r="F80" s="28">
        <v>97342000</v>
      </c>
      <c r="G80" s="29">
        <v>90707000</v>
      </c>
      <c r="H80" s="30">
        <f t="shared" si="1"/>
        <v>6635000</v>
      </c>
      <c r="I80" s="30">
        <v>97342000</v>
      </c>
      <c r="J80" s="31">
        <v>0</v>
      </c>
      <c r="K80" s="57">
        <v>1500000</v>
      </c>
    </row>
    <row r="81" spans="2:11" ht="24.75" customHeight="1">
      <c r="B81" s="26" t="s">
        <v>102</v>
      </c>
      <c r="C81" s="20" t="s">
        <v>1</v>
      </c>
      <c r="D81" s="20" t="s">
        <v>1</v>
      </c>
      <c r="E81" s="27" t="s">
        <v>207</v>
      </c>
      <c r="F81" s="28">
        <v>82413000</v>
      </c>
      <c r="G81" s="29">
        <v>77372000</v>
      </c>
      <c r="H81" s="30">
        <f t="shared" si="1"/>
        <v>5041000</v>
      </c>
      <c r="I81" s="30">
        <v>82413000</v>
      </c>
      <c r="J81" s="31">
        <v>0</v>
      </c>
      <c r="K81" s="57">
        <v>380000</v>
      </c>
    </row>
    <row r="82" spans="2:11" ht="24.75" customHeight="1">
      <c r="B82" s="26" t="s">
        <v>103</v>
      </c>
      <c r="C82" s="20" t="s">
        <v>1</v>
      </c>
      <c r="D82" s="20" t="s">
        <v>1</v>
      </c>
      <c r="E82" s="27" t="s">
        <v>208</v>
      </c>
      <c r="F82" s="28">
        <v>97191000</v>
      </c>
      <c r="G82" s="29">
        <v>88807000</v>
      </c>
      <c r="H82" s="30">
        <f t="shared" si="1"/>
        <v>8384000</v>
      </c>
      <c r="I82" s="30">
        <v>97191000</v>
      </c>
      <c r="J82" s="31">
        <v>0</v>
      </c>
      <c r="K82" s="57">
        <v>1600000</v>
      </c>
    </row>
    <row r="83" spans="2:11" ht="24.75" customHeight="1">
      <c r="B83" s="26" t="s">
        <v>104</v>
      </c>
      <c r="C83" s="20" t="s">
        <v>1</v>
      </c>
      <c r="D83" s="20" t="s">
        <v>1</v>
      </c>
      <c r="E83" s="27" t="s">
        <v>209</v>
      </c>
      <c r="F83" s="28">
        <v>93191000</v>
      </c>
      <c r="G83" s="29">
        <v>88644000</v>
      </c>
      <c r="H83" s="30">
        <f aca="true" t="shared" si="2" ref="H83:H114">I83-G83</f>
        <v>4547000</v>
      </c>
      <c r="I83" s="30">
        <v>93191000</v>
      </c>
      <c r="J83" s="31">
        <v>0</v>
      </c>
      <c r="K83" s="57">
        <v>4000000</v>
      </c>
    </row>
    <row r="84" spans="2:11" ht="24.75" customHeight="1">
      <c r="B84" s="26" t="s">
        <v>105</v>
      </c>
      <c r="C84" s="20" t="s">
        <v>1</v>
      </c>
      <c r="D84" s="20" t="s">
        <v>1</v>
      </c>
      <c r="E84" s="27" t="s">
        <v>210</v>
      </c>
      <c r="F84" s="28">
        <v>119961000</v>
      </c>
      <c r="G84" s="29">
        <v>114546000</v>
      </c>
      <c r="H84" s="30">
        <f t="shared" si="2"/>
        <v>5415000</v>
      </c>
      <c r="I84" s="30">
        <v>119961000</v>
      </c>
      <c r="J84" s="31">
        <v>0</v>
      </c>
      <c r="K84" s="57">
        <v>2500500</v>
      </c>
    </row>
    <row r="85" spans="2:11" ht="24.75" customHeight="1">
      <c r="B85" s="26" t="s">
        <v>106</v>
      </c>
      <c r="C85" s="20" t="s">
        <v>1</v>
      </c>
      <c r="D85" s="20" t="s">
        <v>1</v>
      </c>
      <c r="E85" s="27" t="s">
        <v>211</v>
      </c>
      <c r="F85" s="28">
        <v>97861000</v>
      </c>
      <c r="G85" s="29">
        <v>91725000</v>
      </c>
      <c r="H85" s="30">
        <f t="shared" si="2"/>
        <v>6136000</v>
      </c>
      <c r="I85" s="30">
        <v>97861000</v>
      </c>
      <c r="J85" s="31">
        <v>0</v>
      </c>
      <c r="K85" s="57">
        <v>3700000</v>
      </c>
    </row>
    <row r="86" spans="2:11" ht="24.75" customHeight="1">
      <c r="B86" s="26" t="s">
        <v>107</v>
      </c>
      <c r="C86" s="20" t="s">
        <v>1</v>
      </c>
      <c r="D86" s="20" t="s">
        <v>1</v>
      </c>
      <c r="E86" s="27" t="s">
        <v>212</v>
      </c>
      <c r="F86" s="28">
        <v>80063000</v>
      </c>
      <c r="G86" s="29">
        <v>74045000</v>
      </c>
      <c r="H86" s="30">
        <f t="shared" si="2"/>
        <v>6018000</v>
      </c>
      <c r="I86" s="30">
        <v>80063000</v>
      </c>
      <c r="J86" s="31">
        <v>0</v>
      </c>
      <c r="K86" s="57">
        <v>3002000</v>
      </c>
    </row>
    <row r="87" spans="2:11" ht="24.75" customHeight="1">
      <c r="B87" s="26" t="s">
        <v>108</v>
      </c>
      <c r="C87" s="20" t="s">
        <v>1</v>
      </c>
      <c r="D87" s="20" t="s">
        <v>1</v>
      </c>
      <c r="E87" s="27" t="s">
        <v>213</v>
      </c>
      <c r="F87" s="28">
        <v>64314000</v>
      </c>
      <c r="G87" s="29">
        <v>59999000</v>
      </c>
      <c r="H87" s="30">
        <f t="shared" si="2"/>
        <v>4315000</v>
      </c>
      <c r="I87" s="30">
        <v>64314000</v>
      </c>
      <c r="J87" s="31">
        <v>0</v>
      </c>
      <c r="K87" s="57">
        <v>2500000</v>
      </c>
    </row>
    <row r="88" spans="2:11" ht="24.75" customHeight="1">
      <c r="B88" s="26" t="s">
        <v>109</v>
      </c>
      <c r="C88" s="20" t="s">
        <v>1</v>
      </c>
      <c r="D88" s="20" t="s">
        <v>1</v>
      </c>
      <c r="E88" s="27" t="s">
        <v>214</v>
      </c>
      <c r="F88" s="28">
        <v>63769000</v>
      </c>
      <c r="G88" s="29">
        <v>59869000</v>
      </c>
      <c r="H88" s="30">
        <f t="shared" si="2"/>
        <v>3900000</v>
      </c>
      <c r="I88" s="30">
        <v>63769000</v>
      </c>
      <c r="J88" s="31">
        <v>0</v>
      </c>
      <c r="K88" s="57">
        <v>120000</v>
      </c>
    </row>
    <row r="89" spans="2:11" ht="24.75" customHeight="1">
      <c r="B89" s="26" t="s">
        <v>110</v>
      </c>
      <c r="C89" s="20" t="s">
        <v>1</v>
      </c>
      <c r="D89" s="20" t="s">
        <v>1</v>
      </c>
      <c r="E89" s="27" t="s">
        <v>215</v>
      </c>
      <c r="F89" s="28">
        <v>63758000</v>
      </c>
      <c r="G89" s="29">
        <v>60474000</v>
      </c>
      <c r="H89" s="30">
        <f t="shared" si="2"/>
        <v>3284000</v>
      </c>
      <c r="I89" s="30">
        <v>63758000</v>
      </c>
      <c r="J89" s="31">
        <v>0</v>
      </c>
      <c r="K89" s="57">
        <v>500000</v>
      </c>
    </row>
    <row r="90" spans="2:11" ht="24.75" customHeight="1">
      <c r="B90" s="26" t="s">
        <v>111</v>
      </c>
      <c r="C90" s="20" t="s">
        <v>1</v>
      </c>
      <c r="D90" s="20" t="s">
        <v>1</v>
      </c>
      <c r="E90" s="27" t="s">
        <v>216</v>
      </c>
      <c r="F90" s="28">
        <v>61044000</v>
      </c>
      <c r="G90" s="29">
        <v>58549000</v>
      </c>
      <c r="H90" s="30">
        <f t="shared" si="2"/>
        <v>2495000</v>
      </c>
      <c r="I90" s="30">
        <v>61044000</v>
      </c>
      <c r="J90" s="31">
        <v>0</v>
      </c>
      <c r="K90" s="57">
        <v>60000</v>
      </c>
    </row>
    <row r="91" spans="2:11" ht="24.75" customHeight="1">
      <c r="B91" s="26" t="s">
        <v>112</v>
      </c>
      <c r="C91" s="20" t="s">
        <v>1</v>
      </c>
      <c r="D91" s="20" t="s">
        <v>1</v>
      </c>
      <c r="E91" s="27" t="s">
        <v>217</v>
      </c>
      <c r="F91" s="28">
        <v>59241000</v>
      </c>
      <c r="G91" s="29">
        <v>56765000</v>
      </c>
      <c r="H91" s="30">
        <f t="shared" si="2"/>
        <v>2476000</v>
      </c>
      <c r="I91" s="30">
        <v>59241000</v>
      </c>
      <c r="J91" s="31">
        <v>0</v>
      </c>
      <c r="K91" s="57">
        <v>2000000</v>
      </c>
    </row>
    <row r="92" spans="2:11" ht="24.75" customHeight="1">
      <c r="B92" s="26" t="s">
        <v>113</v>
      </c>
      <c r="C92" s="20" t="s">
        <v>1</v>
      </c>
      <c r="D92" s="20" t="s">
        <v>1</v>
      </c>
      <c r="E92" s="27" t="s">
        <v>218</v>
      </c>
      <c r="F92" s="28">
        <v>73779000</v>
      </c>
      <c r="G92" s="29">
        <v>69555000</v>
      </c>
      <c r="H92" s="30">
        <f t="shared" si="2"/>
        <v>4224000</v>
      </c>
      <c r="I92" s="30">
        <v>73779000</v>
      </c>
      <c r="J92" s="31">
        <v>0</v>
      </c>
      <c r="K92" s="57">
        <v>1002000</v>
      </c>
    </row>
    <row r="93" spans="2:11" ht="24.75" customHeight="1">
      <c r="B93" s="26" t="s">
        <v>114</v>
      </c>
      <c r="C93" s="20" t="s">
        <v>1</v>
      </c>
      <c r="D93" s="20" t="s">
        <v>1</v>
      </c>
      <c r="E93" s="27" t="s">
        <v>219</v>
      </c>
      <c r="F93" s="28">
        <v>111756000</v>
      </c>
      <c r="G93" s="29">
        <v>102887000</v>
      </c>
      <c r="H93" s="30">
        <f t="shared" si="2"/>
        <v>8869000</v>
      </c>
      <c r="I93" s="30">
        <v>111756000</v>
      </c>
      <c r="J93" s="31">
        <v>0</v>
      </c>
      <c r="K93" s="57">
        <v>9970000</v>
      </c>
    </row>
    <row r="94" spans="2:11" ht="24.75" customHeight="1">
      <c r="B94" s="26" t="s">
        <v>115</v>
      </c>
      <c r="C94" s="20" t="s">
        <v>1</v>
      </c>
      <c r="D94" s="20" t="s">
        <v>1</v>
      </c>
      <c r="E94" s="27" t="s">
        <v>220</v>
      </c>
      <c r="F94" s="28">
        <v>56542000</v>
      </c>
      <c r="G94" s="29">
        <v>52989000</v>
      </c>
      <c r="H94" s="30">
        <f t="shared" si="2"/>
        <v>3553000</v>
      </c>
      <c r="I94" s="30">
        <v>56542000</v>
      </c>
      <c r="J94" s="31">
        <v>0</v>
      </c>
      <c r="K94" s="57">
        <v>200000</v>
      </c>
    </row>
    <row r="95" spans="2:11" ht="24.75" customHeight="1">
      <c r="B95" s="26" t="s">
        <v>116</v>
      </c>
      <c r="C95" s="20" t="s">
        <v>1</v>
      </c>
      <c r="D95" s="20" t="s">
        <v>1</v>
      </c>
      <c r="E95" s="27" t="s">
        <v>221</v>
      </c>
      <c r="F95" s="28">
        <v>77378000</v>
      </c>
      <c r="G95" s="29">
        <v>73019000</v>
      </c>
      <c r="H95" s="30">
        <f t="shared" si="2"/>
        <v>4359000</v>
      </c>
      <c r="I95" s="30">
        <v>77378000</v>
      </c>
      <c r="J95" s="31">
        <v>0</v>
      </c>
      <c r="K95" s="57">
        <v>374000</v>
      </c>
    </row>
    <row r="96" spans="2:11" ht="24.75" customHeight="1">
      <c r="B96" s="26" t="s">
        <v>117</v>
      </c>
      <c r="C96" s="20" t="s">
        <v>1</v>
      </c>
      <c r="D96" s="20" t="s">
        <v>1</v>
      </c>
      <c r="E96" s="27" t="s">
        <v>222</v>
      </c>
      <c r="F96" s="28">
        <v>59012000</v>
      </c>
      <c r="G96" s="29">
        <v>55759000</v>
      </c>
      <c r="H96" s="30">
        <f t="shared" si="2"/>
        <v>3253000</v>
      </c>
      <c r="I96" s="30">
        <v>59012000</v>
      </c>
      <c r="J96" s="31">
        <v>0</v>
      </c>
      <c r="K96" s="57">
        <v>2000000</v>
      </c>
    </row>
    <row r="97" spans="2:11" ht="24.75" customHeight="1">
      <c r="B97" s="26" t="s">
        <v>118</v>
      </c>
      <c r="C97" s="20" t="s">
        <v>1</v>
      </c>
      <c r="D97" s="20" t="s">
        <v>1</v>
      </c>
      <c r="E97" s="27" t="s">
        <v>223</v>
      </c>
      <c r="F97" s="28">
        <v>70369000</v>
      </c>
      <c r="G97" s="29">
        <v>65403000</v>
      </c>
      <c r="H97" s="30">
        <f t="shared" si="2"/>
        <v>4966000</v>
      </c>
      <c r="I97" s="30">
        <v>70369000</v>
      </c>
      <c r="J97" s="31">
        <v>0</v>
      </c>
      <c r="K97" s="57">
        <v>2000000</v>
      </c>
    </row>
    <row r="98" spans="2:11" ht="24.75" customHeight="1">
      <c r="B98" s="26" t="s">
        <v>119</v>
      </c>
      <c r="C98" s="20" t="s">
        <v>1</v>
      </c>
      <c r="D98" s="20" t="s">
        <v>1</v>
      </c>
      <c r="E98" s="27" t="s">
        <v>224</v>
      </c>
      <c r="F98" s="28">
        <v>60592000</v>
      </c>
      <c r="G98" s="29">
        <v>58834000</v>
      </c>
      <c r="H98" s="30">
        <f t="shared" si="2"/>
        <v>1758000</v>
      </c>
      <c r="I98" s="30">
        <v>60592000</v>
      </c>
      <c r="J98" s="31">
        <v>0</v>
      </c>
      <c r="K98" s="57">
        <v>5000000</v>
      </c>
    </row>
    <row r="99" spans="2:11" ht="24.75" customHeight="1">
      <c r="B99" s="26" t="s">
        <v>120</v>
      </c>
      <c r="C99" s="20" t="s">
        <v>1</v>
      </c>
      <c r="D99" s="20" t="s">
        <v>1</v>
      </c>
      <c r="E99" s="27" t="s">
        <v>225</v>
      </c>
      <c r="F99" s="28">
        <v>80334000</v>
      </c>
      <c r="G99" s="29">
        <v>73768000</v>
      </c>
      <c r="H99" s="30">
        <f t="shared" si="2"/>
        <v>6566000</v>
      </c>
      <c r="I99" s="30">
        <v>80334000</v>
      </c>
      <c r="J99" s="31">
        <v>0</v>
      </c>
      <c r="K99" s="57">
        <v>4500000</v>
      </c>
    </row>
    <row r="100" spans="2:11" ht="24.75" customHeight="1">
      <c r="B100" s="26" t="s">
        <v>121</v>
      </c>
      <c r="C100" s="20" t="s">
        <v>1</v>
      </c>
      <c r="D100" s="20" t="s">
        <v>1</v>
      </c>
      <c r="E100" s="27" t="s">
        <v>226</v>
      </c>
      <c r="F100" s="28">
        <v>62695000</v>
      </c>
      <c r="G100" s="29">
        <v>59418000</v>
      </c>
      <c r="H100" s="30">
        <f t="shared" si="2"/>
        <v>3277000</v>
      </c>
      <c r="I100" s="30">
        <v>62695000</v>
      </c>
      <c r="J100" s="31">
        <v>0</v>
      </c>
      <c r="K100" s="57">
        <v>200000</v>
      </c>
    </row>
    <row r="101" spans="2:11" ht="24.75" customHeight="1">
      <c r="B101" s="26" t="s">
        <v>122</v>
      </c>
      <c r="C101" s="20" t="s">
        <v>1</v>
      </c>
      <c r="D101" s="20" t="s">
        <v>1</v>
      </c>
      <c r="E101" s="27" t="s">
        <v>227</v>
      </c>
      <c r="F101" s="28">
        <v>77736000</v>
      </c>
      <c r="G101" s="29">
        <v>75437000</v>
      </c>
      <c r="H101" s="30">
        <f t="shared" si="2"/>
        <v>2299000</v>
      </c>
      <c r="I101" s="30">
        <v>77736000</v>
      </c>
      <c r="J101" s="31">
        <v>0</v>
      </c>
      <c r="K101" s="57">
        <v>2500000</v>
      </c>
    </row>
    <row r="102" spans="2:11" ht="24.75" customHeight="1">
      <c r="B102" s="26" t="s">
        <v>123</v>
      </c>
      <c r="C102" s="20" t="s">
        <v>1</v>
      </c>
      <c r="D102" s="20" t="s">
        <v>1</v>
      </c>
      <c r="E102" s="27" t="s">
        <v>228</v>
      </c>
      <c r="F102" s="28">
        <v>67435000</v>
      </c>
      <c r="G102" s="29">
        <v>64957000</v>
      </c>
      <c r="H102" s="30">
        <f t="shared" si="2"/>
        <v>2478000</v>
      </c>
      <c r="I102" s="30">
        <v>67435000</v>
      </c>
      <c r="J102" s="31">
        <v>0</v>
      </c>
      <c r="K102" s="57">
        <v>3000000</v>
      </c>
    </row>
    <row r="103" spans="2:11" ht="24.75" customHeight="1">
      <c r="B103" s="26" t="s">
        <v>124</v>
      </c>
      <c r="C103" s="20" t="s">
        <v>1</v>
      </c>
      <c r="D103" s="20" t="s">
        <v>1</v>
      </c>
      <c r="E103" s="27" t="s">
        <v>229</v>
      </c>
      <c r="F103" s="28">
        <v>67133000</v>
      </c>
      <c r="G103" s="29">
        <v>65442000</v>
      </c>
      <c r="H103" s="30">
        <f t="shared" si="2"/>
        <v>1691000</v>
      </c>
      <c r="I103" s="30">
        <v>67133000</v>
      </c>
      <c r="J103" s="31">
        <v>0</v>
      </c>
      <c r="K103" s="57">
        <v>3000000</v>
      </c>
    </row>
    <row r="104" spans="2:11" ht="24.75" customHeight="1">
      <c r="B104" s="26" t="s">
        <v>125</v>
      </c>
      <c r="C104" s="20" t="s">
        <v>1</v>
      </c>
      <c r="D104" s="20" t="s">
        <v>1</v>
      </c>
      <c r="E104" s="27" t="s">
        <v>230</v>
      </c>
      <c r="F104" s="28">
        <v>62671000</v>
      </c>
      <c r="G104" s="29">
        <v>60635000</v>
      </c>
      <c r="H104" s="30">
        <f t="shared" si="2"/>
        <v>2036000</v>
      </c>
      <c r="I104" s="30">
        <v>62671000</v>
      </c>
      <c r="J104" s="31">
        <v>0</v>
      </c>
      <c r="K104" s="57">
        <v>1500000</v>
      </c>
    </row>
    <row r="105" spans="2:11" ht="24.75" customHeight="1">
      <c r="B105" s="26" t="s">
        <v>126</v>
      </c>
      <c r="C105" s="20" t="s">
        <v>1</v>
      </c>
      <c r="D105" s="20" t="s">
        <v>1</v>
      </c>
      <c r="E105" s="27" t="s">
        <v>231</v>
      </c>
      <c r="F105" s="28">
        <v>54354000</v>
      </c>
      <c r="G105" s="29">
        <v>52626000</v>
      </c>
      <c r="H105" s="30">
        <f t="shared" si="2"/>
        <v>1728000</v>
      </c>
      <c r="I105" s="30">
        <v>54354000</v>
      </c>
      <c r="J105" s="31">
        <v>0</v>
      </c>
      <c r="K105" s="57">
        <v>1000000</v>
      </c>
    </row>
    <row r="106" spans="2:11" ht="24.75" customHeight="1">
      <c r="B106" s="26" t="s">
        <v>127</v>
      </c>
      <c r="C106" s="20" t="s">
        <v>1</v>
      </c>
      <c r="D106" s="20" t="s">
        <v>1</v>
      </c>
      <c r="E106" s="27" t="s">
        <v>232</v>
      </c>
      <c r="F106" s="28">
        <v>65180000</v>
      </c>
      <c r="G106" s="29">
        <v>61658000</v>
      </c>
      <c r="H106" s="30">
        <f t="shared" si="2"/>
        <v>3522000</v>
      </c>
      <c r="I106" s="30">
        <v>65180000</v>
      </c>
      <c r="J106" s="31">
        <v>0</v>
      </c>
      <c r="K106" s="57">
        <v>2500000</v>
      </c>
    </row>
    <row r="107" spans="2:11" ht="24.75" customHeight="1">
      <c r="B107" s="26" t="s">
        <v>128</v>
      </c>
      <c r="C107" s="20" t="s">
        <v>1</v>
      </c>
      <c r="D107" s="20" t="s">
        <v>1</v>
      </c>
      <c r="E107" s="27" t="s">
        <v>233</v>
      </c>
      <c r="F107" s="28">
        <v>55379000</v>
      </c>
      <c r="G107" s="29">
        <v>52647000</v>
      </c>
      <c r="H107" s="30">
        <f t="shared" si="2"/>
        <v>2732000</v>
      </c>
      <c r="I107" s="30">
        <v>55379000</v>
      </c>
      <c r="J107" s="31">
        <v>0</v>
      </c>
      <c r="K107" s="57">
        <v>5000500</v>
      </c>
    </row>
    <row r="108" spans="2:11" ht="24.75" customHeight="1">
      <c r="B108" s="26" t="s">
        <v>129</v>
      </c>
      <c r="C108" s="20" t="s">
        <v>1</v>
      </c>
      <c r="D108" s="20" t="s">
        <v>1</v>
      </c>
      <c r="E108" s="27" t="s">
        <v>234</v>
      </c>
      <c r="F108" s="28">
        <v>81401000</v>
      </c>
      <c r="G108" s="29">
        <v>75978000</v>
      </c>
      <c r="H108" s="30">
        <f t="shared" si="2"/>
        <v>5423000</v>
      </c>
      <c r="I108" s="30">
        <v>81401000</v>
      </c>
      <c r="J108" s="31">
        <v>0</v>
      </c>
      <c r="K108" s="57">
        <v>2000000</v>
      </c>
    </row>
    <row r="109" spans="2:11" ht="24.75" customHeight="1">
      <c r="B109" s="26" t="s">
        <v>130</v>
      </c>
      <c r="C109" s="20" t="s">
        <v>1</v>
      </c>
      <c r="D109" s="20" t="s">
        <v>1</v>
      </c>
      <c r="E109" s="27" t="s">
        <v>235</v>
      </c>
      <c r="F109" s="28">
        <v>54139000</v>
      </c>
      <c r="G109" s="29">
        <v>53122000</v>
      </c>
      <c r="H109" s="30">
        <f t="shared" si="2"/>
        <v>1017000</v>
      </c>
      <c r="I109" s="30">
        <v>54139000</v>
      </c>
      <c r="J109" s="31">
        <v>0</v>
      </c>
      <c r="K109" s="57">
        <v>1200000</v>
      </c>
    </row>
    <row r="110" spans="2:11" ht="24.75" customHeight="1">
      <c r="B110" s="26" t="s">
        <v>131</v>
      </c>
      <c r="C110" s="20" t="s">
        <v>1</v>
      </c>
      <c r="D110" s="20" t="s">
        <v>1</v>
      </c>
      <c r="E110" s="27" t="s">
        <v>236</v>
      </c>
      <c r="F110" s="28">
        <v>58004000</v>
      </c>
      <c r="G110" s="29">
        <v>56601000</v>
      </c>
      <c r="H110" s="30">
        <f t="shared" si="2"/>
        <v>1403000</v>
      </c>
      <c r="I110" s="30">
        <v>58004000</v>
      </c>
      <c r="J110" s="31">
        <v>0</v>
      </c>
      <c r="K110" s="57">
        <v>3000000</v>
      </c>
    </row>
    <row r="111" spans="2:11" ht="24.75" customHeight="1">
      <c r="B111" s="26" t="s">
        <v>132</v>
      </c>
      <c r="C111" s="20" t="s">
        <v>1</v>
      </c>
      <c r="D111" s="20" t="s">
        <v>1</v>
      </c>
      <c r="E111" s="27" t="s">
        <v>237</v>
      </c>
      <c r="F111" s="28">
        <v>54506000</v>
      </c>
      <c r="G111" s="29">
        <v>53571000</v>
      </c>
      <c r="H111" s="30">
        <f t="shared" si="2"/>
        <v>935000</v>
      </c>
      <c r="I111" s="30">
        <v>54506000</v>
      </c>
      <c r="J111" s="31">
        <v>0</v>
      </c>
      <c r="K111" s="57">
        <v>800000</v>
      </c>
    </row>
    <row r="112" spans="2:11" ht="24.75" customHeight="1">
      <c r="B112" s="26" t="s">
        <v>133</v>
      </c>
      <c r="C112" s="20" t="s">
        <v>1</v>
      </c>
      <c r="D112" s="20" t="s">
        <v>1</v>
      </c>
      <c r="E112" s="27" t="s">
        <v>238</v>
      </c>
      <c r="F112" s="28">
        <v>68061000</v>
      </c>
      <c r="G112" s="29">
        <v>65397000</v>
      </c>
      <c r="H112" s="30">
        <f t="shared" si="2"/>
        <v>2664000</v>
      </c>
      <c r="I112" s="30">
        <v>68061000</v>
      </c>
      <c r="J112" s="31">
        <v>0</v>
      </c>
      <c r="K112" s="57">
        <v>16000000</v>
      </c>
    </row>
    <row r="113" spans="2:11" ht="24.75" customHeight="1">
      <c r="B113" s="26" t="s">
        <v>134</v>
      </c>
      <c r="C113" s="20" t="s">
        <v>1</v>
      </c>
      <c r="D113" s="20" t="s">
        <v>1</v>
      </c>
      <c r="E113" s="27" t="s">
        <v>239</v>
      </c>
      <c r="F113" s="28">
        <v>67209000</v>
      </c>
      <c r="G113" s="29">
        <v>64810000</v>
      </c>
      <c r="H113" s="30">
        <f t="shared" si="2"/>
        <v>2399000</v>
      </c>
      <c r="I113" s="30">
        <v>67209000</v>
      </c>
      <c r="J113" s="31">
        <v>0</v>
      </c>
      <c r="K113" s="57">
        <v>1250000</v>
      </c>
    </row>
    <row r="114" spans="2:11" ht="24.75" customHeight="1">
      <c r="B114" s="26" t="s">
        <v>135</v>
      </c>
      <c r="C114" s="20" t="s">
        <v>1</v>
      </c>
      <c r="D114" s="20" t="s">
        <v>1</v>
      </c>
      <c r="E114" s="27" t="s">
        <v>240</v>
      </c>
      <c r="F114" s="28">
        <v>33669000</v>
      </c>
      <c r="G114" s="29">
        <v>33586000</v>
      </c>
      <c r="H114" s="30">
        <f t="shared" si="2"/>
        <v>83000</v>
      </c>
      <c r="I114" s="30">
        <v>33669000</v>
      </c>
      <c r="J114" s="31">
        <v>0</v>
      </c>
      <c r="K114" s="57">
        <v>1000</v>
      </c>
    </row>
    <row r="115" spans="2:11" ht="24.75" customHeight="1">
      <c r="B115" s="26" t="s">
        <v>136</v>
      </c>
      <c r="C115" s="20" t="s">
        <v>1</v>
      </c>
      <c r="D115" s="20" t="s">
        <v>1</v>
      </c>
      <c r="E115" s="27" t="s">
        <v>241</v>
      </c>
      <c r="F115" s="28">
        <v>91504000</v>
      </c>
      <c r="G115" s="29">
        <v>90061000</v>
      </c>
      <c r="H115" s="30">
        <f aca="true" t="shared" si="3" ref="H115:H123">I115-G115</f>
        <v>1443000</v>
      </c>
      <c r="I115" s="30">
        <v>91504000</v>
      </c>
      <c r="J115" s="31">
        <v>0</v>
      </c>
      <c r="K115" s="57">
        <v>1500000</v>
      </c>
    </row>
    <row r="116" spans="2:11" ht="24.75" customHeight="1">
      <c r="B116" s="26" t="s">
        <v>137</v>
      </c>
      <c r="C116" s="20" t="s">
        <v>1</v>
      </c>
      <c r="D116" s="20" t="s">
        <v>1</v>
      </c>
      <c r="E116" s="27" t="s">
        <v>242</v>
      </c>
      <c r="F116" s="28">
        <v>36962000</v>
      </c>
      <c r="G116" s="29">
        <v>36826000</v>
      </c>
      <c r="H116" s="30">
        <f t="shared" si="3"/>
        <v>136000</v>
      </c>
      <c r="I116" s="30">
        <v>36962000</v>
      </c>
      <c r="J116" s="31">
        <v>0</v>
      </c>
      <c r="K116" s="57">
        <v>250000</v>
      </c>
    </row>
    <row r="117" spans="2:11" ht="24.75" customHeight="1">
      <c r="B117" s="26" t="s">
        <v>138</v>
      </c>
      <c r="C117" s="20" t="s">
        <v>1</v>
      </c>
      <c r="D117" s="20" t="s">
        <v>1</v>
      </c>
      <c r="E117" s="27" t="s">
        <v>243</v>
      </c>
      <c r="F117" s="28">
        <v>61769000</v>
      </c>
      <c r="G117" s="29">
        <v>61504000</v>
      </c>
      <c r="H117" s="30">
        <f t="shared" si="3"/>
        <v>265000</v>
      </c>
      <c r="I117" s="30">
        <v>61769000</v>
      </c>
      <c r="J117" s="31">
        <v>0</v>
      </c>
      <c r="K117" s="57">
        <v>2600000</v>
      </c>
    </row>
    <row r="118" spans="2:11" ht="24.75" customHeight="1">
      <c r="B118" s="26" t="s">
        <v>139</v>
      </c>
      <c r="C118" s="20" t="s">
        <v>1</v>
      </c>
      <c r="D118" s="20" t="s">
        <v>1</v>
      </c>
      <c r="E118" s="27" t="s">
        <v>244</v>
      </c>
      <c r="F118" s="28">
        <v>67270000</v>
      </c>
      <c r="G118" s="29">
        <v>65717000</v>
      </c>
      <c r="H118" s="30">
        <f t="shared" si="3"/>
        <v>1553000</v>
      </c>
      <c r="I118" s="30">
        <v>67270000</v>
      </c>
      <c r="J118" s="31">
        <v>0</v>
      </c>
      <c r="K118" s="57">
        <v>1000000</v>
      </c>
    </row>
    <row r="119" spans="2:11" ht="24.75" customHeight="1">
      <c r="B119" s="26" t="s">
        <v>140</v>
      </c>
      <c r="C119" s="20" t="s">
        <v>1</v>
      </c>
      <c r="D119" s="20" t="s">
        <v>1</v>
      </c>
      <c r="E119" s="27" t="s">
        <v>245</v>
      </c>
      <c r="F119" s="28">
        <v>202891000</v>
      </c>
      <c r="G119" s="29">
        <v>189813000</v>
      </c>
      <c r="H119" s="30">
        <f t="shared" si="3"/>
        <v>13078000</v>
      </c>
      <c r="I119" s="30">
        <v>202891000</v>
      </c>
      <c r="J119" s="31">
        <v>0</v>
      </c>
      <c r="K119" s="57">
        <v>1000000</v>
      </c>
    </row>
    <row r="120" spans="2:11" ht="24.75" customHeight="1">
      <c r="B120" s="26" t="s">
        <v>141</v>
      </c>
      <c r="C120" s="20" t="s">
        <v>1</v>
      </c>
      <c r="D120" s="20" t="s">
        <v>1</v>
      </c>
      <c r="E120" s="27" t="s">
        <v>246</v>
      </c>
      <c r="F120" s="28">
        <v>59916000</v>
      </c>
      <c r="G120" s="29">
        <v>59891000</v>
      </c>
      <c r="H120" s="30">
        <f t="shared" si="3"/>
        <v>25000</v>
      </c>
      <c r="I120" s="30">
        <v>59916000</v>
      </c>
      <c r="J120" s="31">
        <v>0</v>
      </c>
      <c r="K120" s="57">
        <v>10000000</v>
      </c>
    </row>
    <row r="121" spans="2:11" ht="24.75" customHeight="1">
      <c r="B121" s="26" t="s">
        <v>142</v>
      </c>
      <c r="C121" s="20" t="s">
        <v>1</v>
      </c>
      <c r="D121" s="20" t="s">
        <v>1</v>
      </c>
      <c r="E121" s="27" t="s">
        <v>247</v>
      </c>
      <c r="F121" s="28">
        <v>45686000</v>
      </c>
      <c r="G121" s="29">
        <v>45570000</v>
      </c>
      <c r="H121" s="30">
        <f t="shared" si="3"/>
        <v>116000</v>
      </c>
      <c r="I121" s="30">
        <v>45686000</v>
      </c>
      <c r="J121" s="31">
        <v>0</v>
      </c>
      <c r="K121" s="57">
        <v>1800000</v>
      </c>
    </row>
    <row r="122" spans="2:11" ht="24.75" customHeight="1">
      <c r="B122" s="26" t="s">
        <v>143</v>
      </c>
      <c r="C122" s="20" t="s">
        <v>1</v>
      </c>
      <c r="D122" s="20" t="s">
        <v>1</v>
      </c>
      <c r="E122" s="27" t="s">
        <v>248</v>
      </c>
      <c r="F122" s="28">
        <v>45909000</v>
      </c>
      <c r="G122" s="29">
        <v>45853000</v>
      </c>
      <c r="H122" s="30">
        <f t="shared" si="3"/>
        <v>56000</v>
      </c>
      <c r="I122" s="30">
        <v>45909000</v>
      </c>
      <c r="J122" s="31">
        <v>0</v>
      </c>
      <c r="K122" s="57">
        <v>1000000</v>
      </c>
    </row>
    <row r="123" spans="2:11" ht="24.75" customHeight="1">
      <c r="B123" s="26" t="s">
        <v>144</v>
      </c>
      <c r="C123" s="20" t="s">
        <v>1</v>
      </c>
      <c r="D123" s="20" t="s">
        <v>1</v>
      </c>
      <c r="E123" s="27" t="s">
        <v>249</v>
      </c>
      <c r="F123" s="28">
        <v>33746000</v>
      </c>
      <c r="G123" s="29">
        <v>33725000</v>
      </c>
      <c r="H123" s="30">
        <f t="shared" si="3"/>
        <v>21000</v>
      </c>
      <c r="I123" s="30">
        <v>33746000</v>
      </c>
      <c r="J123" s="31">
        <v>0</v>
      </c>
      <c r="K123" s="57">
        <v>1000000</v>
      </c>
    </row>
    <row r="124" spans="1:11" s="18" customFormat="1" ht="19.5" customHeight="1" hidden="1">
      <c r="A124" s="32" t="s">
        <v>6</v>
      </c>
      <c r="C124" s="20" t="s">
        <v>1</v>
      </c>
      <c r="D124" s="20" t="s">
        <v>1</v>
      </c>
      <c r="E124" s="33" t="s">
        <v>1</v>
      </c>
      <c r="F124" s="34" t="s">
        <v>1</v>
      </c>
      <c r="G124" s="35" t="s">
        <v>1</v>
      </c>
      <c r="H124" s="36" t="s">
        <v>1</v>
      </c>
      <c r="I124" s="36" t="s">
        <v>1</v>
      </c>
      <c r="J124" s="34" t="s">
        <v>1</v>
      </c>
      <c r="K124" s="34" t="s">
        <v>1</v>
      </c>
    </row>
    <row r="125" spans="1:11" s="18" customFormat="1" ht="12" customHeight="1">
      <c r="A125" s="38" t="s">
        <v>6</v>
      </c>
      <c r="E125" s="39" t="s">
        <v>1</v>
      </c>
      <c r="F125" s="39" t="s">
        <v>1</v>
      </c>
      <c r="G125" s="39" t="s">
        <v>1</v>
      </c>
      <c r="H125" s="39" t="s">
        <v>1</v>
      </c>
      <c r="I125" s="39" t="s">
        <v>1</v>
      </c>
      <c r="J125" s="39" t="s">
        <v>1</v>
      </c>
      <c r="K125" s="39" t="s">
        <v>1</v>
      </c>
    </row>
    <row r="126" spans="2:11" s="18" customFormat="1" ht="30" customHeight="1">
      <c r="B126" s="18" t="s">
        <v>31</v>
      </c>
      <c r="E126" s="40" t="s">
        <v>250</v>
      </c>
      <c r="F126" s="41">
        <v>18347479000</v>
      </c>
      <c r="G126" s="42">
        <v>16486994000</v>
      </c>
      <c r="H126" s="43">
        <f>I126-G126</f>
        <v>1860485000</v>
      </c>
      <c r="I126" s="43">
        <v>18347479000</v>
      </c>
      <c r="J126" s="44">
        <v>0</v>
      </c>
      <c r="K126" s="41">
        <v>727205899</v>
      </c>
    </row>
    <row r="127" spans="2:11" s="18" customFormat="1" ht="30" customHeight="1">
      <c r="B127" s="18">
        <v>40</v>
      </c>
      <c r="E127" s="45" t="s">
        <v>34</v>
      </c>
      <c r="F127" s="46">
        <v>35516747000</v>
      </c>
      <c r="G127" s="47">
        <v>30171664750</v>
      </c>
      <c r="H127" s="48">
        <f>I127-G127</f>
        <v>5748916800</v>
      </c>
      <c r="I127" s="48">
        <v>35920581550</v>
      </c>
      <c r="J127" s="49">
        <v>123532000</v>
      </c>
      <c r="K127" s="46">
        <v>1734449000</v>
      </c>
    </row>
    <row r="128" spans="1:11" s="56" customFormat="1" ht="30" customHeight="1">
      <c r="A128" s="50" t="s">
        <v>6</v>
      </c>
      <c r="B128" s="50" t="s">
        <v>1</v>
      </c>
      <c r="C128" s="50" t="s">
        <v>1</v>
      </c>
      <c r="D128" s="50" t="s">
        <v>1</v>
      </c>
      <c r="E128" s="51" t="s">
        <v>33</v>
      </c>
      <c r="F128" s="52">
        <f aca="true" t="shared" si="4" ref="F128:K128">F126+F127</f>
        <v>53864226000</v>
      </c>
      <c r="G128" s="53">
        <f t="shared" si="4"/>
        <v>46658658750</v>
      </c>
      <c r="H128" s="54">
        <f t="shared" si="4"/>
        <v>7609401800</v>
      </c>
      <c r="I128" s="54">
        <f t="shared" si="4"/>
        <v>54268060550</v>
      </c>
      <c r="J128" s="55">
        <f t="shared" si="4"/>
        <v>123532000</v>
      </c>
      <c r="K128" s="52">
        <f t="shared" si="4"/>
        <v>2461654899</v>
      </c>
    </row>
    <row r="129" spans="1:11" ht="1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15" t="s">
        <v>1</v>
      </c>
      <c r="G129" s="15" t="s">
        <v>1</v>
      </c>
      <c r="H129" s="15" t="s">
        <v>1</v>
      </c>
      <c r="I129" s="15" t="s">
        <v>1</v>
      </c>
      <c r="J129" s="15" t="s">
        <v>1</v>
      </c>
      <c r="K129" s="15" t="s">
        <v>1</v>
      </c>
    </row>
  </sheetData>
  <sheetProtection/>
  <mergeCells count="12">
    <mergeCell ref="E11:K11"/>
    <mergeCell ref="E12:K12"/>
    <mergeCell ref="F14:K14"/>
    <mergeCell ref="J15:K15"/>
    <mergeCell ref="F15:F17"/>
    <mergeCell ref="G15:I15"/>
    <mergeCell ref="J16:J17"/>
    <mergeCell ref="K16:K17"/>
    <mergeCell ref="E15:E17"/>
    <mergeCell ref="G16:G17"/>
    <mergeCell ref="H16:H17"/>
    <mergeCell ref="I16:I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zoomScalePageLayoutView="0" workbookViewId="0" topLeftCell="E10">
      <selection activeCell="E37" sqref="E3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21.2539062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customHeight="1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customHeight="1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2014</v>
      </c>
      <c r="F2" s="8" t="str">
        <f>ButceYil</f>
        <v>2014</v>
      </c>
      <c r="G2" s="8" t="str">
        <f>ButceYil</f>
        <v>2014</v>
      </c>
      <c r="H2" s="8" t="s">
        <v>1</v>
      </c>
      <c r="I2" s="8" t="str">
        <f>ButceYil</f>
        <v>2014</v>
      </c>
      <c r="J2" s="8" t="str">
        <f>ButceYil</f>
        <v>2014</v>
      </c>
      <c r="K2" s="8" t="str">
        <f>ButceYil</f>
        <v>2014</v>
      </c>
    </row>
    <row r="3" spans="1:11" ht="15" customHeight="1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2014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customHeight="1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5" customHeight="1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customHeight="1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customHeight="1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customHeight="1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99" t="str">
        <f>ButceYil&amp;"-"&amp;ButceYil+2&amp;" "&amp;A7</f>
        <v>2014-2016 DÖNEMİ BÜTÇE GELİRLERİ</v>
      </c>
      <c r="F11" s="99" t="s">
        <v>1</v>
      </c>
      <c r="G11" s="99" t="s">
        <v>1</v>
      </c>
      <c r="H11" s="99" t="s">
        <v>1</v>
      </c>
      <c r="I11" s="99" t="s">
        <v>1</v>
      </c>
      <c r="J11" s="99" t="s">
        <v>1</v>
      </c>
      <c r="K11" s="99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99" t="s">
        <v>20</v>
      </c>
      <c r="F12" s="99" t="s">
        <v>1</v>
      </c>
      <c r="G12" s="99" t="s">
        <v>1</v>
      </c>
      <c r="H12" s="99" t="s">
        <v>1</v>
      </c>
      <c r="I12" s="99" t="s">
        <v>1</v>
      </c>
      <c r="J12" s="99" t="s">
        <v>1</v>
      </c>
      <c r="K12" s="99" t="s">
        <v>1</v>
      </c>
    </row>
    <row r="13" spans="1:11" ht="14.25" customHeight="1">
      <c r="A13" s="3" t="s">
        <v>1</v>
      </c>
      <c r="B13" s="3" t="s">
        <v>1</v>
      </c>
      <c r="C13" s="3" t="s">
        <v>1</v>
      </c>
      <c r="D13" s="3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9" t="s">
        <v>1</v>
      </c>
      <c r="F14" s="107">
        <f>ButceYil+2</f>
        <v>2016</v>
      </c>
      <c r="G14" s="108" t="s">
        <v>1</v>
      </c>
      <c r="H14" s="108" t="s">
        <v>1</v>
      </c>
      <c r="I14" s="108" t="s">
        <v>1</v>
      </c>
      <c r="J14" s="108" t="s">
        <v>1</v>
      </c>
      <c r="K14" s="109" t="s">
        <v>1</v>
      </c>
    </row>
    <row r="15" spans="1:11" ht="19.5" customHeight="1">
      <c r="A15" s="3" t="s">
        <v>1</v>
      </c>
      <c r="B15" s="3" t="s">
        <v>1</v>
      </c>
      <c r="C15" s="3" t="s">
        <v>1</v>
      </c>
      <c r="D15" s="3" t="s">
        <v>1</v>
      </c>
      <c r="E15" s="110" t="s">
        <v>21</v>
      </c>
      <c r="F15" s="100" t="s">
        <v>22</v>
      </c>
      <c r="G15" s="113" t="s">
        <v>23</v>
      </c>
      <c r="H15" s="114" t="s">
        <v>1</v>
      </c>
      <c r="I15" s="115" t="s">
        <v>1</v>
      </c>
      <c r="J15" s="116" t="s">
        <v>24</v>
      </c>
      <c r="K15" s="117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11" t="s">
        <v>1</v>
      </c>
      <c r="F16" s="101" t="s">
        <v>1</v>
      </c>
      <c r="G16" s="105" t="s">
        <v>25</v>
      </c>
      <c r="H16" s="103" t="s">
        <v>26</v>
      </c>
      <c r="I16" s="100" t="s">
        <v>27</v>
      </c>
      <c r="J16" s="116" t="s">
        <v>28</v>
      </c>
      <c r="K16" s="100" t="s">
        <v>29</v>
      </c>
    </row>
    <row r="17" spans="3:11" ht="19.5" customHeight="1">
      <c r="C17" s="4" t="s">
        <v>1</v>
      </c>
      <c r="D17" s="4" t="s">
        <v>1</v>
      </c>
      <c r="E17" s="112" t="s">
        <v>1</v>
      </c>
      <c r="F17" s="102" t="s">
        <v>1</v>
      </c>
      <c r="G17" s="106" t="s">
        <v>1</v>
      </c>
      <c r="H17" s="104" t="s">
        <v>1</v>
      </c>
      <c r="I17" s="102" t="s">
        <v>1</v>
      </c>
      <c r="J17" s="118" t="s">
        <v>1</v>
      </c>
      <c r="K17" s="102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ht="24.75" customHeight="1">
      <c r="A19" s="9" t="s">
        <v>1</v>
      </c>
      <c r="B19" s="11" t="s">
        <v>40</v>
      </c>
      <c r="C19" s="9" t="s">
        <v>1</v>
      </c>
      <c r="D19" s="9" t="s">
        <v>1</v>
      </c>
      <c r="E19" s="27" t="s">
        <v>145</v>
      </c>
      <c r="F19" s="28">
        <v>45557000</v>
      </c>
      <c r="G19" s="29">
        <v>45449000</v>
      </c>
      <c r="H19" s="30">
        <f aca="true" t="shared" si="0" ref="H19:H50">I19-G19</f>
        <v>108000</v>
      </c>
      <c r="I19" s="30">
        <v>45557000</v>
      </c>
      <c r="J19" s="31">
        <v>0</v>
      </c>
      <c r="K19" s="57">
        <v>40000000</v>
      </c>
    </row>
    <row r="20" spans="2:11" ht="24.75" customHeight="1">
      <c r="B20" s="11" t="s">
        <v>41</v>
      </c>
      <c r="C20" s="9" t="s">
        <v>1</v>
      </c>
      <c r="D20" s="9" t="s">
        <v>1</v>
      </c>
      <c r="E20" s="27" t="s">
        <v>146</v>
      </c>
      <c r="F20" s="28">
        <v>649175000</v>
      </c>
      <c r="G20" s="29">
        <v>605202000</v>
      </c>
      <c r="H20" s="30">
        <f t="shared" si="0"/>
        <v>43973000</v>
      </c>
      <c r="I20" s="30">
        <v>649175000</v>
      </c>
      <c r="J20" s="31">
        <v>0</v>
      </c>
      <c r="K20" s="57">
        <v>30000000</v>
      </c>
    </row>
    <row r="21" spans="2:11" ht="24.75" customHeight="1">
      <c r="B21" s="11" t="s">
        <v>42</v>
      </c>
      <c r="C21" s="9" t="s">
        <v>1</v>
      </c>
      <c r="D21" s="9" t="s">
        <v>1</v>
      </c>
      <c r="E21" s="27" t="s">
        <v>147</v>
      </c>
      <c r="F21" s="28">
        <v>393274000</v>
      </c>
      <c r="G21" s="29">
        <v>348035000</v>
      </c>
      <c r="H21" s="30">
        <f t="shared" si="0"/>
        <v>45239000</v>
      </c>
      <c r="I21" s="30">
        <v>393274000</v>
      </c>
      <c r="J21" s="31">
        <v>0</v>
      </c>
      <c r="K21" s="57">
        <v>22000000</v>
      </c>
    </row>
    <row r="22" spans="2:11" ht="24.75" customHeight="1">
      <c r="B22" s="11" t="s">
        <v>43</v>
      </c>
      <c r="C22" s="9" t="s">
        <v>1</v>
      </c>
      <c r="D22" s="9" t="s">
        <v>1</v>
      </c>
      <c r="E22" s="27" t="s">
        <v>148</v>
      </c>
      <c r="F22" s="28">
        <v>655442000</v>
      </c>
      <c r="G22" s="29">
        <v>603653000</v>
      </c>
      <c r="H22" s="30">
        <f t="shared" si="0"/>
        <v>51789000</v>
      </c>
      <c r="I22" s="30">
        <v>655442000</v>
      </c>
      <c r="J22" s="31">
        <v>0</v>
      </c>
      <c r="K22" s="57">
        <v>3000000</v>
      </c>
    </row>
    <row r="23" spans="2:11" ht="24.75" customHeight="1">
      <c r="B23" s="11" t="s">
        <v>44</v>
      </c>
      <c r="C23" s="9" t="s">
        <v>1</v>
      </c>
      <c r="D23" s="9" t="s">
        <v>1</v>
      </c>
      <c r="E23" s="27" t="s">
        <v>149</v>
      </c>
      <c r="F23" s="28">
        <v>649940000</v>
      </c>
      <c r="G23" s="29">
        <v>591147000</v>
      </c>
      <c r="H23" s="30">
        <f t="shared" si="0"/>
        <v>58793000</v>
      </c>
      <c r="I23" s="30">
        <v>649940000</v>
      </c>
      <c r="J23" s="31">
        <v>0</v>
      </c>
      <c r="K23" s="57">
        <v>9000000</v>
      </c>
    </row>
    <row r="24" spans="2:11" ht="24.75" customHeight="1">
      <c r="B24" s="11" t="s">
        <v>45</v>
      </c>
      <c r="C24" s="9" t="s">
        <v>1</v>
      </c>
      <c r="D24" s="9" t="s">
        <v>1</v>
      </c>
      <c r="E24" s="27" t="s">
        <v>150</v>
      </c>
      <c r="F24" s="28">
        <v>922927000</v>
      </c>
      <c r="G24" s="29">
        <v>812156000</v>
      </c>
      <c r="H24" s="30">
        <f t="shared" si="0"/>
        <v>110771000</v>
      </c>
      <c r="I24" s="30">
        <v>922927000</v>
      </c>
      <c r="J24" s="31">
        <v>0</v>
      </c>
      <c r="K24" s="57">
        <v>11500000</v>
      </c>
    </row>
    <row r="25" spans="2:11" ht="24.75" customHeight="1">
      <c r="B25" s="11" t="s">
        <v>46</v>
      </c>
      <c r="C25" s="9" t="s">
        <v>1</v>
      </c>
      <c r="D25" s="9" t="s">
        <v>1</v>
      </c>
      <c r="E25" s="27" t="s">
        <v>151</v>
      </c>
      <c r="F25" s="28">
        <v>361039000</v>
      </c>
      <c r="G25" s="29">
        <v>321167000</v>
      </c>
      <c r="H25" s="30">
        <f t="shared" si="0"/>
        <v>39872000</v>
      </c>
      <c r="I25" s="30">
        <v>361039000</v>
      </c>
      <c r="J25" s="31">
        <v>0</v>
      </c>
      <c r="K25" s="57">
        <v>15610000</v>
      </c>
    </row>
    <row r="26" spans="2:11" ht="24.75" customHeight="1">
      <c r="B26" s="11" t="s">
        <v>47</v>
      </c>
      <c r="C26" s="9" t="s">
        <v>1</v>
      </c>
      <c r="D26" s="9" t="s">
        <v>1</v>
      </c>
      <c r="E26" s="27" t="s">
        <v>152</v>
      </c>
      <c r="F26" s="28">
        <v>205273000</v>
      </c>
      <c r="G26" s="29">
        <v>181144000</v>
      </c>
      <c r="H26" s="30">
        <f t="shared" si="0"/>
        <v>24129000</v>
      </c>
      <c r="I26" s="30">
        <v>205273000</v>
      </c>
      <c r="J26" s="31">
        <v>0</v>
      </c>
      <c r="K26" s="57">
        <v>9000000</v>
      </c>
    </row>
    <row r="27" spans="2:11" ht="24.75" customHeight="1">
      <c r="B27" s="11" t="s">
        <v>48</v>
      </c>
      <c r="C27" s="9" t="s">
        <v>1</v>
      </c>
      <c r="D27" s="9" t="s">
        <v>1</v>
      </c>
      <c r="E27" s="27" t="s">
        <v>153</v>
      </c>
      <c r="F27" s="28">
        <v>435116000</v>
      </c>
      <c r="G27" s="29">
        <v>376197000</v>
      </c>
      <c r="H27" s="30">
        <f t="shared" si="0"/>
        <v>58919000</v>
      </c>
      <c r="I27" s="30">
        <v>435116000</v>
      </c>
      <c r="J27" s="31">
        <v>0</v>
      </c>
      <c r="K27" s="57">
        <v>4000000</v>
      </c>
    </row>
    <row r="28" spans="2:11" ht="24.75" customHeight="1">
      <c r="B28" s="11" t="s">
        <v>49</v>
      </c>
      <c r="C28" s="9" t="s">
        <v>1</v>
      </c>
      <c r="D28" s="9" t="s">
        <v>1</v>
      </c>
      <c r="E28" s="27" t="s">
        <v>154</v>
      </c>
      <c r="F28" s="28">
        <v>228790000</v>
      </c>
      <c r="G28" s="29">
        <v>202574000</v>
      </c>
      <c r="H28" s="30">
        <f t="shared" si="0"/>
        <v>26216000</v>
      </c>
      <c r="I28" s="30">
        <v>228790000</v>
      </c>
      <c r="J28" s="31">
        <v>0</v>
      </c>
      <c r="K28" s="57">
        <v>5023000</v>
      </c>
    </row>
    <row r="29" spans="2:11" ht="24.75" customHeight="1">
      <c r="B29" s="11" t="s">
        <v>50</v>
      </c>
      <c r="C29" s="9" t="s">
        <v>1</v>
      </c>
      <c r="D29" s="9" t="s">
        <v>1</v>
      </c>
      <c r="E29" s="27" t="s">
        <v>155</v>
      </c>
      <c r="F29" s="28">
        <v>104451000</v>
      </c>
      <c r="G29" s="29">
        <v>99926000</v>
      </c>
      <c r="H29" s="30">
        <f t="shared" si="0"/>
        <v>4525000</v>
      </c>
      <c r="I29" s="30">
        <v>104451000</v>
      </c>
      <c r="J29" s="31">
        <v>0</v>
      </c>
      <c r="K29" s="57">
        <v>1800000</v>
      </c>
    </row>
    <row r="30" spans="2:11" ht="24.75" customHeight="1">
      <c r="B30" s="11" t="s">
        <v>51</v>
      </c>
      <c r="C30" s="9" t="s">
        <v>1</v>
      </c>
      <c r="D30" s="9" t="s">
        <v>1</v>
      </c>
      <c r="E30" s="27" t="s">
        <v>156</v>
      </c>
      <c r="F30" s="28">
        <v>567341000</v>
      </c>
      <c r="G30" s="29">
        <v>512848000</v>
      </c>
      <c r="H30" s="30">
        <f t="shared" si="0"/>
        <v>54493000</v>
      </c>
      <c r="I30" s="30">
        <v>567341000</v>
      </c>
      <c r="J30" s="31">
        <v>0</v>
      </c>
      <c r="K30" s="57">
        <v>3000900</v>
      </c>
    </row>
    <row r="31" spans="2:11" ht="24.75" customHeight="1">
      <c r="B31" s="11" t="s">
        <v>52</v>
      </c>
      <c r="C31" s="9" t="s">
        <v>1</v>
      </c>
      <c r="D31" s="9" t="s">
        <v>1</v>
      </c>
      <c r="E31" s="27" t="s">
        <v>157</v>
      </c>
      <c r="F31" s="28">
        <v>507840000</v>
      </c>
      <c r="G31" s="29">
        <v>449207000</v>
      </c>
      <c r="H31" s="30">
        <f t="shared" si="0"/>
        <v>58633000</v>
      </c>
      <c r="I31" s="30">
        <v>507840000</v>
      </c>
      <c r="J31" s="31">
        <v>0</v>
      </c>
      <c r="K31" s="57">
        <v>13000000</v>
      </c>
    </row>
    <row r="32" spans="2:11" ht="24.75" customHeight="1">
      <c r="B32" s="11" t="s">
        <v>53</v>
      </c>
      <c r="C32" s="9" t="s">
        <v>1</v>
      </c>
      <c r="D32" s="9" t="s">
        <v>1</v>
      </c>
      <c r="E32" s="27" t="s">
        <v>158</v>
      </c>
      <c r="F32" s="28">
        <v>244092000</v>
      </c>
      <c r="G32" s="29">
        <v>216987000</v>
      </c>
      <c r="H32" s="30">
        <f t="shared" si="0"/>
        <v>27105000</v>
      </c>
      <c r="I32" s="30">
        <v>244092000</v>
      </c>
      <c r="J32" s="31">
        <v>0</v>
      </c>
      <c r="K32" s="57">
        <v>7205000</v>
      </c>
    </row>
    <row r="33" spans="2:11" ht="24.75" customHeight="1">
      <c r="B33" s="11" t="s">
        <v>54</v>
      </c>
      <c r="C33" s="9" t="s">
        <v>1</v>
      </c>
      <c r="D33" s="9" t="s">
        <v>1</v>
      </c>
      <c r="E33" s="27" t="s">
        <v>159</v>
      </c>
      <c r="F33" s="28">
        <v>370185000</v>
      </c>
      <c r="G33" s="29">
        <v>316989000</v>
      </c>
      <c r="H33" s="30">
        <f t="shared" si="0"/>
        <v>53196000</v>
      </c>
      <c r="I33" s="30">
        <v>370185000</v>
      </c>
      <c r="J33" s="31">
        <v>0</v>
      </c>
      <c r="K33" s="57">
        <v>7612099</v>
      </c>
    </row>
    <row r="34" spans="2:11" ht="24.75" customHeight="1">
      <c r="B34" s="11" t="s">
        <v>55</v>
      </c>
      <c r="C34" s="9" t="s">
        <v>1</v>
      </c>
      <c r="D34" s="9" t="s">
        <v>1</v>
      </c>
      <c r="E34" s="27" t="s">
        <v>160</v>
      </c>
      <c r="F34" s="28">
        <v>444604000</v>
      </c>
      <c r="G34" s="29">
        <v>284841000</v>
      </c>
      <c r="H34" s="30">
        <f t="shared" si="0"/>
        <v>159763000</v>
      </c>
      <c r="I34" s="30">
        <v>444604000</v>
      </c>
      <c r="J34" s="31">
        <v>0</v>
      </c>
      <c r="K34" s="57">
        <v>135000000</v>
      </c>
    </row>
    <row r="35" spans="2:11" ht="24.75" customHeight="1">
      <c r="B35" s="11" t="s">
        <v>56</v>
      </c>
      <c r="C35" s="9" t="s">
        <v>1</v>
      </c>
      <c r="D35" s="9" t="s">
        <v>1</v>
      </c>
      <c r="E35" s="27" t="s">
        <v>161</v>
      </c>
      <c r="F35" s="28">
        <v>395127000</v>
      </c>
      <c r="G35" s="29">
        <v>333057000</v>
      </c>
      <c r="H35" s="30">
        <f t="shared" si="0"/>
        <v>62070000</v>
      </c>
      <c r="I35" s="30">
        <v>395127000</v>
      </c>
      <c r="J35" s="31">
        <v>0</v>
      </c>
      <c r="K35" s="57">
        <v>20000000</v>
      </c>
    </row>
    <row r="36" spans="2:11" ht="24.75" customHeight="1">
      <c r="B36" s="11" t="s">
        <v>57</v>
      </c>
      <c r="C36" s="9" t="s">
        <v>1</v>
      </c>
      <c r="D36" s="9" t="s">
        <v>1</v>
      </c>
      <c r="E36" s="27" t="s">
        <v>162</v>
      </c>
      <c r="F36" s="28">
        <v>364746000</v>
      </c>
      <c r="G36" s="29">
        <v>331969000</v>
      </c>
      <c r="H36" s="30">
        <f t="shared" si="0"/>
        <v>32777000</v>
      </c>
      <c r="I36" s="30">
        <v>364746000</v>
      </c>
      <c r="J36" s="31">
        <v>0</v>
      </c>
      <c r="K36" s="57">
        <v>12000000</v>
      </c>
    </row>
    <row r="37" spans="2:11" ht="24.75" customHeight="1">
      <c r="B37" s="11" t="s">
        <v>58</v>
      </c>
      <c r="C37" s="9" t="s">
        <v>1</v>
      </c>
      <c r="D37" s="9" t="s">
        <v>1</v>
      </c>
      <c r="E37" s="27" t="s">
        <v>163</v>
      </c>
      <c r="F37" s="28">
        <v>334553000</v>
      </c>
      <c r="G37" s="29">
        <v>301437000</v>
      </c>
      <c r="H37" s="30">
        <f t="shared" si="0"/>
        <v>33116000</v>
      </c>
      <c r="I37" s="30">
        <v>334553000</v>
      </c>
      <c r="J37" s="31">
        <v>0</v>
      </c>
      <c r="K37" s="57">
        <v>1000000</v>
      </c>
    </row>
    <row r="38" spans="2:11" ht="24.75" customHeight="1">
      <c r="B38" s="11" t="s">
        <v>59</v>
      </c>
      <c r="C38" s="9" t="s">
        <v>1</v>
      </c>
      <c r="D38" s="9" t="s">
        <v>1</v>
      </c>
      <c r="E38" s="27" t="s">
        <v>164</v>
      </c>
      <c r="F38" s="28">
        <v>265123000</v>
      </c>
      <c r="G38" s="29">
        <v>237493000</v>
      </c>
      <c r="H38" s="30">
        <f t="shared" si="0"/>
        <v>27630000</v>
      </c>
      <c r="I38" s="30">
        <v>265123000</v>
      </c>
      <c r="J38" s="31">
        <v>0</v>
      </c>
      <c r="K38" s="57">
        <v>25000000</v>
      </c>
    </row>
    <row r="39" spans="2:11" ht="24.75" customHeight="1">
      <c r="B39" s="11" t="s">
        <v>60</v>
      </c>
      <c r="C39" s="9" t="s">
        <v>1</v>
      </c>
      <c r="D39" s="9" t="s">
        <v>1</v>
      </c>
      <c r="E39" s="27" t="s">
        <v>165</v>
      </c>
      <c r="F39" s="28">
        <v>392876000</v>
      </c>
      <c r="G39" s="29">
        <v>351764000</v>
      </c>
      <c r="H39" s="30">
        <f t="shared" si="0"/>
        <v>41112000</v>
      </c>
      <c r="I39" s="30">
        <v>392876000</v>
      </c>
      <c r="J39" s="31">
        <v>0</v>
      </c>
      <c r="K39" s="57">
        <v>27006000</v>
      </c>
    </row>
    <row r="40" spans="2:11" ht="24.75" customHeight="1">
      <c r="B40" s="11" t="s">
        <v>61</v>
      </c>
      <c r="C40" s="9" t="s">
        <v>1</v>
      </c>
      <c r="D40" s="9" t="s">
        <v>1</v>
      </c>
      <c r="E40" s="27" t="s">
        <v>166</v>
      </c>
      <c r="F40" s="28">
        <v>327908000</v>
      </c>
      <c r="G40" s="29">
        <v>291779000</v>
      </c>
      <c r="H40" s="30">
        <f t="shared" si="0"/>
        <v>36129000</v>
      </c>
      <c r="I40" s="30">
        <v>327908000</v>
      </c>
      <c r="J40" s="31">
        <v>0</v>
      </c>
      <c r="K40" s="57">
        <v>2000000</v>
      </c>
    </row>
    <row r="41" spans="2:11" ht="24.75" customHeight="1">
      <c r="B41" s="11" t="s">
        <v>62</v>
      </c>
      <c r="C41" s="9" t="s">
        <v>1</v>
      </c>
      <c r="D41" s="9" t="s">
        <v>1</v>
      </c>
      <c r="E41" s="27" t="s">
        <v>167</v>
      </c>
      <c r="F41" s="28">
        <v>331863000</v>
      </c>
      <c r="G41" s="29">
        <v>291446000</v>
      </c>
      <c r="H41" s="30">
        <f t="shared" si="0"/>
        <v>40417000</v>
      </c>
      <c r="I41" s="30">
        <v>331863000</v>
      </c>
      <c r="J41" s="31">
        <v>0</v>
      </c>
      <c r="K41" s="57">
        <v>2000000</v>
      </c>
    </row>
    <row r="42" spans="2:11" ht="24.75" customHeight="1">
      <c r="B42" s="11" t="s">
        <v>63</v>
      </c>
      <c r="C42" s="9" t="s">
        <v>1</v>
      </c>
      <c r="D42" s="9" t="s">
        <v>1</v>
      </c>
      <c r="E42" s="27" t="s">
        <v>168</v>
      </c>
      <c r="F42" s="28">
        <v>447916000</v>
      </c>
      <c r="G42" s="29">
        <v>407376000</v>
      </c>
      <c r="H42" s="30">
        <f t="shared" si="0"/>
        <v>40540000</v>
      </c>
      <c r="I42" s="30">
        <v>447916000</v>
      </c>
      <c r="J42" s="31">
        <v>0</v>
      </c>
      <c r="K42" s="57">
        <v>11000000</v>
      </c>
    </row>
    <row r="43" spans="2:11" ht="24.75" customHeight="1">
      <c r="B43" s="11" t="s">
        <v>64</v>
      </c>
      <c r="C43" s="9" t="s">
        <v>1</v>
      </c>
      <c r="D43" s="9" t="s">
        <v>1</v>
      </c>
      <c r="E43" s="27" t="s">
        <v>169</v>
      </c>
      <c r="F43" s="28">
        <v>288364000</v>
      </c>
      <c r="G43" s="29">
        <v>263118000</v>
      </c>
      <c r="H43" s="30">
        <f t="shared" si="0"/>
        <v>25246000</v>
      </c>
      <c r="I43" s="30">
        <v>288364000</v>
      </c>
      <c r="J43" s="31">
        <v>0</v>
      </c>
      <c r="K43" s="57">
        <v>3000000</v>
      </c>
    </row>
    <row r="44" spans="2:11" ht="24.75" customHeight="1">
      <c r="B44" s="11" t="s">
        <v>65</v>
      </c>
      <c r="C44" s="9" t="s">
        <v>1</v>
      </c>
      <c r="D44" s="9" t="s">
        <v>1</v>
      </c>
      <c r="E44" s="27" t="s">
        <v>170</v>
      </c>
      <c r="F44" s="28">
        <v>276484000</v>
      </c>
      <c r="G44" s="29">
        <v>252451000</v>
      </c>
      <c r="H44" s="30">
        <f t="shared" si="0"/>
        <v>24033000</v>
      </c>
      <c r="I44" s="30">
        <v>276484000</v>
      </c>
      <c r="J44" s="31">
        <v>0</v>
      </c>
      <c r="K44" s="57">
        <v>6002000</v>
      </c>
    </row>
    <row r="45" spans="2:11" ht="24.75" customHeight="1">
      <c r="B45" s="11" t="s">
        <v>66</v>
      </c>
      <c r="C45" s="9" t="s">
        <v>1</v>
      </c>
      <c r="D45" s="9" t="s">
        <v>1</v>
      </c>
      <c r="E45" s="27" t="s">
        <v>171</v>
      </c>
      <c r="F45" s="28">
        <v>297064000</v>
      </c>
      <c r="G45" s="29">
        <v>272874000</v>
      </c>
      <c r="H45" s="30">
        <f t="shared" si="0"/>
        <v>24190000</v>
      </c>
      <c r="I45" s="30">
        <v>297064000</v>
      </c>
      <c r="J45" s="31">
        <v>0</v>
      </c>
      <c r="K45" s="57">
        <v>8121000</v>
      </c>
    </row>
    <row r="46" spans="2:11" ht="24.75" customHeight="1">
      <c r="B46" s="11" t="s">
        <v>67</v>
      </c>
      <c r="C46" s="9" t="s">
        <v>1</v>
      </c>
      <c r="D46" s="9" t="s">
        <v>1</v>
      </c>
      <c r="E46" s="27" t="s">
        <v>172</v>
      </c>
      <c r="F46" s="28">
        <v>271909000</v>
      </c>
      <c r="G46" s="29">
        <v>255961000</v>
      </c>
      <c r="H46" s="30">
        <f t="shared" si="0"/>
        <v>15948000</v>
      </c>
      <c r="I46" s="30">
        <v>271909000</v>
      </c>
      <c r="J46" s="31">
        <v>0</v>
      </c>
      <c r="K46" s="57">
        <v>8001000</v>
      </c>
    </row>
    <row r="47" spans="2:11" ht="24.75" customHeight="1">
      <c r="B47" s="11" t="s">
        <v>68</v>
      </c>
      <c r="C47" s="9" t="s">
        <v>1</v>
      </c>
      <c r="D47" s="9" t="s">
        <v>1</v>
      </c>
      <c r="E47" s="27" t="s">
        <v>173</v>
      </c>
      <c r="F47" s="28">
        <v>272942000</v>
      </c>
      <c r="G47" s="29">
        <v>244884000</v>
      </c>
      <c r="H47" s="30">
        <f t="shared" si="0"/>
        <v>28058000</v>
      </c>
      <c r="I47" s="30">
        <v>272942000</v>
      </c>
      <c r="J47" s="31">
        <v>0</v>
      </c>
      <c r="K47" s="57">
        <v>14006000</v>
      </c>
    </row>
    <row r="48" spans="2:11" ht="24.75" customHeight="1">
      <c r="B48" s="11" t="s">
        <v>69</v>
      </c>
      <c r="C48" s="9" t="s">
        <v>1</v>
      </c>
      <c r="D48" s="9" t="s">
        <v>1</v>
      </c>
      <c r="E48" s="27" t="s">
        <v>174</v>
      </c>
      <c r="F48" s="28">
        <v>90848000</v>
      </c>
      <c r="G48" s="29">
        <v>88345000</v>
      </c>
      <c r="H48" s="30">
        <f t="shared" si="0"/>
        <v>2503000</v>
      </c>
      <c r="I48" s="30">
        <v>90848000</v>
      </c>
      <c r="J48" s="31">
        <v>0</v>
      </c>
      <c r="K48" s="57">
        <v>3506000</v>
      </c>
    </row>
    <row r="49" spans="2:11" ht="24.75" customHeight="1">
      <c r="B49" s="11" t="s">
        <v>70</v>
      </c>
      <c r="C49" s="9" t="s">
        <v>1</v>
      </c>
      <c r="D49" s="9" t="s">
        <v>1</v>
      </c>
      <c r="E49" s="27" t="s">
        <v>175</v>
      </c>
      <c r="F49" s="28">
        <v>87630000</v>
      </c>
      <c r="G49" s="29">
        <v>85495000</v>
      </c>
      <c r="H49" s="30">
        <f t="shared" si="0"/>
        <v>2135000</v>
      </c>
      <c r="I49" s="30">
        <v>87630000</v>
      </c>
      <c r="J49" s="31">
        <v>0</v>
      </c>
      <c r="K49" s="57">
        <v>3501000</v>
      </c>
    </row>
    <row r="50" spans="2:11" ht="24.75" customHeight="1">
      <c r="B50" s="11" t="s">
        <v>71</v>
      </c>
      <c r="C50" s="9" t="s">
        <v>1</v>
      </c>
      <c r="D50" s="9" t="s">
        <v>1</v>
      </c>
      <c r="E50" s="27" t="s">
        <v>176</v>
      </c>
      <c r="F50" s="28">
        <v>216509000</v>
      </c>
      <c r="G50" s="29">
        <v>205925000</v>
      </c>
      <c r="H50" s="30">
        <f t="shared" si="0"/>
        <v>10584000</v>
      </c>
      <c r="I50" s="30">
        <v>216509000</v>
      </c>
      <c r="J50" s="31">
        <v>0</v>
      </c>
      <c r="K50" s="57">
        <v>3000000</v>
      </c>
    </row>
    <row r="51" spans="2:11" ht="24.75" customHeight="1">
      <c r="B51" s="11" t="s">
        <v>72</v>
      </c>
      <c r="C51" s="9" t="s">
        <v>1</v>
      </c>
      <c r="D51" s="9" t="s">
        <v>1</v>
      </c>
      <c r="E51" s="27" t="s">
        <v>177</v>
      </c>
      <c r="F51" s="28">
        <v>292817000</v>
      </c>
      <c r="G51" s="29">
        <v>264050000</v>
      </c>
      <c r="H51" s="30">
        <f aca="true" t="shared" si="1" ref="H51:H82">I51-G51</f>
        <v>28767000</v>
      </c>
      <c r="I51" s="30">
        <v>292817000</v>
      </c>
      <c r="J51" s="31">
        <v>0</v>
      </c>
      <c r="K51" s="57">
        <v>6001500</v>
      </c>
    </row>
    <row r="52" spans="2:11" ht="24.75" customHeight="1">
      <c r="B52" s="11" t="s">
        <v>73</v>
      </c>
      <c r="C52" s="9" t="s">
        <v>1</v>
      </c>
      <c r="D52" s="9" t="s">
        <v>1</v>
      </c>
      <c r="E52" s="27" t="s">
        <v>178</v>
      </c>
      <c r="F52" s="28">
        <v>203542000</v>
      </c>
      <c r="G52" s="29">
        <v>185098000</v>
      </c>
      <c r="H52" s="30">
        <f t="shared" si="1"/>
        <v>18444000</v>
      </c>
      <c r="I52" s="30">
        <v>203542000</v>
      </c>
      <c r="J52" s="31">
        <v>0</v>
      </c>
      <c r="K52" s="57">
        <v>0</v>
      </c>
    </row>
    <row r="53" spans="2:11" ht="24.75" customHeight="1">
      <c r="B53" s="11" t="s">
        <v>74</v>
      </c>
      <c r="C53" s="9" t="s">
        <v>1</v>
      </c>
      <c r="D53" s="9" t="s">
        <v>1</v>
      </c>
      <c r="E53" s="27" t="s">
        <v>179</v>
      </c>
      <c r="F53" s="28">
        <v>175183000</v>
      </c>
      <c r="G53" s="29">
        <v>154763000</v>
      </c>
      <c r="H53" s="30">
        <f t="shared" si="1"/>
        <v>20420000</v>
      </c>
      <c r="I53" s="30">
        <v>175183000</v>
      </c>
      <c r="J53" s="31">
        <v>0</v>
      </c>
      <c r="K53" s="57">
        <v>9500000</v>
      </c>
    </row>
    <row r="54" spans="2:11" ht="24.75" customHeight="1">
      <c r="B54" s="11" t="s">
        <v>75</v>
      </c>
      <c r="C54" s="9" t="s">
        <v>1</v>
      </c>
      <c r="D54" s="9" t="s">
        <v>1</v>
      </c>
      <c r="E54" s="27" t="s">
        <v>180</v>
      </c>
      <c r="F54" s="28">
        <v>207236000</v>
      </c>
      <c r="G54" s="29">
        <v>186402000</v>
      </c>
      <c r="H54" s="30">
        <f t="shared" si="1"/>
        <v>20834000</v>
      </c>
      <c r="I54" s="30">
        <v>207236000</v>
      </c>
      <c r="J54" s="31">
        <v>0</v>
      </c>
      <c r="K54" s="57">
        <v>17000000</v>
      </c>
    </row>
    <row r="55" spans="2:11" ht="24.75" customHeight="1">
      <c r="B55" s="11" t="s">
        <v>76</v>
      </c>
      <c r="C55" s="9" t="s">
        <v>1</v>
      </c>
      <c r="D55" s="9" t="s">
        <v>1</v>
      </c>
      <c r="E55" s="27" t="s">
        <v>181</v>
      </c>
      <c r="F55" s="28">
        <v>246402000</v>
      </c>
      <c r="G55" s="29">
        <v>217648000</v>
      </c>
      <c r="H55" s="30">
        <f t="shared" si="1"/>
        <v>28754000</v>
      </c>
      <c r="I55" s="30">
        <v>246402000</v>
      </c>
      <c r="J55" s="31">
        <v>0</v>
      </c>
      <c r="K55" s="57">
        <v>3400000</v>
      </c>
    </row>
    <row r="56" spans="2:11" ht="24.75" customHeight="1">
      <c r="B56" s="11" t="s">
        <v>77</v>
      </c>
      <c r="C56" s="9" t="s">
        <v>1</v>
      </c>
      <c r="D56" s="9" t="s">
        <v>1</v>
      </c>
      <c r="E56" s="27" t="s">
        <v>182</v>
      </c>
      <c r="F56" s="28">
        <v>158833000</v>
      </c>
      <c r="G56" s="29">
        <v>138291000</v>
      </c>
      <c r="H56" s="30">
        <f t="shared" si="1"/>
        <v>20542000</v>
      </c>
      <c r="I56" s="30">
        <v>158833000</v>
      </c>
      <c r="J56" s="31">
        <v>0</v>
      </c>
      <c r="K56" s="57">
        <v>7000000</v>
      </c>
    </row>
    <row r="57" spans="2:11" ht="24.75" customHeight="1">
      <c r="B57" s="11" t="s">
        <v>78</v>
      </c>
      <c r="C57" s="9" t="s">
        <v>1</v>
      </c>
      <c r="D57" s="9" t="s">
        <v>1</v>
      </c>
      <c r="E57" s="27" t="s">
        <v>183</v>
      </c>
      <c r="F57" s="28">
        <v>276907000</v>
      </c>
      <c r="G57" s="29">
        <v>234866000</v>
      </c>
      <c r="H57" s="30">
        <f t="shared" si="1"/>
        <v>42041000</v>
      </c>
      <c r="I57" s="30">
        <v>276907000</v>
      </c>
      <c r="J57" s="31">
        <v>0</v>
      </c>
      <c r="K57" s="57">
        <v>3000000</v>
      </c>
    </row>
    <row r="58" spans="2:11" ht="24.75" customHeight="1">
      <c r="B58" s="11" t="s">
        <v>79</v>
      </c>
      <c r="C58" s="9" t="s">
        <v>1</v>
      </c>
      <c r="D58" s="9" t="s">
        <v>1</v>
      </c>
      <c r="E58" s="27" t="s">
        <v>184</v>
      </c>
      <c r="F58" s="28">
        <v>256989000</v>
      </c>
      <c r="G58" s="29">
        <v>208845000</v>
      </c>
      <c r="H58" s="30">
        <f t="shared" si="1"/>
        <v>48144000</v>
      </c>
      <c r="I58" s="30">
        <v>256989000</v>
      </c>
      <c r="J58" s="31">
        <v>0</v>
      </c>
      <c r="K58" s="57">
        <v>3300000</v>
      </c>
    </row>
    <row r="59" spans="2:11" ht="24.75" customHeight="1">
      <c r="B59" s="11" t="s">
        <v>80</v>
      </c>
      <c r="C59" s="9" t="s">
        <v>1</v>
      </c>
      <c r="D59" s="9" t="s">
        <v>1</v>
      </c>
      <c r="E59" s="27" t="s">
        <v>185</v>
      </c>
      <c r="F59" s="28">
        <v>218245000</v>
      </c>
      <c r="G59" s="29">
        <v>190141000</v>
      </c>
      <c r="H59" s="30">
        <f t="shared" si="1"/>
        <v>28104000</v>
      </c>
      <c r="I59" s="30">
        <v>218245000</v>
      </c>
      <c r="J59" s="31">
        <v>0</v>
      </c>
      <c r="K59" s="57">
        <v>13000000</v>
      </c>
    </row>
    <row r="60" spans="2:11" ht="24.75" customHeight="1">
      <c r="B60" s="11" t="s">
        <v>81</v>
      </c>
      <c r="C60" s="9" t="s">
        <v>1</v>
      </c>
      <c r="D60" s="9" t="s">
        <v>1</v>
      </c>
      <c r="E60" s="27" t="s">
        <v>186</v>
      </c>
      <c r="F60" s="28">
        <v>163217000</v>
      </c>
      <c r="G60" s="29">
        <v>146339000</v>
      </c>
      <c r="H60" s="30">
        <f t="shared" si="1"/>
        <v>16878000</v>
      </c>
      <c r="I60" s="30">
        <v>163217000</v>
      </c>
      <c r="J60" s="31">
        <v>0</v>
      </c>
      <c r="K60" s="57">
        <v>8000000</v>
      </c>
    </row>
    <row r="61" spans="2:11" ht="24.75" customHeight="1">
      <c r="B61" s="11" t="s">
        <v>82</v>
      </c>
      <c r="C61" s="9" t="s">
        <v>1</v>
      </c>
      <c r="D61" s="9" t="s">
        <v>1</v>
      </c>
      <c r="E61" s="27" t="s">
        <v>187</v>
      </c>
      <c r="F61" s="28">
        <v>189437000</v>
      </c>
      <c r="G61" s="29">
        <v>169113000</v>
      </c>
      <c r="H61" s="30">
        <f t="shared" si="1"/>
        <v>20324000</v>
      </c>
      <c r="I61" s="30">
        <v>189437000</v>
      </c>
      <c r="J61" s="31">
        <v>0</v>
      </c>
      <c r="K61" s="57">
        <v>4500000</v>
      </c>
    </row>
    <row r="62" spans="2:11" ht="24.75" customHeight="1">
      <c r="B62" s="11" t="s">
        <v>83</v>
      </c>
      <c r="C62" s="9" t="s">
        <v>1</v>
      </c>
      <c r="D62" s="9" t="s">
        <v>1</v>
      </c>
      <c r="E62" s="27" t="s">
        <v>188</v>
      </c>
      <c r="F62" s="28">
        <v>205774000</v>
      </c>
      <c r="G62" s="29">
        <v>182729000</v>
      </c>
      <c r="H62" s="30">
        <f t="shared" si="1"/>
        <v>23045000</v>
      </c>
      <c r="I62" s="30">
        <v>205774000</v>
      </c>
      <c r="J62" s="31">
        <v>0</v>
      </c>
      <c r="K62" s="57">
        <v>700000</v>
      </c>
    </row>
    <row r="63" spans="2:11" ht="24.75" customHeight="1">
      <c r="B63" s="11" t="s">
        <v>84</v>
      </c>
      <c r="C63" s="9" t="s">
        <v>1</v>
      </c>
      <c r="D63" s="9" t="s">
        <v>1</v>
      </c>
      <c r="E63" s="27" t="s">
        <v>189</v>
      </c>
      <c r="F63" s="28">
        <v>137747000</v>
      </c>
      <c r="G63" s="29">
        <v>127901000</v>
      </c>
      <c r="H63" s="30">
        <f t="shared" si="1"/>
        <v>9846000</v>
      </c>
      <c r="I63" s="30">
        <v>137747000</v>
      </c>
      <c r="J63" s="31">
        <v>0</v>
      </c>
      <c r="K63" s="57">
        <v>950000</v>
      </c>
    </row>
    <row r="64" spans="2:11" ht="24.75" customHeight="1">
      <c r="B64" s="11" t="s">
        <v>85</v>
      </c>
      <c r="C64" s="9" t="s">
        <v>1</v>
      </c>
      <c r="D64" s="9" t="s">
        <v>1</v>
      </c>
      <c r="E64" s="27" t="s">
        <v>190</v>
      </c>
      <c r="F64" s="28">
        <v>233542000</v>
      </c>
      <c r="G64" s="29">
        <v>213438000</v>
      </c>
      <c r="H64" s="30">
        <f t="shared" si="1"/>
        <v>20104000</v>
      </c>
      <c r="I64" s="30">
        <v>233542000</v>
      </c>
      <c r="J64" s="31">
        <v>0</v>
      </c>
      <c r="K64" s="57">
        <v>21000000</v>
      </c>
    </row>
    <row r="65" spans="2:11" ht="24.75" customHeight="1">
      <c r="B65" s="11" t="s">
        <v>86</v>
      </c>
      <c r="C65" s="9" t="s">
        <v>1</v>
      </c>
      <c r="D65" s="9" t="s">
        <v>1</v>
      </c>
      <c r="E65" s="27" t="s">
        <v>191</v>
      </c>
      <c r="F65" s="28">
        <v>115638000</v>
      </c>
      <c r="G65" s="29">
        <v>106263000</v>
      </c>
      <c r="H65" s="30">
        <f t="shared" si="1"/>
        <v>9375000</v>
      </c>
      <c r="I65" s="30">
        <v>115638000</v>
      </c>
      <c r="J65" s="31">
        <v>0</v>
      </c>
      <c r="K65" s="57">
        <v>1000000</v>
      </c>
    </row>
    <row r="66" spans="2:11" ht="24.75" customHeight="1">
      <c r="B66" s="11" t="s">
        <v>87</v>
      </c>
      <c r="C66" s="9" t="s">
        <v>1</v>
      </c>
      <c r="D66" s="9" t="s">
        <v>1</v>
      </c>
      <c r="E66" s="27" t="s">
        <v>192</v>
      </c>
      <c r="F66" s="28">
        <v>165896000</v>
      </c>
      <c r="G66" s="29">
        <v>139215000</v>
      </c>
      <c r="H66" s="30">
        <f t="shared" si="1"/>
        <v>26681000</v>
      </c>
      <c r="I66" s="30">
        <v>165896000</v>
      </c>
      <c r="J66" s="31">
        <v>0</v>
      </c>
      <c r="K66" s="57">
        <v>6000000</v>
      </c>
    </row>
    <row r="67" spans="2:11" ht="24.75" customHeight="1">
      <c r="B67" s="11" t="s">
        <v>88</v>
      </c>
      <c r="C67" s="9" t="s">
        <v>1</v>
      </c>
      <c r="D67" s="9" t="s">
        <v>1</v>
      </c>
      <c r="E67" s="27" t="s">
        <v>193</v>
      </c>
      <c r="F67" s="28">
        <v>168352000</v>
      </c>
      <c r="G67" s="29">
        <v>153094000</v>
      </c>
      <c r="H67" s="30">
        <f t="shared" si="1"/>
        <v>15258000</v>
      </c>
      <c r="I67" s="30">
        <v>168352000</v>
      </c>
      <c r="J67" s="31">
        <v>0</v>
      </c>
      <c r="K67" s="57">
        <v>4500000</v>
      </c>
    </row>
    <row r="68" spans="2:11" ht="24.75" customHeight="1">
      <c r="B68" s="11" t="s">
        <v>89</v>
      </c>
      <c r="C68" s="9" t="s">
        <v>1</v>
      </c>
      <c r="D68" s="9" t="s">
        <v>1</v>
      </c>
      <c r="E68" s="27" t="s">
        <v>194</v>
      </c>
      <c r="F68" s="28">
        <v>177000000</v>
      </c>
      <c r="G68" s="29">
        <v>158919000</v>
      </c>
      <c r="H68" s="30">
        <f t="shared" si="1"/>
        <v>18081000</v>
      </c>
      <c r="I68" s="30">
        <v>177000000</v>
      </c>
      <c r="J68" s="31">
        <v>0</v>
      </c>
      <c r="K68" s="57">
        <v>600000</v>
      </c>
    </row>
    <row r="69" spans="2:11" ht="24.75" customHeight="1">
      <c r="B69" s="11" t="s">
        <v>90</v>
      </c>
      <c r="C69" s="9" t="s">
        <v>1</v>
      </c>
      <c r="D69" s="9" t="s">
        <v>1</v>
      </c>
      <c r="E69" s="27" t="s">
        <v>195</v>
      </c>
      <c r="F69" s="28">
        <v>182627000</v>
      </c>
      <c r="G69" s="29">
        <v>167151000</v>
      </c>
      <c r="H69" s="30">
        <f t="shared" si="1"/>
        <v>15476000</v>
      </c>
      <c r="I69" s="30">
        <v>182627000</v>
      </c>
      <c r="J69" s="31">
        <v>0</v>
      </c>
      <c r="K69" s="57">
        <v>6000000</v>
      </c>
    </row>
    <row r="70" spans="2:11" ht="24.75" customHeight="1">
      <c r="B70" s="11" t="s">
        <v>91</v>
      </c>
      <c r="C70" s="9" t="s">
        <v>1</v>
      </c>
      <c r="D70" s="9" t="s">
        <v>1</v>
      </c>
      <c r="E70" s="27" t="s">
        <v>196</v>
      </c>
      <c r="F70" s="28">
        <v>159982000</v>
      </c>
      <c r="G70" s="29">
        <v>145799000</v>
      </c>
      <c r="H70" s="30">
        <f t="shared" si="1"/>
        <v>14183000</v>
      </c>
      <c r="I70" s="30">
        <v>159982000</v>
      </c>
      <c r="J70" s="31">
        <v>0</v>
      </c>
      <c r="K70" s="57">
        <v>7001000</v>
      </c>
    </row>
    <row r="71" spans="2:11" ht="24.75" customHeight="1">
      <c r="B71" s="11" t="s">
        <v>92</v>
      </c>
      <c r="C71" s="9" t="s">
        <v>1</v>
      </c>
      <c r="D71" s="9" t="s">
        <v>1</v>
      </c>
      <c r="E71" s="27" t="s">
        <v>197</v>
      </c>
      <c r="F71" s="28">
        <v>253317000</v>
      </c>
      <c r="G71" s="29">
        <v>226745000</v>
      </c>
      <c r="H71" s="30">
        <f t="shared" si="1"/>
        <v>26572000</v>
      </c>
      <c r="I71" s="30">
        <v>253317000</v>
      </c>
      <c r="J71" s="31">
        <v>0</v>
      </c>
      <c r="K71" s="57">
        <v>7700000</v>
      </c>
    </row>
    <row r="72" spans="2:11" ht="24.75" customHeight="1">
      <c r="B72" s="11" t="s">
        <v>93</v>
      </c>
      <c r="C72" s="9" t="s">
        <v>1</v>
      </c>
      <c r="D72" s="9" t="s">
        <v>1</v>
      </c>
      <c r="E72" s="27" t="s">
        <v>198</v>
      </c>
      <c r="F72" s="28">
        <v>67723000</v>
      </c>
      <c r="G72" s="29">
        <v>57208000</v>
      </c>
      <c r="H72" s="30">
        <f t="shared" si="1"/>
        <v>10515000</v>
      </c>
      <c r="I72" s="30">
        <v>67723000</v>
      </c>
      <c r="J72" s="31">
        <v>0</v>
      </c>
      <c r="K72" s="57">
        <v>3000000</v>
      </c>
    </row>
    <row r="73" spans="2:11" ht="24.75" customHeight="1">
      <c r="B73" s="11" t="s">
        <v>94</v>
      </c>
      <c r="C73" s="9" t="s">
        <v>1</v>
      </c>
      <c r="D73" s="9" t="s">
        <v>1</v>
      </c>
      <c r="E73" s="27" t="s">
        <v>199</v>
      </c>
      <c r="F73" s="28">
        <v>102169000</v>
      </c>
      <c r="G73" s="29">
        <v>93998000</v>
      </c>
      <c r="H73" s="30">
        <f t="shared" si="1"/>
        <v>8171000</v>
      </c>
      <c r="I73" s="30">
        <v>102169000</v>
      </c>
      <c r="J73" s="31">
        <v>0</v>
      </c>
      <c r="K73" s="57">
        <v>9500000</v>
      </c>
    </row>
    <row r="74" spans="2:11" ht="24.75" customHeight="1">
      <c r="B74" s="11" t="s">
        <v>95</v>
      </c>
      <c r="C74" s="9" t="s">
        <v>1</v>
      </c>
      <c r="D74" s="9" t="s">
        <v>1</v>
      </c>
      <c r="E74" s="27" t="s">
        <v>200</v>
      </c>
      <c r="F74" s="28">
        <v>95581000</v>
      </c>
      <c r="G74" s="29">
        <v>90083000</v>
      </c>
      <c r="H74" s="30">
        <f t="shared" si="1"/>
        <v>5498000</v>
      </c>
      <c r="I74" s="30">
        <v>95581000</v>
      </c>
      <c r="J74" s="31">
        <v>0</v>
      </c>
      <c r="K74" s="57">
        <v>7000000</v>
      </c>
    </row>
    <row r="75" spans="2:11" ht="24.75" customHeight="1">
      <c r="B75" s="11" t="s">
        <v>96</v>
      </c>
      <c r="C75" s="9" t="s">
        <v>1</v>
      </c>
      <c r="D75" s="9" t="s">
        <v>1</v>
      </c>
      <c r="E75" s="27" t="s">
        <v>201</v>
      </c>
      <c r="F75" s="28">
        <v>135122000</v>
      </c>
      <c r="G75" s="29">
        <v>128574000</v>
      </c>
      <c r="H75" s="30">
        <f t="shared" si="1"/>
        <v>6548000</v>
      </c>
      <c r="I75" s="30">
        <v>135122000</v>
      </c>
      <c r="J75" s="31">
        <v>0</v>
      </c>
      <c r="K75" s="57">
        <v>6350000</v>
      </c>
    </row>
    <row r="76" spans="2:11" ht="24.75" customHeight="1">
      <c r="B76" s="11" t="s">
        <v>97</v>
      </c>
      <c r="C76" s="9" t="s">
        <v>1</v>
      </c>
      <c r="D76" s="9" t="s">
        <v>1</v>
      </c>
      <c r="E76" s="27" t="s">
        <v>202</v>
      </c>
      <c r="F76" s="28">
        <v>102710000</v>
      </c>
      <c r="G76" s="29">
        <v>96043000</v>
      </c>
      <c r="H76" s="30">
        <f t="shared" si="1"/>
        <v>6667000</v>
      </c>
      <c r="I76" s="30">
        <v>102710000</v>
      </c>
      <c r="J76" s="31">
        <v>0</v>
      </c>
      <c r="K76" s="57">
        <v>250000</v>
      </c>
    </row>
    <row r="77" spans="2:11" ht="24.75" customHeight="1">
      <c r="B77" s="11" t="s">
        <v>98</v>
      </c>
      <c r="C77" s="9" t="s">
        <v>1</v>
      </c>
      <c r="D77" s="9" t="s">
        <v>1</v>
      </c>
      <c r="E77" s="27" t="s">
        <v>203</v>
      </c>
      <c r="F77" s="28">
        <v>95766000</v>
      </c>
      <c r="G77" s="29">
        <v>87009000</v>
      </c>
      <c r="H77" s="30">
        <f t="shared" si="1"/>
        <v>8757000</v>
      </c>
      <c r="I77" s="30">
        <v>95766000</v>
      </c>
      <c r="J77" s="31">
        <v>0</v>
      </c>
      <c r="K77" s="57">
        <v>1500000</v>
      </c>
    </row>
    <row r="78" spans="2:11" ht="24.75" customHeight="1">
      <c r="B78" s="11" t="s">
        <v>99</v>
      </c>
      <c r="C78" s="9" t="s">
        <v>1</v>
      </c>
      <c r="D78" s="9" t="s">
        <v>1</v>
      </c>
      <c r="E78" s="27" t="s">
        <v>204</v>
      </c>
      <c r="F78" s="28">
        <v>113748000</v>
      </c>
      <c r="G78" s="29">
        <v>104043000</v>
      </c>
      <c r="H78" s="30">
        <f t="shared" si="1"/>
        <v>9705000</v>
      </c>
      <c r="I78" s="30">
        <v>113748000</v>
      </c>
      <c r="J78" s="31">
        <v>0</v>
      </c>
      <c r="K78" s="57">
        <v>2000000</v>
      </c>
    </row>
    <row r="79" spans="2:11" ht="24.75" customHeight="1">
      <c r="B79" s="11" t="s">
        <v>100</v>
      </c>
      <c r="C79" s="9" t="s">
        <v>1</v>
      </c>
      <c r="D79" s="9" t="s">
        <v>1</v>
      </c>
      <c r="E79" s="27" t="s">
        <v>205</v>
      </c>
      <c r="F79" s="28">
        <v>141640000</v>
      </c>
      <c r="G79" s="29">
        <v>131474000</v>
      </c>
      <c r="H79" s="30">
        <f t="shared" si="1"/>
        <v>10166000</v>
      </c>
      <c r="I79" s="30">
        <v>141640000</v>
      </c>
      <c r="J79" s="31">
        <v>0</v>
      </c>
      <c r="K79" s="57">
        <v>5000000</v>
      </c>
    </row>
    <row r="80" spans="2:11" ht="24.75" customHeight="1">
      <c r="B80" s="11" t="s">
        <v>101</v>
      </c>
      <c r="C80" s="9" t="s">
        <v>1</v>
      </c>
      <c r="D80" s="9" t="s">
        <v>1</v>
      </c>
      <c r="E80" s="27" t="s">
        <v>206</v>
      </c>
      <c r="F80" s="28">
        <v>106732000</v>
      </c>
      <c r="G80" s="29">
        <v>99767000</v>
      </c>
      <c r="H80" s="30">
        <f t="shared" si="1"/>
        <v>6965000</v>
      </c>
      <c r="I80" s="30">
        <v>106732000</v>
      </c>
      <c r="J80" s="31">
        <v>0</v>
      </c>
      <c r="K80" s="57">
        <v>1750000</v>
      </c>
    </row>
    <row r="81" spans="2:11" ht="24.75" customHeight="1">
      <c r="B81" s="11" t="s">
        <v>102</v>
      </c>
      <c r="C81" s="9" t="s">
        <v>1</v>
      </c>
      <c r="D81" s="9" t="s">
        <v>1</v>
      </c>
      <c r="E81" s="27" t="s">
        <v>207</v>
      </c>
      <c r="F81" s="28">
        <v>89464000</v>
      </c>
      <c r="G81" s="29">
        <v>84071000</v>
      </c>
      <c r="H81" s="30">
        <f t="shared" si="1"/>
        <v>5393000</v>
      </c>
      <c r="I81" s="30">
        <v>89464000</v>
      </c>
      <c r="J81" s="31">
        <v>0</v>
      </c>
      <c r="K81" s="57">
        <v>400000</v>
      </c>
    </row>
    <row r="82" spans="2:11" ht="24.75" customHeight="1">
      <c r="B82" s="11" t="s">
        <v>103</v>
      </c>
      <c r="C82" s="9" t="s">
        <v>1</v>
      </c>
      <c r="D82" s="9" t="s">
        <v>1</v>
      </c>
      <c r="E82" s="27" t="s">
        <v>208</v>
      </c>
      <c r="F82" s="28">
        <v>105921000</v>
      </c>
      <c r="G82" s="29">
        <v>97101000</v>
      </c>
      <c r="H82" s="30">
        <f t="shared" si="1"/>
        <v>8820000</v>
      </c>
      <c r="I82" s="30">
        <v>105921000</v>
      </c>
      <c r="J82" s="31">
        <v>0</v>
      </c>
      <c r="K82" s="57">
        <v>1800000</v>
      </c>
    </row>
    <row r="83" spans="2:11" ht="24.75" customHeight="1">
      <c r="B83" s="11" t="s">
        <v>104</v>
      </c>
      <c r="C83" s="9" t="s">
        <v>1</v>
      </c>
      <c r="D83" s="9" t="s">
        <v>1</v>
      </c>
      <c r="E83" s="27" t="s">
        <v>209</v>
      </c>
      <c r="F83" s="28">
        <v>102036000</v>
      </c>
      <c r="G83" s="29">
        <v>97253000</v>
      </c>
      <c r="H83" s="30">
        <f aca="true" t="shared" si="2" ref="H83:H114">I83-G83</f>
        <v>4783000</v>
      </c>
      <c r="I83" s="30">
        <v>102036000</v>
      </c>
      <c r="J83" s="31">
        <v>0</v>
      </c>
      <c r="K83" s="57">
        <v>4000000</v>
      </c>
    </row>
    <row r="84" spans="2:11" ht="24.75" customHeight="1">
      <c r="B84" s="11" t="s">
        <v>105</v>
      </c>
      <c r="C84" s="9" t="s">
        <v>1</v>
      </c>
      <c r="D84" s="9" t="s">
        <v>1</v>
      </c>
      <c r="E84" s="27" t="s">
        <v>210</v>
      </c>
      <c r="F84" s="28">
        <v>123630000</v>
      </c>
      <c r="G84" s="29">
        <v>117922000</v>
      </c>
      <c r="H84" s="30">
        <f t="shared" si="2"/>
        <v>5708000</v>
      </c>
      <c r="I84" s="30">
        <v>123630000</v>
      </c>
      <c r="J84" s="31">
        <v>0</v>
      </c>
      <c r="K84" s="57">
        <v>2500500</v>
      </c>
    </row>
    <row r="85" spans="2:11" ht="24.75" customHeight="1">
      <c r="B85" s="11" t="s">
        <v>106</v>
      </c>
      <c r="C85" s="9" t="s">
        <v>1</v>
      </c>
      <c r="D85" s="9" t="s">
        <v>1</v>
      </c>
      <c r="E85" s="27" t="s">
        <v>211</v>
      </c>
      <c r="F85" s="28">
        <v>106764000</v>
      </c>
      <c r="G85" s="29">
        <v>100346000</v>
      </c>
      <c r="H85" s="30">
        <f t="shared" si="2"/>
        <v>6418000</v>
      </c>
      <c r="I85" s="30">
        <v>106764000</v>
      </c>
      <c r="J85" s="31">
        <v>0</v>
      </c>
      <c r="K85" s="57">
        <v>4000000</v>
      </c>
    </row>
    <row r="86" spans="2:11" ht="24.75" customHeight="1">
      <c r="B86" s="11" t="s">
        <v>107</v>
      </c>
      <c r="C86" s="9" t="s">
        <v>1</v>
      </c>
      <c r="D86" s="9" t="s">
        <v>1</v>
      </c>
      <c r="E86" s="27" t="s">
        <v>212</v>
      </c>
      <c r="F86" s="28">
        <v>87078000</v>
      </c>
      <c r="G86" s="29">
        <v>80765000</v>
      </c>
      <c r="H86" s="30">
        <f t="shared" si="2"/>
        <v>6313000</v>
      </c>
      <c r="I86" s="30">
        <v>87078000</v>
      </c>
      <c r="J86" s="31">
        <v>0</v>
      </c>
      <c r="K86" s="57">
        <v>3002000</v>
      </c>
    </row>
    <row r="87" spans="2:11" ht="24.75" customHeight="1">
      <c r="B87" s="11" t="s">
        <v>108</v>
      </c>
      <c r="C87" s="9" t="s">
        <v>1</v>
      </c>
      <c r="D87" s="9" t="s">
        <v>1</v>
      </c>
      <c r="E87" s="27" t="s">
        <v>213</v>
      </c>
      <c r="F87" s="28">
        <v>70545000</v>
      </c>
      <c r="G87" s="29">
        <v>65865000</v>
      </c>
      <c r="H87" s="30">
        <f t="shared" si="2"/>
        <v>4680000</v>
      </c>
      <c r="I87" s="30">
        <v>70545000</v>
      </c>
      <c r="J87" s="31">
        <v>0</v>
      </c>
      <c r="K87" s="57">
        <v>2500000</v>
      </c>
    </row>
    <row r="88" spans="2:11" ht="24.75" customHeight="1">
      <c r="B88" s="11" t="s">
        <v>109</v>
      </c>
      <c r="C88" s="9" t="s">
        <v>1</v>
      </c>
      <c r="D88" s="9" t="s">
        <v>1</v>
      </c>
      <c r="E88" s="27" t="s">
        <v>214</v>
      </c>
      <c r="F88" s="28">
        <v>69292000</v>
      </c>
      <c r="G88" s="29">
        <v>65178000</v>
      </c>
      <c r="H88" s="30">
        <f t="shared" si="2"/>
        <v>4114000</v>
      </c>
      <c r="I88" s="30">
        <v>69292000</v>
      </c>
      <c r="J88" s="31">
        <v>0</v>
      </c>
      <c r="K88" s="57">
        <v>150000</v>
      </c>
    </row>
    <row r="89" spans="2:11" ht="24.75" customHeight="1">
      <c r="B89" s="11" t="s">
        <v>110</v>
      </c>
      <c r="C89" s="9" t="s">
        <v>1</v>
      </c>
      <c r="D89" s="9" t="s">
        <v>1</v>
      </c>
      <c r="E89" s="27" t="s">
        <v>215</v>
      </c>
      <c r="F89" s="28">
        <v>69091000</v>
      </c>
      <c r="G89" s="29">
        <v>65641000</v>
      </c>
      <c r="H89" s="30">
        <f t="shared" si="2"/>
        <v>3450000</v>
      </c>
      <c r="I89" s="30">
        <v>69091000</v>
      </c>
      <c r="J89" s="31">
        <v>0</v>
      </c>
      <c r="K89" s="57">
        <v>500000</v>
      </c>
    </row>
    <row r="90" spans="2:11" ht="24.75" customHeight="1">
      <c r="B90" s="11" t="s">
        <v>111</v>
      </c>
      <c r="C90" s="9" t="s">
        <v>1</v>
      </c>
      <c r="D90" s="9" t="s">
        <v>1</v>
      </c>
      <c r="E90" s="27" t="s">
        <v>216</v>
      </c>
      <c r="F90" s="28">
        <v>66058000</v>
      </c>
      <c r="G90" s="29">
        <v>63318000</v>
      </c>
      <c r="H90" s="30">
        <f t="shared" si="2"/>
        <v>2740000</v>
      </c>
      <c r="I90" s="30">
        <v>66058000</v>
      </c>
      <c r="J90" s="31">
        <v>0</v>
      </c>
      <c r="K90" s="57">
        <v>65000</v>
      </c>
    </row>
    <row r="91" spans="2:11" ht="24.75" customHeight="1">
      <c r="B91" s="11" t="s">
        <v>112</v>
      </c>
      <c r="C91" s="9" t="s">
        <v>1</v>
      </c>
      <c r="D91" s="9" t="s">
        <v>1</v>
      </c>
      <c r="E91" s="27" t="s">
        <v>217</v>
      </c>
      <c r="F91" s="28">
        <v>64839000</v>
      </c>
      <c r="G91" s="29">
        <v>62239000</v>
      </c>
      <c r="H91" s="30">
        <f t="shared" si="2"/>
        <v>2600000</v>
      </c>
      <c r="I91" s="30">
        <v>64839000</v>
      </c>
      <c r="J91" s="31">
        <v>0</v>
      </c>
      <c r="K91" s="57">
        <v>3000000</v>
      </c>
    </row>
    <row r="92" spans="2:11" ht="24.75" customHeight="1">
      <c r="B92" s="11" t="s">
        <v>113</v>
      </c>
      <c r="C92" s="9" t="s">
        <v>1</v>
      </c>
      <c r="D92" s="9" t="s">
        <v>1</v>
      </c>
      <c r="E92" s="27" t="s">
        <v>218</v>
      </c>
      <c r="F92" s="28">
        <v>79973000</v>
      </c>
      <c r="G92" s="29">
        <v>75511000</v>
      </c>
      <c r="H92" s="30">
        <f t="shared" si="2"/>
        <v>4462000</v>
      </c>
      <c r="I92" s="30">
        <v>79973000</v>
      </c>
      <c r="J92" s="31">
        <v>0</v>
      </c>
      <c r="K92" s="57">
        <v>1002000</v>
      </c>
    </row>
    <row r="93" spans="2:11" ht="24.75" customHeight="1">
      <c r="B93" s="11" t="s">
        <v>114</v>
      </c>
      <c r="C93" s="9" t="s">
        <v>1</v>
      </c>
      <c r="D93" s="9" t="s">
        <v>1</v>
      </c>
      <c r="E93" s="27" t="s">
        <v>219</v>
      </c>
      <c r="F93" s="28">
        <v>121317000</v>
      </c>
      <c r="G93" s="29">
        <v>111974000</v>
      </c>
      <c r="H93" s="30">
        <f t="shared" si="2"/>
        <v>9343000</v>
      </c>
      <c r="I93" s="30">
        <v>121317000</v>
      </c>
      <c r="J93" s="31">
        <v>0</v>
      </c>
      <c r="K93" s="57">
        <v>10100000</v>
      </c>
    </row>
    <row r="94" spans="2:11" ht="24.75" customHeight="1">
      <c r="B94" s="11" t="s">
        <v>115</v>
      </c>
      <c r="C94" s="9" t="s">
        <v>1</v>
      </c>
      <c r="D94" s="9" t="s">
        <v>1</v>
      </c>
      <c r="E94" s="27" t="s">
        <v>220</v>
      </c>
      <c r="F94" s="28">
        <v>61950000</v>
      </c>
      <c r="G94" s="29">
        <v>58185000</v>
      </c>
      <c r="H94" s="30">
        <f t="shared" si="2"/>
        <v>3765000</v>
      </c>
      <c r="I94" s="30">
        <v>61950000</v>
      </c>
      <c r="J94" s="31">
        <v>0</v>
      </c>
      <c r="K94" s="57">
        <v>250000</v>
      </c>
    </row>
    <row r="95" spans="2:11" ht="24.75" customHeight="1">
      <c r="B95" s="11" t="s">
        <v>116</v>
      </c>
      <c r="C95" s="9" t="s">
        <v>1</v>
      </c>
      <c r="D95" s="9" t="s">
        <v>1</v>
      </c>
      <c r="E95" s="27" t="s">
        <v>221</v>
      </c>
      <c r="F95" s="28">
        <v>84926000</v>
      </c>
      <c r="G95" s="29">
        <v>80319000</v>
      </c>
      <c r="H95" s="30">
        <f t="shared" si="2"/>
        <v>4607000</v>
      </c>
      <c r="I95" s="30">
        <v>84926000</v>
      </c>
      <c r="J95" s="31">
        <v>0</v>
      </c>
      <c r="K95" s="57">
        <v>403000</v>
      </c>
    </row>
    <row r="96" spans="2:11" ht="24.75" customHeight="1">
      <c r="B96" s="11" t="s">
        <v>117</v>
      </c>
      <c r="C96" s="9" t="s">
        <v>1</v>
      </c>
      <c r="D96" s="9" t="s">
        <v>1</v>
      </c>
      <c r="E96" s="27" t="s">
        <v>222</v>
      </c>
      <c r="F96" s="28">
        <v>64175000</v>
      </c>
      <c r="G96" s="29">
        <v>60738000</v>
      </c>
      <c r="H96" s="30">
        <f t="shared" si="2"/>
        <v>3437000</v>
      </c>
      <c r="I96" s="30">
        <v>64175000</v>
      </c>
      <c r="J96" s="31">
        <v>0</v>
      </c>
      <c r="K96" s="57">
        <v>2000000</v>
      </c>
    </row>
    <row r="97" spans="2:11" ht="24.75" customHeight="1">
      <c r="B97" s="11" t="s">
        <v>118</v>
      </c>
      <c r="C97" s="9" t="s">
        <v>1</v>
      </c>
      <c r="D97" s="9" t="s">
        <v>1</v>
      </c>
      <c r="E97" s="27" t="s">
        <v>223</v>
      </c>
      <c r="F97" s="28">
        <v>76828000</v>
      </c>
      <c r="G97" s="29">
        <v>71681000</v>
      </c>
      <c r="H97" s="30">
        <f t="shared" si="2"/>
        <v>5147000</v>
      </c>
      <c r="I97" s="30">
        <v>76828000</v>
      </c>
      <c r="J97" s="31">
        <v>0</v>
      </c>
      <c r="K97" s="57">
        <v>2000000</v>
      </c>
    </row>
    <row r="98" spans="2:11" ht="24.75" customHeight="1">
      <c r="B98" s="11" t="s">
        <v>119</v>
      </c>
      <c r="C98" s="9" t="s">
        <v>1</v>
      </c>
      <c r="D98" s="9" t="s">
        <v>1</v>
      </c>
      <c r="E98" s="27" t="s">
        <v>224</v>
      </c>
      <c r="F98" s="28">
        <v>66887000</v>
      </c>
      <c r="G98" s="29">
        <v>65054000</v>
      </c>
      <c r="H98" s="30">
        <f t="shared" si="2"/>
        <v>1833000</v>
      </c>
      <c r="I98" s="30">
        <v>66887000</v>
      </c>
      <c r="J98" s="31">
        <v>0</v>
      </c>
      <c r="K98" s="57">
        <v>5000000</v>
      </c>
    </row>
    <row r="99" spans="2:11" ht="24.75" customHeight="1">
      <c r="B99" s="11" t="s">
        <v>120</v>
      </c>
      <c r="C99" s="9" t="s">
        <v>1</v>
      </c>
      <c r="D99" s="9" t="s">
        <v>1</v>
      </c>
      <c r="E99" s="27" t="s">
        <v>225</v>
      </c>
      <c r="F99" s="28">
        <v>87265000</v>
      </c>
      <c r="G99" s="29">
        <v>80404000</v>
      </c>
      <c r="H99" s="30">
        <f t="shared" si="2"/>
        <v>6861000</v>
      </c>
      <c r="I99" s="30">
        <v>87265000</v>
      </c>
      <c r="J99" s="31">
        <v>0</v>
      </c>
      <c r="K99" s="57">
        <v>5000000</v>
      </c>
    </row>
    <row r="100" spans="2:11" ht="24.75" customHeight="1">
      <c r="B100" s="11" t="s">
        <v>121</v>
      </c>
      <c r="C100" s="9" t="s">
        <v>1</v>
      </c>
      <c r="D100" s="9" t="s">
        <v>1</v>
      </c>
      <c r="E100" s="27" t="s">
        <v>226</v>
      </c>
      <c r="F100" s="28">
        <v>68926000</v>
      </c>
      <c r="G100" s="29">
        <v>65443000</v>
      </c>
      <c r="H100" s="30">
        <f t="shared" si="2"/>
        <v>3483000</v>
      </c>
      <c r="I100" s="30">
        <v>68926000</v>
      </c>
      <c r="J100" s="31">
        <v>0</v>
      </c>
      <c r="K100" s="57">
        <v>200000</v>
      </c>
    </row>
    <row r="101" spans="2:11" ht="24.75" customHeight="1">
      <c r="B101" s="11" t="s">
        <v>122</v>
      </c>
      <c r="C101" s="9" t="s">
        <v>1</v>
      </c>
      <c r="D101" s="9" t="s">
        <v>1</v>
      </c>
      <c r="E101" s="27" t="s">
        <v>227</v>
      </c>
      <c r="F101" s="28">
        <v>85717000</v>
      </c>
      <c r="G101" s="29">
        <v>83309000</v>
      </c>
      <c r="H101" s="30">
        <f t="shared" si="2"/>
        <v>2408000</v>
      </c>
      <c r="I101" s="30">
        <v>85717000</v>
      </c>
      <c r="J101" s="31">
        <v>0</v>
      </c>
      <c r="K101" s="57">
        <v>3000000</v>
      </c>
    </row>
    <row r="102" spans="2:11" ht="24.75" customHeight="1">
      <c r="B102" s="11" t="s">
        <v>123</v>
      </c>
      <c r="C102" s="9" t="s">
        <v>1</v>
      </c>
      <c r="D102" s="9" t="s">
        <v>1</v>
      </c>
      <c r="E102" s="27" t="s">
        <v>228</v>
      </c>
      <c r="F102" s="28">
        <v>73511000</v>
      </c>
      <c r="G102" s="29">
        <v>70895000</v>
      </c>
      <c r="H102" s="30">
        <f t="shared" si="2"/>
        <v>2616000</v>
      </c>
      <c r="I102" s="30">
        <v>73511000</v>
      </c>
      <c r="J102" s="31">
        <v>0</v>
      </c>
      <c r="K102" s="57">
        <v>3000000</v>
      </c>
    </row>
    <row r="103" spans="2:11" ht="24.75" customHeight="1">
      <c r="B103" s="11" t="s">
        <v>124</v>
      </c>
      <c r="C103" s="9" t="s">
        <v>1</v>
      </c>
      <c r="D103" s="9" t="s">
        <v>1</v>
      </c>
      <c r="E103" s="27" t="s">
        <v>229</v>
      </c>
      <c r="F103" s="28">
        <v>73920000</v>
      </c>
      <c r="G103" s="29">
        <v>72173000</v>
      </c>
      <c r="H103" s="30">
        <f t="shared" si="2"/>
        <v>1747000</v>
      </c>
      <c r="I103" s="30">
        <v>73920000</v>
      </c>
      <c r="J103" s="31">
        <v>0</v>
      </c>
      <c r="K103" s="57">
        <v>3000000</v>
      </c>
    </row>
    <row r="104" spans="2:11" ht="24.75" customHeight="1">
      <c r="B104" s="11" t="s">
        <v>125</v>
      </c>
      <c r="C104" s="9" t="s">
        <v>1</v>
      </c>
      <c r="D104" s="9" t="s">
        <v>1</v>
      </c>
      <c r="E104" s="27" t="s">
        <v>230</v>
      </c>
      <c r="F104" s="28">
        <v>68569000</v>
      </c>
      <c r="G104" s="29">
        <v>66489000</v>
      </c>
      <c r="H104" s="30">
        <f t="shared" si="2"/>
        <v>2080000</v>
      </c>
      <c r="I104" s="30">
        <v>68569000</v>
      </c>
      <c r="J104" s="31">
        <v>0</v>
      </c>
      <c r="K104" s="57">
        <v>1500000</v>
      </c>
    </row>
    <row r="105" spans="2:11" ht="24.75" customHeight="1">
      <c r="B105" s="11" t="s">
        <v>126</v>
      </c>
      <c r="C105" s="9" t="s">
        <v>1</v>
      </c>
      <c r="D105" s="9" t="s">
        <v>1</v>
      </c>
      <c r="E105" s="27" t="s">
        <v>231</v>
      </c>
      <c r="F105" s="28">
        <v>59494000</v>
      </c>
      <c r="G105" s="29">
        <v>57659000</v>
      </c>
      <c r="H105" s="30">
        <f t="shared" si="2"/>
        <v>1835000</v>
      </c>
      <c r="I105" s="30">
        <v>59494000</v>
      </c>
      <c r="J105" s="31">
        <v>0</v>
      </c>
      <c r="K105" s="57">
        <v>1000000</v>
      </c>
    </row>
    <row r="106" spans="2:11" ht="24.75" customHeight="1">
      <c r="B106" s="11" t="s">
        <v>127</v>
      </c>
      <c r="C106" s="9" t="s">
        <v>1</v>
      </c>
      <c r="D106" s="9" t="s">
        <v>1</v>
      </c>
      <c r="E106" s="27" t="s">
        <v>232</v>
      </c>
      <c r="F106" s="28">
        <v>71360000</v>
      </c>
      <c r="G106" s="29">
        <v>67593000</v>
      </c>
      <c r="H106" s="30">
        <f t="shared" si="2"/>
        <v>3767000</v>
      </c>
      <c r="I106" s="30">
        <v>71360000</v>
      </c>
      <c r="J106" s="31">
        <v>0</v>
      </c>
      <c r="K106" s="57">
        <v>3000000</v>
      </c>
    </row>
    <row r="107" spans="2:11" ht="24.75" customHeight="1">
      <c r="B107" s="11" t="s">
        <v>128</v>
      </c>
      <c r="C107" s="9" t="s">
        <v>1</v>
      </c>
      <c r="D107" s="9" t="s">
        <v>1</v>
      </c>
      <c r="E107" s="27" t="s">
        <v>233</v>
      </c>
      <c r="F107" s="28">
        <v>60840000</v>
      </c>
      <c r="G107" s="29">
        <v>57963000</v>
      </c>
      <c r="H107" s="30">
        <f t="shared" si="2"/>
        <v>2877000</v>
      </c>
      <c r="I107" s="30">
        <v>60840000</v>
      </c>
      <c r="J107" s="31">
        <v>0</v>
      </c>
      <c r="K107" s="57">
        <v>5000500</v>
      </c>
    </row>
    <row r="108" spans="2:11" ht="24.75" customHeight="1">
      <c r="B108" s="11" t="s">
        <v>129</v>
      </c>
      <c r="C108" s="9" t="s">
        <v>1</v>
      </c>
      <c r="D108" s="9" t="s">
        <v>1</v>
      </c>
      <c r="E108" s="27" t="s">
        <v>234</v>
      </c>
      <c r="F108" s="28">
        <v>88482000</v>
      </c>
      <c r="G108" s="29">
        <v>82780000</v>
      </c>
      <c r="H108" s="30">
        <f t="shared" si="2"/>
        <v>5702000</v>
      </c>
      <c r="I108" s="30">
        <v>88482000</v>
      </c>
      <c r="J108" s="31">
        <v>0</v>
      </c>
      <c r="K108" s="57">
        <v>2100000</v>
      </c>
    </row>
    <row r="109" spans="2:11" ht="24.75" customHeight="1">
      <c r="B109" s="11" t="s">
        <v>130</v>
      </c>
      <c r="C109" s="9" t="s">
        <v>1</v>
      </c>
      <c r="D109" s="9" t="s">
        <v>1</v>
      </c>
      <c r="E109" s="27" t="s">
        <v>235</v>
      </c>
      <c r="F109" s="28">
        <v>58205000</v>
      </c>
      <c r="G109" s="29">
        <v>57134000</v>
      </c>
      <c r="H109" s="30">
        <f t="shared" si="2"/>
        <v>1071000</v>
      </c>
      <c r="I109" s="30">
        <v>58205000</v>
      </c>
      <c r="J109" s="31">
        <v>0</v>
      </c>
      <c r="K109" s="57">
        <v>1400000</v>
      </c>
    </row>
    <row r="110" spans="2:11" ht="24.75" customHeight="1">
      <c r="B110" s="11" t="s">
        <v>131</v>
      </c>
      <c r="C110" s="9" t="s">
        <v>1</v>
      </c>
      <c r="D110" s="9" t="s">
        <v>1</v>
      </c>
      <c r="E110" s="27" t="s">
        <v>236</v>
      </c>
      <c r="F110" s="28">
        <v>62731000</v>
      </c>
      <c r="G110" s="29">
        <v>61220000</v>
      </c>
      <c r="H110" s="30">
        <f t="shared" si="2"/>
        <v>1511000</v>
      </c>
      <c r="I110" s="30">
        <v>62731000</v>
      </c>
      <c r="J110" s="31">
        <v>0</v>
      </c>
      <c r="K110" s="57">
        <v>3000000</v>
      </c>
    </row>
    <row r="111" spans="2:11" ht="24.75" customHeight="1">
      <c r="B111" s="11" t="s">
        <v>132</v>
      </c>
      <c r="C111" s="9" t="s">
        <v>1</v>
      </c>
      <c r="D111" s="9" t="s">
        <v>1</v>
      </c>
      <c r="E111" s="27" t="s">
        <v>237</v>
      </c>
      <c r="F111" s="28">
        <v>60659000</v>
      </c>
      <c r="G111" s="29">
        <v>59705000</v>
      </c>
      <c r="H111" s="30">
        <f t="shared" si="2"/>
        <v>954000</v>
      </c>
      <c r="I111" s="30">
        <v>60659000</v>
      </c>
      <c r="J111" s="31">
        <v>0</v>
      </c>
      <c r="K111" s="57">
        <v>800000</v>
      </c>
    </row>
    <row r="112" spans="2:11" ht="24.75" customHeight="1">
      <c r="B112" s="11" t="s">
        <v>133</v>
      </c>
      <c r="C112" s="9" t="s">
        <v>1</v>
      </c>
      <c r="D112" s="9" t="s">
        <v>1</v>
      </c>
      <c r="E112" s="27" t="s">
        <v>238</v>
      </c>
      <c r="F112" s="28">
        <v>72976000</v>
      </c>
      <c r="G112" s="29">
        <v>70195000</v>
      </c>
      <c r="H112" s="30">
        <f t="shared" si="2"/>
        <v>2781000</v>
      </c>
      <c r="I112" s="30">
        <v>72976000</v>
      </c>
      <c r="J112" s="31">
        <v>0</v>
      </c>
      <c r="K112" s="57">
        <v>17000000</v>
      </c>
    </row>
    <row r="113" spans="2:11" ht="24.75" customHeight="1">
      <c r="B113" s="11" t="s">
        <v>134</v>
      </c>
      <c r="C113" s="9" t="s">
        <v>1</v>
      </c>
      <c r="D113" s="9" t="s">
        <v>1</v>
      </c>
      <c r="E113" s="27" t="s">
        <v>239</v>
      </c>
      <c r="F113" s="28">
        <v>72980000</v>
      </c>
      <c r="G113" s="29">
        <v>70434000</v>
      </c>
      <c r="H113" s="30">
        <f t="shared" si="2"/>
        <v>2546000</v>
      </c>
      <c r="I113" s="30">
        <v>72980000</v>
      </c>
      <c r="J113" s="31">
        <v>0</v>
      </c>
      <c r="K113" s="57">
        <v>1500000</v>
      </c>
    </row>
    <row r="114" spans="2:11" ht="24.75" customHeight="1">
      <c r="B114" s="11" t="s">
        <v>135</v>
      </c>
      <c r="C114" s="9" t="s">
        <v>1</v>
      </c>
      <c r="D114" s="9" t="s">
        <v>1</v>
      </c>
      <c r="E114" s="27" t="s">
        <v>240</v>
      </c>
      <c r="F114" s="28">
        <v>37198000</v>
      </c>
      <c r="G114" s="29">
        <v>37106000</v>
      </c>
      <c r="H114" s="30">
        <f t="shared" si="2"/>
        <v>92000</v>
      </c>
      <c r="I114" s="30">
        <v>37198000</v>
      </c>
      <c r="J114" s="31">
        <v>0</v>
      </c>
      <c r="K114" s="57">
        <v>1000</v>
      </c>
    </row>
    <row r="115" spans="2:11" ht="24.75" customHeight="1">
      <c r="B115" s="11" t="s">
        <v>136</v>
      </c>
      <c r="C115" s="9" t="s">
        <v>1</v>
      </c>
      <c r="D115" s="9" t="s">
        <v>1</v>
      </c>
      <c r="E115" s="27" t="s">
        <v>241</v>
      </c>
      <c r="F115" s="28">
        <v>101413000</v>
      </c>
      <c r="G115" s="29">
        <v>99823000</v>
      </c>
      <c r="H115" s="30">
        <f aca="true" t="shared" si="3" ref="H115:H123">I115-G115</f>
        <v>1590000</v>
      </c>
      <c r="I115" s="30">
        <v>101413000</v>
      </c>
      <c r="J115" s="31">
        <v>0</v>
      </c>
      <c r="K115" s="57">
        <v>1500000</v>
      </c>
    </row>
    <row r="116" spans="2:11" ht="24.75" customHeight="1">
      <c r="B116" s="11" t="s">
        <v>137</v>
      </c>
      <c r="C116" s="9" t="s">
        <v>1</v>
      </c>
      <c r="D116" s="9" t="s">
        <v>1</v>
      </c>
      <c r="E116" s="27" t="s">
        <v>242</v>
      </c>
      <c r="F116" s="28">
        <v>40776000</v>
      </c>
      <c r="G116" s="29">
        <v>40631000</v>
      </c>
      <c r="H116" s="30">
        <f t="shared" si="3"/>
        <v>145000</v>
      </c>
      <c r="I116" s="30">
        <v>40776000</v>
      </c>
      <c r="J116" s="31">
        <v>0</v>
      </c>
      <c r="K116" s="57">
        <v>250000</v>
      </c>
    </row>
    <row r="117" spans="2:11" ht="24.75" customHeight="1">
      <c r="B117" s="11" t="s">
        <v>138</v>
      </c>
      <c r="C117" s="9" t="s">
        <v>1</v>
      </c>
      <c r="D117" s="9" t="s">
        <v>1</v>
      </c>
      <c r="E117" s="27" t="s">
        <v>243</v>
      </c>
      <c r="F117" s="28">
        <v>67869000</v>
      </c>
      <c r="G117" s="29">
        <v>67586000</v>
      </c>
      <c r="H117" s="30">
        <f t="shared" si="3"/>
        <v>283000</v>
      </c>
      <c r="I117" s="30">
        <v>67869000</v>
      </c>
      <c r="J117" s="31">
        <v>0</v>
      </c>
      <c r="K117" s="57">
        <v>2700000</v>
      </c>
    </row>
    <row r="118" spans="2:11" ht="24.75" customHeight="1">
      <c r="B118" s="11" t="s">
        <v>139</v>
      </c>
      <c r="C118" s="9" t="s">
        <v>1</v>
      </c>
      <c r="D118" s="9" t="s">
        <v>1</v>
      </c>
      <c r="E118" s="27" t="s">
        <v>244</v>
      </c>
      <c r="F118" s="28">
        <v>73107000</v>
      </c>
      <c r="G118" s="29">
        <v>71431000</v>
      </c>
      <c r="H118" s="30">
        <f t="shared" si="3"/>
        <v>1676000</v>
      </c>
      <c r="I118" s="30">
        <v>73107000</v>
      </c>
      <c r="J118" s="31">
        <v>0</v>
      </c>
      <c r="K118" s="57">
        <v>1000000</v>
      </c>
    </row>
    <row r="119" spans="2:11" ht="24.75" customHeight="1">
      <c r="B119" s="11" t="s">
        <v>140</v>
      </c>
      <c r="C119" s="9" t="s">
        <v>1</v>
      </c>
      <c r="D119" s="9" t="s">
        <v>1</v>
      </c>
      <c r="E119" s="27" t="s">
        <v>245</v>
      </c>
      <c r="F119" s="28">
        <v>234333000</v>
      </c>
      <c r="G119" s="29">
        <v>220417000</v>
      </c>
      <c r="H119" s="30">
        <f t="shared" si="3"/>
        <v>13916000</v>
      </c>
      <c r="I119" s="30">
        <v>234333000</v>
      </c>
      <c r="J119" s="31">
        <v>0</v>
      </c>
      <c r="K119" s="57">
        <v>1000000</v>
      </c>
    </row>
    <row r="120" spans="2:11" ht="24.75" customHeight="1">
      <c r="B120" s="11" t="s">
        <v>141</v>
      </c>
      <c r="C120" s="9" t="s">
        <v>1</v>
      </c>
      <c r="D120" s="9" t="s">
        <v>1</v>
      </c>
      <c r="E120" s="27" t="s">
        <v>246</v>
      </c>
      <c r="F120" s="28">
        <v>66172000</v>
      </c>
      <c r="G120" s="29">
        <v>66146000</v>
      </c>
      <c r="H120" s="30">
        <f t="shared" si="3"/>
        <v>26000</v>
      </c>
      <c r="I120" s="30">
        <v>66172000</v>
      </c>
      <c r="J120" s="31">
        <v>0</v>
      </c>
      <c r="K120" s="57">
        <v>10100000</v>
      </c>
    </row>
    <row r="121" spans="2:11" ht="24.75" customHeight="1">
      <c r="B121" s="11" t="s">
        <v>142</v>
      </c>
      <c r="C121" s="9" t="s">
        <v>1</v>
      </c>
      <c r="D121" s="9" t="s">
        <v>1</v>
      </c>
      <c r="E121" s="27" t="s">
        <v>247</v>
      </c>
      <c r="F121" s="28">
        <v>50428000</v>
      </c>
      <c r="G121" s="29">
        <v>50300000</v>
      </c>
      <c r="H121" s="30">
        <f t="shared" si="3"/>
        <v>128000</v>
      </c>
      <c r="I121" s="30">
        <v>50428000</v>
      </c>
      <c r="J121" s="31">
        <v>0</v>
      </c>
      <c r="K121" s="57">
        <v>2200000</v>
      </c>
    </row>
    <row r="122" spans="2:11" ht="24.75" customHeight="1">
      <c r="B122" s="11" t="s">
        <v>143</v>
      </c>
      <c r="C122" s="9" t="s">
        <v>1</v>
      </c>
      <c r="D122" s="9" t="s">
        <v>1</v>
      </c>
      <c r="E122" s="27" t="s">
        <v>248</v>
      </c>
      <c r="F122" s="28">
        <v>50568000</v>
      </c>
      <c r="G122" s="29">
        <v>50504000</v>
      </c>
      <c r="H122" s="30">
        <f t="shared" si="3"/>
        <v>64000</v>
      </c>
      <c r="I122" s="30">
        <v>50568000</v>
      </c>
      <c r="J122" s="31">
        <v>0</v>
      </c>
      <c r="K122" s="57">
        <v>1000000</v>
      </c>
    </row>
    <row r="123" spans="2:11" ht="24.75" customHeight="1">
      <c r="B123" s="11" t="s">
        <v>144</v>
      </c>
      <c r="C123" s="9" t="s">
        <v>1</v>
      </c>
      <c r="D123" s="9" t="s">
        <v>1</v>
      </c>
      <c r="E123" s="27" t="s">
        <v>249</v>
      </c>
      <c r="F123" s="28">
        <v>41920000</v>
      </c>
      <c r="G123" s="29">
        <v>41897000</v>
      </c>
      <c r="H123" s="30">
        <f t="shared" si="3"/>
        <v>23000</v>
      </c>
      <c r="I123" s="30">
        <v>41920000</v>
      </c>
      <c r="J123" s="31">
        <v>0</v>
      </c>
      <c r="K123" s="57">
        <v>1000000</v>
      </c>
    </row>
    <row r="124" spans="1:11" ht="19.5" customHeight="1" hidden="1">
      <c r="A124" s="2" t="s">
        <v>6</v>
      </c>
      <c r="C124" s="9" t="s">
        <v>1</v>
      </c>
      <c r="D124" s="9" t="s">
        <v>1</v>
      </c>
      <c r="E124" s="33" t="s">
        <v>1</v>
      </c>
      <c r="F124" s="34" t="s">
        <v>1</v>
      </c>
      <c r="G124" s="35" t="s">
        <v>1</v>
      </c>
      <c r="H124" s="36" t="s">
        <v>1</v>
      </c>
      <c r="I124" s="36" t="s">
        <v>1</v>
      </c>
      <c r="J124" s="34" t="s">
        <v>1</v>
      </c>
      <c r="K124" s="34" t="s">
        <v>1</v>
      </c>
    </row>
    <row r="125" spans="1:11" ht="12" customHeight="1">
      <c r="A125" s="12" t="s">
        <v>6</v>
      </c>
      <c r="E125" s="39" t="s">
        <v>1</v>
      </c>
      <c r="F125" s="39" t="s">
        <v>1</v>
      </c>
      <c r="G125" s="39" t="s">
        <v>1</v>
      </c>
      <c r="H125" s="39" t="s">
        <v>1</v>
      </c>
      <c r="I125" s="39" t="s">
        <v>1</v>
      </c>
      <c r="J125" s="39" t="s">
        <v>1</v>
      </c>
      <c r="K125" s="39" t="s">
        <v>1</v>
      </c>
    </row>
    <row r="126" spans="2:11" ht="30" customHeight="1">
      <c r="B126" s="6" t="s">
        <v>31</v>
      </c>
      <c r="E126" s="40" t="s">
        <v>250</v>
      </c>
      <c r="F126" s="41">
        <v>19936975000</v>
      </c>
      <c r="G126" s="42">
        <v>17980303000</v>
      </c>
      <c r="H126" s="43">
        <f>I126-G126</f>
        <v>1956672000</v>
      </c>
      <c r="I126" s="43">
        <v>19936975000</v>
      </c>
      <c r="J126" s="44">
        <v>0</v>
      </c>
      <c r="K126" s="41">
        <v>746320499</v>
      </c>
    </row>
    <row r="127" spans="2:11" ht="30" customHeight="1">
      <c r="B127" s="6" t="s">
        <v>35</v>
      </c>
      <c r="E127" s="45" t="s">
        <v>34</v>
      </c>
      <c r="F127" s="46">
        <v>39598205000</v>
      </c>
      <c r="G127" s="47">
        <v>33871736300</v>
      </c>
      <c r="H127" s="48">
        <f>I127-G127</f>
        <v>6212478050</v>
      </c>
      <c r="I127" s="48">
        <v>40084214350</v>
      </c>
      <c r="J127" s="49">
        <v>66000000</v>
      </c>
      <c r="K127" s="46">
        <v>1737483000</v>
      </c>
    </row>
    <row r="128" spans="1:11" s="14" customFormat="1" ht="30" customHeight="1">
      <c r="A128" s="13" t="s">
        <v>6</v>
      </c>
      <c r="B128" s="13" t="s">
        <v>1</v>
      </c>
      <c r="C128" s="13" t="s">
        <v>1</v>
      </c>
      <c r="D128" s="13" t="s">
        <v>1</v>
      </c>
      <c r="E128" s="51" t="s">
        <v>33</v>
      </c>
      <c r="F128" s="52">
        <f aca="true" t="shared" si="4" ref="F128:K128">F126+F127</f>
        <v>59535180000</v>
      </c>
      <c r="G128" s="53">
        <f t="shared" si="4"/>
        <v>51852039300</v>
      </c>
      <c r="H128" s="54">
        <f t="shared" si="4"/>
        <v>8169150050</v>
      </c>
      <c r="I128" s="54">
        <f t="shared" si="4"/>
        <v>60021189350</v>
      </c>
      <c r="J128" s="55">
        <f t="shared" si="4"/>
        <v>66000000</v>
      </c>
      <c r="K128" s="52">
        <f t="shared" si="4"/>
        <v>2483803499</v>
      </c>
    </row>
    <row r="129" spans="1:11" ht="1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15" t="s">
        <v>1</v>
      </c>
      <c r="G129" s="15" t="s">
        <v>1</v>
      </c>
      <c r="H129" s="15" t="s">
        <v>1</v>
      </c>
      <c r="I129" s="15" t="s">
        <v>1</v>
      </c>
      <c r="J129" s="15" t="s">
        <v>1</v>
      </c>
      <c r="K129" s="15" t="s">
        <v>1</v>
      </c>
    </row>
  </sheetData>
  <sheetProtection/>
  <mergeCells count="12">
    <mergeCell ref="E15:E17"/>
    <mergeCell ref="K16:K17"/>
    <mergeCell ref="G16:G17"/>
    <mergeCell ref="H16:H17"/>
    <mergeCell ref="I16:I17"/>
    <mergeCell ref="J16:J17"/>
    <mergeCell ref="E11:K11"/>
    <mergeCell ref="E12:K12"/>
    <mergeCell ref="F14:K14"/>
    <mergeCell ref="G15:I15"/>
    <mergeCell ref="J15:K15"/>
    <mergeCell ref="F15:F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5" zoomScaleNormal="75" zoomScalePageLayoutView="0" workbookViewId="0" topLeftCell="E11">
      <selection activeCell="E37" sqref="E3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125" style="6" hidden="1" customWidth="1"/>
    <col min="5" max="5" width="70.75390625" style="6" bestFit="1" customWidth="1"/>
    <col min="6" max="22" width="20.75390625" style="6" bestFit="1" customWidth="1"/>
    <col min="23" max="23" width="19.37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2014</v>
      </c>
      <c r="F2" s="8" t="str">
        <f>ButceYil</f>
        <v>2014</v>
      </c>
      <c r="G2" s="8" t="str">
        <f>ButceYil</f>
        <v>2014</v>
      </c>
      <c r="H2" s="8" t="s">
        <v>1</v>
      </c>
      <c r="I2" s="8" t="str">
        <f>ButceYil</f>
        <v>2014</v>
      </c>
      <c r="J2" s="8" t="str">
        <f>ButceYil</f>
        <v>2014</v>
      </c>
      <c r="K2" s="8" t="str">
        <f>ButceYil</f>
        <v>2014</v>
      </c>
      <c r="L2" s="8" t="str">
        <f>ButceYil</f>
        <v>2014</v>
      </c>
      <c r="M2" s="8" t="str">
        <f>ButceYil</f>
        <v>2014</v>
      </c>
      <c r="N2" s="8" t="s">
        <v>1</v>
      </c>
      <c r="O2" s="8" t="str">
        <f>ButceYil</f>
        <v>2014</v>
      </c>
      <c r="P2" s="8" t="str">
        <f>ButceYil</f>
        <v>2014</v>
      </c>
      <c r="Q2" s="8" t="str">
        <f>ButceYil</f>
        <v>2014</v>
      </c>
      <c r="R2" s="8" t="str">
        <f>ButceYil</f>
        <v>2014</v>
      </c>
      <c r="S2" s="8" t="str">
        <f>ButceYil</f>
        <v>2014</v>
      </c>
      <c r="T2" s="8" t="s">
        <v>1</v>
      </c>
      <c r="U2" s="8" t="str">
        <f>ButceYil</f>
        <v>2014</v>
      </c>
      <c r="V2" s="8" t="str">
        <f>ButceYil</f>
        <v>2014</v>
      </c>
      <c r="W2" s="8" t="str">
        <f>ButceYil</f>
        <v>2014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2014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2014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2014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19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 hidden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19" t="str">
        <f>ButceYil&amp;"-"&amp;(ButceYil+2)&amp;" "&amp;A8</f>
        <v>2014-2016 DÖNEMİ BÜTÇE GELİRLERİ</v>
      </c>
      <c r="F11" s="119" t="s">
        <v>1</v>
      </c>
      <c r="G11" s="119" t="s">
        <v>1</v>
      </c>
      <c r="H11" s="119" t="s">
        <v>1</v>
      </c>
      <c r="I11" s="119" t="s">
        <v>1</v>
      </c>
      <c r="J11" s="119" t="s">
        <v>1</v>
      </c>
      <c r="K11" s="119" t="s">
        <v>1</v>
      </c>
      <c r="L11" s="119" t="s">
        <v>1</v>
      </c>
      <c r="M11" s="119" t="s">
        <v>1</v>
      </c>
      <c r="N11" s="119" t="s">
        <v>1</v>
      </c>
      <c r="O11" s="119" t="s">
        <v>1</v>
      </c>
      <c r="P11" s="119" t="s">
        <v>1</v>
      </c>
      <c r="Q11" s="119" t="s">
        <v>1</v>
      </c>
      <c r="R11" s="119" t="s">
        <v>1</v>
      </c>
      <c r="S11" s="119" t="s">
        <v>1</v>
      </c>
      <c r="T11" s="119" t="s">
        <v>1</v>
      </c>
      <c r="U11" s="119" t="s">
        <v>1</v>
      </c>
      <c r="V11" s="119" t="s">
        <v>1</v>
      </c>
      <c r="W11" s="119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9" t="s">
        <v>251</v>
      </c>
      <c r="F12" s="119" t="s">
        <v>1</v>
      </c>
      <c r="G12" s="119" t="s">
        <v>1</v>
      </c>
      <c r="H12" s="119" t="s">
        <v>1</v>
      </c>
      <c r="I12" s="119" t="s">
        <v>1</v>
      </c>
      <c r="J12" s="119" t="s">
        <v>1</v>
      </c>
      <c r="K12" s="119" t="s">
        <v>1</v>
      </c>
      <c r="L12" s="119" t="s">
        <v>1</v>
      </c>
      <c r="M12" s="119" t="s">
        <v>1</v>
      </c>
      <c r="N12" s="119" t="s">
        <v>1</v>
      </c>
      <c r="O12" s="119" t="s">
        <v>1</v>
      </c>
      <c r="P12" s="119" t="s">
        <v>1</v>
      </c>
      <c r="Q12" s="119" t="s">
        <v>1</v>
      </c>
      <c r="R12" s="119" t="s">
        <v>1</v>
      </c>
      <c r="S12" s="119" t="s">
        <v>1</v>
      </c>
      <c r="T12" s="119" t="s">
        <v>1</v>
      </c>
      <c r="U12" s="119" t="s">
        <v>1</v>
      </c>
      <c r="V12" s="119" t="s">
        <v>1</v>
      </c>
      <c r="W12" s="119" t="s">
        <v>1</v>
      </c>
    </row>
    <row r="13" spans="1:23" ht="14.2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58" t="s">
        <v>1</v>
      </c>
      <c r="F14" s="120" t="str">
        <f>ButceYil</f>
        <v>2014</v>
      </c>
      <c r="G14" s="121" t="s">
        <v>1</v>
      </c>
      <c r="H14" s="121" t="s">
        <v>1</v>
      </c>
      <c r="I14" s="121" t="s">
        <v>1</v>
      </c>
      <c r="J14" s="121" t="s">
        <v>1</v>
      </c>
      <c r="K14" s="122" t="s">
        <v>1</v>
      </c>
      <c r="L14" s="120">
        <f>ButceYil+1</f>
        <v>2015</v>
      </c>
      <c r="M14" s="121" t="s">
        <v>1</v>
      </c>
      <c r="N14" s="121" t="s">
        <v>1</v>
      </c>
      <c r="O14" s="121" t="s">
        <v>1</v>
      </c>
      <c r="P14" s="121" t="s">
        <v>1</v>
      </c>
      <c r="Q14" s="122" t="s">
        <v>1</v>
      </c>
      <c r="R14" s="120">
        <f>ButceYil+2</f>
        <v>2016</v>
      </c>
      <c r="S14" s="121" t="s">
        <v>1</v>
      </c>
      <c r="T14" s="121" t="s">
        <v>1</v>
      </c>
      <c r="U14" s="121" t="s">
        <v>1</v>
      </c>
      <c r="V14" s="121" t="s">
        <v>1</v>
      </c>
      <c r="W14" s="122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23" t="s">
        <v>21</v>
      </c>
      <c r="F15" s="126" t="s">
        <v>22</v>
      </c>
      <c r="G15" s="129" t="s">
        <v>23</v>
      </c>
      <c r="H15" s="130" t="s">
        <v>1</v>
      </c>
      <c r="I15" s="131" t="s">
        <v>1</v>
      </c>
      <c r="J15" s="132" t="s">
        <v>24</v>
      </c>
      <c r="K15" s="133" t="s">
        <v>1</v>
      </c>
      <c r="L15" s="126" t="s">
        <v>22</v>
      </c>
      <c r="M15" s="129" t="s">
        <v>23</v>
      </c>
      <c r="N15" s="130" t="s">
        <v>1</v>
      </c>
      <c r="O15" s="131" t="s">
        <v>1</v>
      </c>
      <c r="P15" s="132" t="s">
        <v>24</v>
      </c>
      <c r="Q15" s="133" t="s">
        <v>1</v>
      </c>
      <c r="R15" s="126" t="s">
        <v>22</v>
      </c>
      <c r="S15" s="129" t="s">
        <v>23</v>
      </c>
      <c r="T15" s="130" t="s">
        <v>1</v>
      </c>
      <c r="U15" s="131" t="s">
        <v>1</v>
      </c>
      <c r="V15" s="132" t="s">
        <v>24</v>
      </c>
      <c r="W15" s="133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24" t="s">
        <v>1</v>
      </c>
      <c r="F16" s="127" t="s">
        <v>1</v>
      </c>
      <c r="G16" s="134" t="s">
        <v>25</v>
      </c>
      <c r="H16" s="136" t="s">
        <v>26</v>
      </c>
      <c r="I16" s="126" t="s">
        <v>27</v>
      </c>
      <c r="J16" s="126" t="s">
        <v>28</v>
      </c>
      <c r="K16" s="133" t="s">
        <v>29</v>
      </c>
      <c r="L16" s="127" t="s">
        <v>1</v>
      </c>
      <c r="M16" s="134" t="s">
        <v>25</v>
      </c>
      <c r="N16" s="136" t="s">
        <v>26</v>
      </c>
      <c r="O16" s="126" t="s">
        <v>27</v>
      </c>
      <c r="P16" s="126" t="s">
        <v>28</v>
      </c>
      <c r="Q16" s="133" t="s">
        <v>29</v>
      </c>
      <c r="R16" s="127" t="s">
        <v>1</v>
      </c>
      <c r="S16" s="134" t="s">
        <v>25</v>
      </c>
      <c r="T16" s="136" t="s">
        <v>26</v>
      </c>
      <c r="U16" s="126" t="s">
        <v>27</v>
      </c>
      <c r="V16" s="126" t="s">
        <v>28</v>
      </c>
      <c r="W16" s="133" t="s">
        <v>29</v>
      </c>
    </row>
    <row r="17" spans="3:23" ht="19.5" customHeight="1" thickBot="1">
      <c r="C17" s="4" t="s">
        <v>1</v>
      </c>
      <c r="D17" s="4" t="s">
        <v>1</v>
      </c>
      <c r="E17" s="125" t="s">
        <v>1</v>
      </c>
      <c r="F17" s="128" t="s">
        <v>1</v>
      </c>
      <c r="G17" s="135" t="s">
        <v>1</v>
      </c>
      <c r="H17" s="137" t="s">
        <v>1</v>
      </c>
      <c r="I17" s="128" t="s">
        <v>1</v>
      </c>
      <c r="J17" s="128" t="s">
        <v>1</v>
      </c>
      <c r="K17" s="138" t="s">
        <v>1</v>
      </c>
      <c r="L17" s="128" t="s">
        <v>1</v>
      </c>
      <c r="M17" s="135" t="s">
        <v>1</v>
      </c>
      <c r="N17" s="137" t="s">
        <v>1</v>
      </c>
      <c r="O17" s="128" t="s">
        <v>1</v>
      </c>
      <c r="P17" s="128" t="s">
        <v>1</v>
      </c>
      <c r="Q17" s="138" t="s">
        <v>1</v>
      </c>
      <c r="R17" s="128" t="s">
        <v>1</v>
      </c>
      <c r="S17" s="135" t="s">
        <v>1</v>
      </c>
      <c r="T17" s="137" t="s">
        <v>1</v>
      </c>
      <c r="U17" s="128" t="s">
        <v>1</v>
      </c>
      <c r="V17" s="128" t="s">
        <v>1</v>
      </c>
      <c r="W17" s="138" t="s">
        <v>1</v>
      </c>
    </row>
    <row r="18" spans="1:23" ht="24.7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0" t="s">
        <v>1</v>
      </c>
      <c r="G18" s="61" t="s">
        <v>1</v>
      </c>
      <c r="H18" s="62" t="s">
        <v>1</v>
      </c>
      <c r="I18" s="62" t="s">
        <v>1</v>
      </c>
      <c r="J18" s="62" t="s">
        <v>1</v>
      </c>
      <c r="K18" s="61" t="s">
        <v>1</v>
      </c>
      <c r="L18" s="60" t="s">
        <v>1</v>
      </c>
      <c r="M18" s="61" t="s">
        <v>1</v>
      </c>
      <c r="N18" s="62" t="s">
        <v>1</v>
      </c>
      <c r="O18" s="62" t="s">
        <v>1</v>
      </c>
      <c r="P18" s="60" t="s">
        <v>1</v>
      </c>
      <c r="Q18" s="63" t="s">
        <v>1</v>
      </c>
      <c r="R18" s="60" t="s">
        <v>1</v>
      </c>
      <c r="S18" s="61" t="s">
        <v>1</v>
      </c>
      <c r="T18" s="62" t="s">
        <v>1</v>
      </c>
      <c r="U18" s="62" t="s">
        <v>1</v>
      </c>
      <c r="V18" s="60" t="s">
        <v>1</v>
      </c>
      <c r="W18" s="63" t="s">
        <v>1</v>
      </c>
    </row>
    <row r="19" spans="1:23" ht="22.5" customHeight="1">
      <c r="A19" s="9" t="s">
        <v>1</v>
      </c>
      <c r="B19" s="11" t="s">
        <v>252</v>
      </c>
      <c r="C19" s="9" t="s">
        <v>1</v>
      </c>
      <c r="D19" s="9" t="s">
        <v>1</v>
      </c>
      <c r="E19" s="64" t="s">
        <v>253</v>
      </c>
      <c r="F19" s="65">
        <v>359980000</v>
      </c>
      <c r="G19" s="66">
        <v>0</v>
      </c>
      <c r="H19" s="67">
        <f aca="true" t="shared" si="0" ref="H19:H60">I19-G19</f>
        <v>400000000</v>
      </c>
      <c r="I19" s="67">
        <v>400000000</v>
      </c>
      <c r="J19" s="65">
        <v>0</v>
      </c>
      <c r="K19" s="68">
        <v>0</v>
      </c>
      <c r="L19" s="65">
        <v>379714000</v>
      </c>
      <c r="M19" s="66">
        <v>0</v>
      </c>
      <c r="N19" s="67">
        <f aca="true" t="shared" si="1" ref="N19:N60">O19-M19</f>
        <v>332182000</v>
      </c>
      <c r="O19" s="67">
        <v>332182000</v>
      </c>
      <c r="P19" s="65">
        <v>47532000</v>
      </c>
      <c r="Q19" s="68">
        <v>50000000</v>
      </c>
      <c r="R19" s="65">
        <v>407327000</v>
      </c>
      <c r="S19" s="66">
        <v>0</v>
      </c>
      <c r="T19" s="67">
        <f aca="true" t="shared" si="2" ref="T19:T60">U19-S19</f>
        <v>442260000</v>
      </c>
      <c r="U19" s="67">
        <v>442260000</v>
      </c>
      <c r="V19" s="65">
        <v>0</v>
      </c>
      <c r="W19" s="68">
        <v>0</v>
      </c>
    </row>
    <row r="20" spans="2:23" ht="22.5" customHeight="1">
      <c r="B20" s="11" t="s">
        <v>254</v>
      </c>
      <c r="C20" s="9" t="s">
        <v>1</v>
      </c>
      <c r="D20" s="9" t="s">
        <v>1</v>
      </c>
      <c r="E20" s="64" t="s">
        <v>255</v>
      </c>
      <c r="F20" s="65">
        <v>9247000</v>
      </c>
      <c r="G20" s="66">
        <v>9243500</v>
      </c>
      <c r="H20" s="67">
        <f t="shared" si="0"/>
        <v>3500</v>
      </c>
      <c r="I20" s="67">
        <v>9247000</v>
      </c>
      <c r="J20" s="65">
        <v>0</v>
      </c>
      <c r="K20" s="68">
        <v>0</v>
      </c>
      <c r="L20" s="65">
        <v>9810000</v>
      </c>
      <c r="M20" s="66">
        <v>9804750</v>
      </c>
      <c r="N20" s="67">
        <f t="shared" si="1"/>
        <v>5250</v>
      </c>
      <c r="O20" s="67">
        <v>9810000</v>
      </c>
      <c r="P20" s="65">
        <v>0</v>
      </c>
      <c r="Q20" s="68">
        <v>0</v>
      </c>
      <c r="R20" s="65">
        <v>10554000</v>
      </c>
      <c r="S20" s="66">
        <v>10548300</v>
      </c>
      <c r="T20" s="67">
        <f t="shared" si="2"/>
        <v>5700</v>
      </c>
      <c r="U20" s="67">
        <v>10554000</v>
      </c>
      <c r="V20" s="65">
        <v>0</v>
      </c>
      <c r="W20" s="68">
        <v>0</v>
      </c>
    </row>
    <row r="21" spans="2:23" ht="22.5" customHeight="1">
      <c r="B21" s="11" t="s">
        <v>256</v>
      </c>
      <c r="C21" s="9" t="s">
        <v>1</v>
      </c>
      <c r="D21" s="9" t="s">
        <v>1</v>
      </c>
      <c r="E21" s="64" t="s">
        <v>257</v>
      </c>
      <c r="F21" s="65">
        <v>3139000</v>
      </c>
      <c r="G21" s="66">
        <v>2960500</v>
      </c>
      <c r="H21" s="67">
        <f t="shared" si="0"/>
        <v>178500</v>
      </c>
      <c r="I21" s="67">
        <v>3139000</v>
      </c>
      <c r="J21" s="65">
        <v>0</v>
      </c>
      <c r="K21" s="68">
        <v>0</v>
      </c>
      <c r="L21" s="65">
        <v>3320000</v>
      </c>
      <c r="M21" s="66">
        <v>3130000</v>
      </c>
      <c r="N21" s="67">
        <f t="shared" si="1"/>
        <v>190000</v>
      </c>
      <c r="O21" s="67">
        <v>3320000</v>
      </c>
      <c r="P21" s="65">
        <v>0</v>
      </c>
      <c r="Q21" s="68">
        <v>0</v>
      </c>
      <c r="R21" s="65">
        <v>3565000</v>
      </c>
      <c r="S21" s="66">
        <v>3365000</v>
      </c>
      <c r="T21" s="67">
        <f t="shared" si="2"/>
        <v>200000</v>
      </c>
      <c r="U21" s="67">
        <v>3565000</v>
      </c>
      <c r="V21" s="65">
        <v>0</v>
      </c>
      <c r="W21" s="68">
        <v>0</v>
      </c>
    </row>
    <row r="22" spans="2:23" ht="22.5" customHeight="1">
      <c r="B22" s="11" t="s">
        <v>258</v>
      </c>
      <c r="C22" s="9" t="s">
        <v>1</v>
      </c>
      <c r="D22" s="9" t="s">
        <v>1</v>
      </c>
      <c r="E22" s="64" t="s">
        <v>259</v>
      </c>
      <c r="F22" s="65">
        <v>4105000</v>
      </c>
      <c r="G22" s="66">
        <v>3935000</v>
      </c>
      <c r="H22" s="67">
        <f t="shared" si="0"/>
        <v>170000</v>
      </c>
      <c r="I22" s="67">
        <v>4105000</v>
      </c>
      <c r="J22" s="65">
        <v>0</v>
      </c>
      <c r="K22" s="68">
        <v>0</v>
      </c>
      <c r="L22" s="65">
        <v>4316000</v>
      </c>
      <c r="M22" s="66">
        <v>4136000</v>
      </c>
      <c r="N22" s="67">
        <f t="shared" si="1"/>
        <v>180000</v>
      </c>
      <c r="O22" s="67">
        <v>4316000</v>
      </c>
      <c r="P22" s="65">
        <v>0</v>
      </c>
      <c r="Q22" s="68">
        <v>0</v>
      </c>
      <c r="R22" s="65">
        <v>4617000</v>
      </c>
      <c r="S22" s="66">
        <v>4427000</v>
      </c>
      <c r="T22" s="67">
        <f t="shared" si="2"/>
        <v>190000</v>
      </c>
      <c r="U22" s="67">
        <v>4617000</v>
      </c>
      <c r="V22" s="65">
        <v>0</v>
      </c>
      <c r="W22" s="68">
        <v>0</v>
      </c>
    </row>
    <row r="23" spans="2:23" ht="22.5" customHeight="1">
      <c r="B23" s="11" t="s">
        <v>260</v>
      </c>
      <c r="C23" s="9" t="s">
        <v>1</v>
      </c>
      <c r="D23" s="9" t="s">
        <v>1</v>
      </c>
      <c r="E23" s="64" t="s">
        <v>261</v>
      </c>
      <c r="F23" s="65">
        <v>14234000</v>
      </c>
      <c r="G23" s="66">
        <v>0</v>
      </c>
      <c r="H23" s="67">
        <f t="shared" si="0"/>
        <v>145000000</v>
      </c>
      <c r="I23" s="67">
        <v>145000000</v>
      </c>
      <c r="J23" s="65">
        <v>0</v>
      </c>
      <c r="K23" s="68">
        <v>0</v>
      </c>
      <c r="L23" s="65">
        <v>14955000</v>
      </c>
      <c r="M23" s="66">
        <v>0</v>
      </c>
      <c r="N23" s="67">
        <f t="shared" si="1"/>
        <v>152250000</v>
      </c>
      <c r="O23" s="67">
        <v>152250000</v>
      </c>
      <c r="P23" s="65">
        <v>0</v>
      </c>
      <c r="Q23" s="68">
        <v>0</v>
      </c>
      <c r="R23" s="65">
        <v>15970000</v>
      </c>
      <c r="S23" s="66">
        <v>0</v>
      </c>
      <c r="T23" s="67">
        <f t="shared" si="2"/>
        <v>160320000</v>
      </c>
      <c r="U23" s="67">
        <v>160320000</v>
      </c>
      <c r="V23" s="65">
        <v>0</v>
      </c>
      <c r="W23" s="68">
        <v>0</v>
      </c>
    </row>
    <row r="24" spans="2:23" ht="22.5" customHeight="1">
      <c r="B24" s="11" t="s">
        <v>262</v>
      </c>
      <c r="C24" s="9" t="s">
        <v>1</v>
      </c>
      <c r="D24" s="9" t="s">
        <v>1</v>
      </c>
      <c r="E24" s="64" t="s">
        <v>263</v>
      </c>
      <c r="F24" s="65">
        <v>8329000</v>
      </c>
      <c r="G24" s="66">
        <v>0</v>
      </c>
      <c r="H24" s="67">
        <f t="shared" si="0"/>
        <v>130000000</v>
      </c>
      <c r="I24" s="67">
        <v>130000000</v>
      </c>
      <c r="J24" s="65">
        <v>0</v>
      </c>
      <c r="K24" s="68">
        <v>0</v>
      </c>
      <c r="L24" s="65">
        <v>8774000</v>
      </c>
      <c r="M24" s="66">
        <v>0</v>
      </c>
      <c r="N24" s="67">
        <f t="shared" si="1"/>
        <v>152261550</v>
      </c>
      <c r="O24" s="67">
        <v>152261550</v>
      </c>
      <c r="P24" s="65">
        <v>0</v>
      </c>
      <c r="Q24" s="68">
        <v>0</v>
      </c>
      <c r="R24" s="65">
        <v>9393000</v>
      </c>
      <c r="S24" s="66">
        <v>0</v>
      </c>
      <c r="T24" s="67">
        <f t="shared" si="2"/>
        <v>160339350</v>
      </c>
      <c r="U24" s="67">
        <v>160339350</v>
      </c>
      <c r="V24" s="65">
        <v>0</v>
      </c>
      <c r="W24" s="68">
        <v>0</v>
      </c>
    </row>
    <row r="25" spans="2:23" ht="22.5" customHeight="1">
      <c r="B25" s="11" t="s">
        <v>264</v>
      </c>
      <c r="C25" s="9" t="s">
        <v>1</v>
      </c>
      <c r="D25" s="9" t="s">
        <v>1</v>
      </c>
      <c r="E25" s="64" t="s">
        <v>265</v>
      </c>
      <c r="F25" s="65">
        <v>12633000</v>
      </c>
      <c r="G25" s="66">
        <v>11168000</v>
      </c>
      <c r="H25" s="67">
        <f t="shared" si="0"/>
        <v>1465000</v>
      </c>
      <c r="I25" s="67">
        <v>12633000</v>
      </c>
      <c r="J25" s="65">
        <v>0</v>
      </c>
      <c r="K25" s="68">
        <v>0</v>
      </c>
      <c r="L25" s="65">
        <v>13525000</v>
      </c>
      <c r="M25" s="66">
        <v>11987000</v>
      </c>
      <c r="N25" s="67">
        <f t="shared" si="1"/>
        <v>1538000</v>
      </c>
      <c r="O25" s="67">
        <v>13525000</v>
      </c>
      <c r="P25" s="65">
        <v>0</v>
      </c>
      <c r="Q25" s="68">
        <v>0</v>
      </c>
      <c r="R25" s="65">
        <v>14617000</v>
      </c>
      <c r="S25" s="66">
        <v>13003000</v>
      </c>
      <c r="T25" s="67">
        <f t="shared" si="2"/>
        <v>1614000</v>
      </c>
      <c r="U25" s="67">
        <v>14617000</v>
      </c>
      <c r="V25" s="65">
        <v>0</v>
      </c>
      <c r="W25" s="68">
        <v>0</v>
      </c>
    </row>
    <row r="26" spans="2:23" ht="22.5" customHeight="1">
      <c r="B26" s="11" t="s">
        <v>266</v>
      </c>
      <c r="C26" s="9" t="s">
        <v>1</v>
      </c>
      <c r="D26" s="9" t="s">
        <v>1</v>
      </c>
      <c r="E26" s="64" t="s">
        <v>267</v>
      </c>
      <c r="F26" s="65">
        <v>1890467000</v>
      </c>
      <c r="G26" s="66">
        <v>1650467000</v>
      </c>
      <c r="H26" s="67">
        <f t="shared" si="0"/>
        <v>240000000</v>
      </c>
      <c r="I26" s="67">
        <v>1890467000</v>
      </c>
      <c r="J26" s="65">
        <v>0</v>
      </c>
      <c r="K26" s="68">
        <v>0</v>
      </c>
      <c r="L26" s="65">
        <v>1992800000</v>
      </c>
      <c r="M26" s="66">
        <v>1732800000</v>
      </c>
      <c r="N26" s="67">
        <f t="shared" si="1"/>
        <v>260000000</v>
      </c>
      <c r="O26" s="67">
        <v>1992800000</v>
      </c>
      <c r="P26" s="65">
        <v>0</v>
      </c>
      <c r="Q26" s="68">
        <v>0</v>
      </c>
      <c r="R26" s="65">
        <v>2346205000</v>
      </c>
      <c r="S26" s="66">
        <v>2076205000</v>
      </c>
      <c r="T26" s="67">
        <f t="shared" si="2"/>
        <v>270000000</v>
      </c>
      <c r="U26" s="67">
        <v>2346205000</v>
      </c>
      <c r="V26" s="65">
        <v>0</v>
      </c>
      <c r="W26" s="68">
        <v>0</v>
      </c>
    </row>
    <row r="27" spans="2:23" ht="22.5" customHeight="1">
      <c r="B27" s="11" t="s">
        <v>268</v>
      </c>
      <c r="C27" s="9" t="s">
        <v>1</v>
      </c>
      <c r="D27" s="9" t="s">
        <v>1</v>
      </c>
      <c r="E27" s="64" t="s">
        <v>269</v>
      </c>
      <c r="F27" s="65">
        <v>12563000</v>
      </c>
      <c r="G27" s="66">
        <v>12409000</v>
      </c>
      <c r="H27" s="67">
        <f t="shared" si="0"/>
        <v>154000</v>
      </c>
      <c r="I27" s="67">
        <v>12563000</v>
      </c>
      <c r="J27" s="65">
        <v>0</v>
      </c>
      <c r="K27" s="68">
        <v>0</v>
      </c>
      <c r="L27" s="65">
        <v>13258000</v>
      </c>
      <c r="M27" s="66">
        <v>13098000</v>
      </c>
      <c r="N27" s="67">
        <f t="shared" si="1"/>
        <v>160000</v>
      </c>
      <c r="O27" s="67">
        <v>13258000</v>
      </c>
      <c r="P27" s="65">
        <v>0</v>
      </c>
      <c r="Q27" s="68">
        <v>0</v>
      </c>
      <c r="R27" s="65">
        <v>14109000</v>
      </c>
      <c r="S27" s="66">
        <v>13939000</v>
      </c>
      <c r="T27" s="67">
        <f t="shared" si="2"/>
        <v>170000</v>
      </c>
      <c r="U27" s="67">
        <v>14109000</v>
      </c>
      <c r="V27" s="65">
        <v>0</v>
      </c>
      <c r="W27" s="68">
        <v>0</v>
      </c>
    </row>
    <row r="28" spans="2:23" ht="22.5" customHeight="1">
      <c r="B28" s="11" t="s">
        <v>270</v>
      </c>
      <c r="C28" s="9" t="s">
        <v>1</v>
      </c>
      <c r="D28" s="9" t="s">
        <v>1</v>
      </c>
      <c r="E28" s="64" t="s">
        <v>271</v>
      </c>
      <c r="F28" s="65">
        <v>15284000</v>
      </c>
      <c r="G28" s="66">
        <v>14462000</v>
      </c>
      <c r="H28" s="67">
        <f t="shared" si="0"/>
        <v>822000</v>
      </c>
      <c r="I28" s="67">
        <v>15284000</v>
      </c>
      <c r="J28" s="65">
        <v>0</v>
      </c>
      <c r="K28" s="68">
        <v>0</v>
      </c>
      <c r="L28" s="65">
        <v>16179000</v>
      </c>
      <c r="M28" s="66">
        <v>15341000</v>
      </c>
      <c r="N28" s="67">
        <f t="shared" si="1"/>
        <v>838000</v>
      </c>
      <c r="O28" s="67">
        <v>16179000</v>
      </c>
      <c r="P28" s="65">
        <v>0</v>
      </c>
      <c r="Q28" s="68">
        <v>0</v>
      </c>
      <c r="R28" s="65">
        <v>17336000</v>
      </c>
      <c r="S28" s="66">
        <v>16432000</v>
      </c>
      <c r="T28" s="67">
        <f t="shared" si="2"/>
        <v>904000</v>
      </c>
      <c r="U28" s="67">
        <v>17336000</v>
      </c>
      <c r="V28" s="65">
        <v>0</v>
      </c>
      <c r="W28" s="68">
        <v>0</v>
      </c>
    </row>
    <row r="29" spans="2:23" ht="22.5" customHeight="1">
      <c r="B29" s="11" t="s">
        <v>272</v>
      </c>
      <c r="C29" s="9" t="s">
        <v>1</v>
      </c>
      <c r="D29" s="9" t="s">
        <v>1</v>
      </c>
      <c r="E29" s="64" t="s">
        <v>273</v>
      </c>
      <c r="F29" s="65">
        <v>5862584000</v>
      </c>
      <c r="G29" s="66">
        <v>4912584000</v>
      </c>
      <c r="H29" s="67">
        <f t="shared" si="0"/>
        <v>950000000</v>
      </c>
      <c r="I29" s="67">
        <v>5862584000</v>
      </c>
      <c r="J29" s="65">
        <v>0</v>
      </c>
      <c r="K29" s="68">
        <v>0</v>
      </c>
      <c r="L29" s="65">
        <v>6696642000</v>
      </c>
      <c r="M29" s="66">
        <v>5638520000</v>
      </c>
      <c r="N29" s="67">
        <f t="shared" si="1"/>
        <v>1058122000</v>
      </c>
      <c r="O29" s="67">
        <v>6696642000</v>
      </c>
      <c r="P29" s="65">
        <v>0</v>
      </c>
      <c r="Q29" s="68">
        <v>0</v>
      </c>
      <c r="R29" s="65">
        <v>7718359000</v>
      </c>
      <c r="S29" s="66">
        <v>6584238000</v>
      </c>
      <c r="T29" s="67">
        <f t="shared" si="2"/>
        <v>1134121000</v>
      </c>
      <c r="U29" s="67">
        <v>7718359000</v>
      </c>
      <c r="V29" s="65">
        <v>0</v>
      </c>
      <c r="W29" s="68">
        <v>0</v>
      </c>
    </row>
    <row r="30" spans="2:23" ht="22.5" customHeight="1">
      <c r="B30" s="11" t="s">
        <v>274</v>
      </c>
      <c r="C30" s="9" t="s">
        <v>1</v>
      </c>
      <c r="D30" s="9" t="s">
        <v>1</v>
      </c>
      <c r="E30" s="64" t="s">
        <v>275</v>
      </c>
      <c r="F30" s="65">
        <v>920749000</v>
      </c>
      <c r="G30" s="66">
        <v>890749000</v>
      </c>
      <c r="H30" s="67">
        <f t="shared" si="0"/>
        <v>30000000</v>
      </c>
      <c r="I30" s="67">
        <v>920749000</v>
      </c>
      <c r="J30" s="65">
        <v>0</v>
      </c>
      <c r="K30" s="68">
        <v>0</v>
      </c>
      <c r="L30" s="65">
        <v>998818000</v>
      </c>
      <c r="M30" s="66">
        <v>964818000</v>
      </c>
      <c r="N30" s="67">
        <f t="shared" si="1"/>
        <v>34000000</v>
      </c>
      <c r="O30" s="67">
        <v>998818000</v>
      </c>
      <c r="P30" s="65">
        <v>0</v>
      </c>
      <c r="Q30" s="68">
        <v>0</v>
      </c>
      <c r="R30" s="65">
        <v>1078170000</v>
      </c>
      <c r="S30" s="66">
        <v>1041400000</v>
      </c>
      <c r="T30" s="67">
        <f t="shared" si="2"/>
        <v>36770000</v>
      </c>
      <c r="U30" s="67">
        <v>1078170000</v>
      </c>
      <c r="V30" s="65">
        <v>0</v>
      </c>
      <c r="W30" s="68">
        <v>0</v>
      </c>
    </row>
    <row r="31" spans="2:23" ht="22.5" customHeight="1">
      <c r="B31" s="11" t="s">
        <v>276</v>
      </c>
      <c r="C31" s="9" t="s">
        <v>1</v>
      </c>
      <c r="D31" s="9" t="s">
        <v>1</v>
      </c>
      <c r="E31" s="64" t="s">
        <v>277</v>
      </c>
      <c r="F31" s="65">
        <v>187061000</v>
      </c>
      <c r="G31" s="66">
        <v>179061000</v>
      </c>
      <c r="H31" s="67">
        <f t="shared" si="0"/>
        <v>8000000</v>
      </c>
      <c r="I31" s="67">
        <v>187061000</v>
      </c>
      <c r="J31" s="65">
        <v>0</v>
      </c>
      <c r="K31" s="68">
        <v>0</v>
      </c>
      <c r="L31" s="65">
        <v>199176000</v>
      </c>
      <c r="M31" s="66">
        <v>190876000</v>
      </c>
      <c r="N31" s="67">
        <f t="shared" si="1"/>
        <v>8300000</v>
      </c>
      <c r="O31" s="67">
        <v>199176000</v>
      </c>
      <c r="P31" s="65">
        <v>0</v>
      </c>
      <c r="Q31" s="68">
        <v>0</v>
      </c>
      <c r="R31" s="65">
        <v>214716000</v>
      </c>
      <c r="S31" s="66">
        <v>206116000</v>
      </c>
      <c r="T31" s="67">
        <f t="shared" si="2"/>
        <v>8600000</v>
      </c>
      <c r="U31" s="67">
        <v>214716000</v>
      </c>
      <c r="V31" s="65">
        <v>0</v>
      </c>
      <c r="W31" s="68">
        <v>0</v>
      </c>
    </row>
    <row r="32" spans="2:23" ht="22.5" customHeight="1">
      <c r="B32" s="11" t="s">
        <v>278</v>
      </c>
      <c r="C32" s="9" t="s">
        <v>1</v>
      </c>
      <c r="D32" s="9" t="s">
        <v>1</v>
      </c>
      <c r="E32" s="64" t="s">
        <v>279</v>
      </c>
      <c r="F32" s="65">
        <v>226174000</v>
      </c>
      <c r="G32" s="66">
        <v>222161000</v>
      </c>
      <c r="H32" s="67">
        <f t="shared" si="0"/>
        <v>4013000</v>
      </c>
      <c r="I32" s="67">
        <v>226174000</v>
      </c>
      <c r="J32" s="65">
        <v>0</v>
      </c>
      <c r="K32" s="68">
        <v>0</v>
      </c>
      <c r="L32" s="65">
        <v>242176000</v>
      </c>
      <c r="M32" s="66">
        <v>238076000</v>
      </c>
      <c r="N32" s="67">
        <f t="shared" si="1"/>
        <v>4100000</v>
      </c>
      <c r="O32" s="67">
        <v>242176000</v>
      </c>
      <c r="P32" s="65">
        <v>0</v>
      </c>
      <c r="Q32" s="68">
        <v>0</v>
      </c>
      <c r="R32" s="65">
        <v>262067000</v>
      </c>
      <c r="S32" s="66">
        <v>257867000</v>
      </c>
      <c r="T32" s="67">
        <f t="shared" si="2"/>
        <v>4200000</v>
      </c>
      <c r="U32" s="67">
        <v>262067000</v>
      </c>
      <c r="V32" s="65">
        <v>0</v>
      </c>
      <c r="W32" s="68">
        <v>0</v>
      </c>
    </row>
    <row r="33" spans="2:23" ht="22.5" customHeight="1">
      <c r="B33" s="11" t="s">
        <v>280</v>
      </c>
      <c r="C33" s="9" t="s">
        <v>1</v>
      </c>
      <c r="D33" s="9" t="s">
        <v>1</v>
      </c>
      <c r="E33" s="64" t="s">
        <v>281</v>
      </c>
      <c r="F33" s="65">
        <v>2039017000</v>
      </c>
      <c r="G33" s="66">
        <v>1358017000</v>
      </c>
      <c r="H33" s="67">
        <f t="shared" si="0"/>
        <v>680000000</v>
      </c>
      <c r="I33" s="67">
        <v>2038017000</v>
      </c>
      <c r="J33" s="65">
        <v>1000000</v>
      </c>
      <c r="K33" s="68">
        <v>6001000</v>
      </c>
      <c r="L33" s="65">
        <v>2209086000</v>
      </c>
      <c r="M33" s="66">
        <v>1503086000</v>
      </c>
      <c r="N33" s="67">
        <f t="shared" si="1"/>
        <v>705000000</v>
      </c>
      <c r="O33" s="67">
        <v>2208086000</v>
      </c>
      <c r="P33" s="65">
        <v>1000000</v>
      </c>
      <c r="Q33" s="68">
        <v>5001000</v>
      </c>
      <c r="R33" s="65">
        <v>2401538000</v>
      </c>
      <c r="S33" s="66">
        <v>1643538000</v>
      </c>
      <c r="T33" s="67">
        <f t="shared" si="2"/>
        <v>757000000</v>
      </c>
      <c r="U33" s="67">
        <v>2400538000</v>
      </c>
      <c r="V33" s="65">
        <v>1000000</v>
      </c>
      <c r="W33" s="68">
        <v>4001000</v>
      </c>
    </row>
    <row r="34" spans="2:23" ht="22.5" customHeight="1">
      <c r="B34" s="11" t="s">
        <v>282</v>
      </c>
      <c r="C34" s="9" t="s">
        <v>1</v>
      </c>
      <c r="D34" s="9" t="s">
        <v>1</v>
      </c>
      <c r="E34" s="64" t="s">
        <v>283</v>
      </c>
      <c r="F34" s="65">
        <v>428748000</v>
      </c>
      <c r="G34" s="66">
        <v>0</v>
      </c>
      <c r="H34" s="67">
        <f t="shared" si="0"/>
        <v>535174000</v>
      </c>
      <c r="I34" s="67">
        <v>535174000</v>
      </c>
      <c r="J34" s="65">
        <v>30000000</v>
      </c>
      <c r="K34" s="68">
        <v>30000000</v>
      </c>
      <c r="L34" s="65">
        <v>466737000</v>
      </c>
      <c r="M34" s="66">
        <v>0</v>
      </c>
      <c r="N34" s="67">
        <f t="shared" si="1"/>
        <v>528022000</v>
      </c>
      <c r="O34" s="67">
        <v>528022000</v>
      </c>
      <c r="P34" s="65">
        <v>30000000</v>
      </c>
      <c r="Q34" s="68">
        <v>30000000</v>
      </c>
      <c r="R34" s="65">
        <v>507615000</v>
      </c>
      <c r="S34" s="66">
        <v>0</v>
      </c>
      <c r="T34" s="67">
        <f t="shared" si="2"/>
        <v>567945000</v>
      </c>
      <c r="U34" s="67">
        <v>567945000</v>
      </c>
      <c r="V34" s="65">
        <v>20000000</v>
      </c>
      <c r="W34" s="68">
        <v>20000000</v>
      </c>
    </row>
    <row r="35" spans="2:23" ht="22.5" customHeight="1">
      <c r="B35" s="11" t="s">
        <v>284</v>
      </c>
      <c r="C35" s="9" t="s">
        <v>1</v>
      </c>
      <c r="D35" s="9" t="s">
        <v>1</v>
      </c>
      <c r="E35" s="64" t="s">
        <v>285</v>
      </c>
      <c r="F35" s="65">
        <v>128994000</v>
      </c>
      <c r="G35" s="66">
        <v>0</v>
      </c>
      <c r="H35" s="67">
        <f t="shared" si="0"/>
        <v>169235000</v>
      </c>
      <c r="I35" s="67">
        <v>169235000</v>
      </c>
      <c r="J35" s="65">
        <v>0</v>
      </c>
      <c r="K35" s="68">
        <v>300006000</v>
      </c>
      <c r="L35" s="65">
        <v>142829000</v>
      </c>
      <c r="M35" s="66">
        <v>0</v>
      </c>
      <c r="N35" s="67">
        <f t="shared" si="1"/>
        <v>183006000</v>
      </c>
      <c r="O35" s="67">
        <v>183006000</v>
      </c>
      <c r="P35" s="65">
        <v>0</v>
      </c>
      <c r="Q35" s="68">
        <v>350006000</v>
      </c>
      <c r="R35" s="65">
        <v>161576000</v>
      </c>
      <c r="S35" s="66">
        <v>0</v>
      </c>
      <c r="T35" s="67">
        <f t="shared" si="2"/>
        <v>183006000</v>
      </c>
      <c r="U35" s="67">
        <v>183006000</v>
      </c>
      <c r="V35" s="65">
        <v>0</v>
      </c>
      <c r="W35" s="68">
        <v>350006000</v>
      </c>
    </row>
    <row r="36" spans="2:23" ht="22.5" customHeight="1">
      <c r="B36" s="11" t="s">
        <v>286</v>
      </c>
      <c r="C36" s="9" t="s">
        <v>1</v>
      </c>
      <c r="D36" s="9" t="s">
        <v>1</v>
      </c>
      <c r="E36" s="64" t="s">
        <v>287</v>
      </c>
      <c r="F36" s="65">
        <v>9842000</v>
      </c>
      <c r="G36" s="66">
        <v>0</v>
      </c>
      <c r="H36" s="67">
        <f t="shared" si="0"/>
        <v>20177000</v>
      </c>
      <c r="I36" s="67">
        <v>20177000</v>
      </c>
      <c r="J36" s="65">
        <v>0</v>
      </c>
      <c r="K36" s="68">
        <v>32501000</v>
      </c>
      <c r="L36" s="65">
        <v>10505000</v>
      </c>
      <c r="M36" s="66">
        <v>0</v>
      </c>
      <c r="N36" s="67">
        <f t="shared" si="1"/>
        <v>21945000</v>
      </c>
      <c r="O36" s="67">
        <v>21945000</v>
      </c>
      <c r="P36" s="65">
        <v>0</v>
      </c>
      <c r="Q36" s="68">
        <v>35701000</v>
      </c>
      <c r="R36" s="65">
        <v>11337000</v>
      </c>
      <c r="S36" s="66">
        <v>0</v>
      </c>
      <c r="T36" s="67">
        <f t="shared" si="2"/>
        <v>23700000</v>
      </c>
      <c r="U36" s="67">
        <v>23700000</v>
      </c>
      <c r="V36" s="65">
        <v>0</v>
      </c>
      <c r="W36" s="68">
        <v>38001000</v>
      </c>
    </row>
    <row r="37" spans="2:23" ht="22.5" customHeight="1">
      <c r="B37" s="11" t="s">
        <v>288</v>
      </c>
      <c r="C37" s="9" t="s">
        <v>1</v>
      </c>
      <c r="D37" s="9" t="s">
        <v>1</v>
      </c>
      <c r="E37" s="64" t="s">
        <v>289</v>
      </c>
      <c r="F37" s="65">
        <v>236863000</v>
      </c>
      <c r="G37" s="66">
        <v>0</v>
      </c>
      <c r="H37" s="67">
        <f t="shared" si="0"/>
        <v>237900000</v>
      </c>
      <c r="I37" s="67">
        <v>237900000</v>
      </c>
      <c r="J37" s="65">
        <v>0</v>
      </c>
      <c r="K37" s="68">
        <v>473000000</v>
      </c>
      <c r="L37" s="65">
        <v>253823000</v>
      </c>
      <c r="M37" s="66">
        <v>0</v>
      </c>
      <c r="N37" s="67">
        <f t="shared" si="1"/>
        <v>253823000</v>
      </c>
      <c r="O37" s="67">
        <v>253823000</v>
      </c>
      <c r="P37" s="65">
        <v>0</v>
      </c>
      <c r="Q37" s="68">
        <v>477000000</v>
      </c>
      <c r="R37" s="65">
        <v>274715000</v>
      </c>
      <c r="S37" s="66">
        <v>0</v>
      </c>
      <c r="T37" s="67">
        <f t="shared" si="2"/>
        <v>274715000</v>
      </c>
      <c r="U37" s="67">
        <v>274715000</v>
      </c>
      <c r="V37" s="65">
        <v>0</v>
      </c>
      <c r="W37" s="68">
        <v>480000000</v>
      </c>
    </row>
    <row r="38" spans="2:23" ht="22.5" customHeight="1">
      <c r="B38" s="11" t="s">
        <v>290</v>
      </c>
      <c r="C38" s="9" t="s">
        <v>1</v>
      </c>
      <c r="D38" s="9" t="s">
        <v>1</v>
      </c>
      <c r="E38" s="64" t="s">
        <v>291</v>
      </c>
      <c r="F38" s="65">
        <v>46744000</v>
      </c>
      <c r="G38" s="66">
        <v>0</v>
      </c>
      <c r="H38" s="67">
        <f t="shared" si="0"/>
        <v>104000000</v>
      </c>
      <c r="I38" s="67">
        <v>104000000</v>
      </c>
      <c r="J38" s="65">
        <v>0</v>
      </c>
      <c r="K38" s="68">
        <v>0</v>
      </c>
      <c r="L38" s="65">
        <v>49182000</v>
      </c>
      <c r="M38" s="66">
        <v>0</v>
      </c>
      <c r="N38" s="67">
        <f t="shared" si="1"/>
        <v>109200000</v>
      </c>
      <c r="O38" s="67">
        <v>109200000</v>
      </c>
      <c r="P38" s="65">
        <v>0</v>
      </c>
      <c r="Q38" s="68">
        <v>0</v>
      </c>
      <c r="R38" s="65">
        <v>52628000</v>
      </c>
      <c r="S38" s="66">
        <v>0</v>
      </c>
      <c r="T38" s="67">
        <f t="shared" si="2"/>
        <v>114990000</v>
      </c>
      <c r="U38" s="67">
        <v>114990000</v>
      </c>
      <c r="V38" s="65">
        <v>0</v>
      </c>
      <c r="W38" s="68">
        <v>0</v>
      </c>
    </row>
    <row r="39" spans="2:23" ht="22.5" customHeight="1">
      <c r="B39" s="11" t="s">
        <v>292</v>
      </c>
      <c r="C39" s="9" t="s">
        <v>1</v>
      </c>
      <c r="D39" s="9" t="s">
        <v>1</v>
      </c>
      <c r="E39" s="64" t="s">
        <v>293</v>
      </c>
      <c r="F39" s="65">
        <v>11739000</v>
      </c>
      <c r="G39" s="66">
        <v>8239000</v>
      </c>
      <c r="H39" s="67">
        <f t="shared" si="0"/>
        <v>3500000</v>
      </c>
      <c r="I39" s="67">
        <v>11739000</v>
      </c>
      <c r="J39" s="65">
        <v>0</v>
      </c>
      <c r="K39" s="68">
        <v>0</v>
      </c>
      <c r="L39" s="65">
        <v>12286000</v>
      </c>
      <c r="M39" s="66">
        <v>8576000</v>
      </c>
      <c r="N39" s="67">
        <f t="shared" si="1"/>
        <v>3710000</v>
      </c>
      <c r="O39" s="67">
        <v>12286000</v>
      </c>
      <c r="P39" s="65">
        <v>0</v>
      </c>
      <c r="Q39" s="68">
        <v>0</v>
      </c>
      <c r="R39" s="65">
        <v>13208000</v>
      </c>
      <c r="S39" s="66">
        <v>9208000</v>
      </c>
      <c r="T39" s="67">
        <f t="shared" si="2"/>
        <v>4000000</v>
      </c>
      <c r="U39" s="67">
        <v>13208000</v>
      </c>
      <c r="V39" s="65">
        <v>0</v>
      </c>
      <c r="W39" s="68">
        <v>0</v>
      </c>
    </row>
    <row r="40" spans="2:23" ht="22.5" customHeight="1">
      <c r="B40" s="11" t="s">
        <v>294</v>
      </c>
      <c r="C40" s="9" t="s">
        <v>1</v>
      </c>
      <c r="D40" s="9" t="s">
        <v>1</v>
      </c>
      <c r="E40" s="64" t="s">
        <v>295</v>
      </c>
      <c r="F40" s="65">
        <v>127915000</v>
      </c>
      <c r="G40" s="66">
        <v>109415000</v>
      </c>
      <c r="H40" s="67">
        <f t="shared" si="0"/>
        <v>18500000</v>
      </c>
      <c r="I40" s="67">
        <v>127915000</v>
      </c>
      <c r="J40" s="65">
        <v>0</v>
      </c>
      <c r="K40" s="68">
        <v>0</v>
      </c>
      <c r="L40" s="65">
        <v>138324000</v>
      </c>
      <c r="M40" s="66">
        <v>117954000</v>
      </c>
      <c r="N40" s="67">
        <f t="shared" si="1"/>
        <v>20370000</v>
      </c>
      <c r="O40" s="67">
        <v>138324000</v>
      </c>
      <c r="P40" s="65">
        <v>0</v>
      </c>
      <c r="Q40" s="68">
        <v>0</v>
      </c>
      <c r="R40" s="65">
        <v>150189000</v>
      </c>
      <c r="S40" s="66">
        <v>127749000</v>
      </c>
      <c r="T40" s="67">
        <f t="shared" si="2"/>
        <v>22440000</v>
      </c>
      <c r="U40" s="67">
        <v>150189000</v>
      </c>
      <c r="V40" s="65">
        <v>0</v>
      </c>
      <c r="W40" s="68">
        <v>0</v>
      </c>
    </row>
    <row r="41" spans="2:23" ht="22.5" customHeight="1">
      <c r="B41" s="11" t="s">
        <v>296</v>
      </c>
      <c r="C41" s="9" t="s">
        <v>1</v>
      </c>
      <c r="D41" s="9" t="s">
        <v>1</v>
      </c>
      <c r="E41" s="64" t="s">
        <v>297</v>
      </c>
      <c r="F41" s="65">
        <v>46566000</v>
      </c>
      <c r="G41" s="66">
        <v>0</v>
      </c>
      <c r="H41" s="67">
        <f t="shared" si="0"/>
        <v>46566000</v>
      </c>
      <c r="I41" s="67">
        <v>46566000</v>
      </c>
      <c r="J41" s="65">
        <v>0</v>
      </c>
      <c r="K41" s="68">
        <v>0</v>
      </c>
      <c r="L41" s="65">
        <v>49619000</v>
      </c>
      <c r="M41" s="66">
        <v>0</v>
      </c>
      <c r="N41" s="67">
        <f t="shared" si="1"/>
        <v>49619000</v>
      </c>
      <c r="O41" s="67">
        <v>49619000</v>
      </c>
      <c r="P41" s="65">
        <v>0</v>
      </c>
      <c r="Q41" s="68">
        <v>0</v>
      </c>
      <c r="R41" s="65">
        <v>53530000</v>
      </c>
      <c r="S41" s="66">
        <v>0</v>
      </c>
      <c r="T41" s="67">
        <f t="shared" si="2"/>
        <v>53530000</v>
      </c>
      <c r="U41" s="67">
        <v>53530000</v>
      </c>
      <c r="V41" s="65">
        <v>0</v>
      </c>
      <c r="W41" s="68">
        <v>0</v>
      </c>
    </row>
    <row r="42" spans="2:23" ht="22.5" customHeight="1">
      <c r="B42" s="11" t="s">
        <v>298</v>
      </c>
      <c r="C42" s="9" t="s">
        <v>1</v>
      </c>
      <c r="D42" s="9" t="s">
        <v>1</v>
      </c>
      <c r="E42" s="64" t="s">
        <v>299</v>
      </c>
      <c r="F42" s="65">
        <v>568641000</v>
      </c>
      <c r="G42" s="66">
        <v>473641000</v>
      </c>
      <c r="H42" s="67">
        <f t="shared" si="0"/>
        <v>50000000</v>
      </c>
      <c r="I42" s="67">
        <v>523641000</v>
      </c>
      <c r="J42" s="65">
        <v>45000000</v>
      </c>
      <c r="K42" s="68">
        <v>50000000</v>
      </c>
      <c r="L42" s="65">
        <v>597191000</v>
      </c>
      <c r="M42" s="66">
        <v>497191000</v>
      </c>
      <c r="N42" s="67">
        <f t="shared" si="1"/>
        <v>55000000</v>
      </c>
      <c r="O42" s="67">
        <v>552191000</v>
      </c>
      <c r="P42" s="65">
        <v>45000000</v>
      </c>
      <c r="Q42" s="68">
        <v>50000000</v>
      </c>
      <c r="R42" s="65">
        <v>689385000</v>
      </c>
      <c r="S42" s="66">
        <v>584385000</v>
      </c>
      <c r="T42" s="67">
        <f t="shared" si="2"/>
        <v>60000000</v>
      </c>
      <c r="U42" s="67">
        <v>644385000</v>
      </c>
      <c r="V42" s="65">
        <v>45000000</v>
      </c>
      <c r="W42" s="68">
        <v>50000000</v>
      </c>
    </row>
    <row r="43" spans="2:23" ht="22.5" customHeight="1">
      <c r="B43" s="11" t="s">
        <v>300</v>
      </c>
      <c r="C43" s="9" t="s">
        <v>1</v>
      </c>
      <c r="D43" s="9" t="s">
        <v>1</v>
      </c>
      <c r="E43" s="64" t="s">
        <v>301</v>
      </c>
      <c r="F43" s="65">
        <v>132267000</v>
      </c>
      <c r="G43" s="66">
        <v>129057000</v>
      </c>
      <c r="H43" s="67">
        <f t="shared" si="0"/>
        <v>3210000</v>
      </c>
      <c r="I43" s="67">
        <v>132267000</v>
      </c>
      <c r="J43" s="65">
        <v>0</v>
      </c>
      <c r="K43" s="68">
        <v>15500000</v>
      </c>
      <c r="L43" s="65">
        <v>137921000</v>
      </c>
      <c r="M43" s="66">
        <v>134549000</v>
      </c>
      <c r="N43" s="67">
        <f t="shared" si="1"/>
        <v>3372000</v>
      </c>
      <c r="O43" s="67">
        <v>137921000</v>
      </c>
      <c r="P43" s="65">
        <v>0</v>
      </c>
      <c r="Q43" s="68">
        <v>15500000</v>
      </c>
      <c r="R43" s="65">
        <v>146010000</v>
      </c>
      <c r="S43" s="66">
        <v>142456000</v>
      </c>
      <c r="T43" s="67">
        <f t="shared" si="2"/>
        <v>3554000</v>
      </c>
      <c r="U43" s="67">
        <v>146010000</v>
      </c>
      <c r="V43" s="65">
        <v>0</v>
      </c>
      <c r="W43" s="68">
        <v>15500000</v>
      </c>
    </row>
    <row r="44" spans="2:23" ht="22.5" customHeight="1">
      <c r="B44" s="11" t="s">
        <v>302</v>
      </c>
      <c r="C44" s="9" t="s">
        <v>1</v>
      </c>
      <c r="D44" s="9" t="s">
        <v>1</v>
      </c>
      <c r="E44" s="64" t="s">
        <v>303</v>
      </c>
      <c r="F44" s="65">
        <v>68029000</v>
      </c>
      <c r="G44" s="66">
        <v>66928000</v>
      </c>
      <c r="H44" s="67">
        <f t="shared" si="0"/>
        <v>1101000</v>
      </c>
      <c r="I44" s="67">
        <v>68029000</v>
      </c>
      <c r="J44" s="65">
        <v>0</v>
      </c>
      <c r="K44" s="68">
        <v>0</v>
      </c>
      <c r="L44" s="65">
        <v>74689000</v>
      </c>
      <c r="M44" s="66">
        <v>73688000</v>
      </c>
      <c r="N44" s="67">
        <f t="shared" si="1"/>
        <v>1001000</v>
      </c>
      <c r="O44" s="67">
        <v>74689000</v>
      </c>
      <c r="P44" s="65">
        <v>0</v>
      </c>
      <c r="Q44" s="68">
        <v>0</v>
      </c>
      <c r="R44" s="65">
        <v>81633000</v>
      </c>
      <c r="S44" s="66">
        <v>80632000</v>
      </c>
      <c r="T44" s="67">
        <f t="shared" si="2"/>
        <v>1001000</v>
      </c>
      <c r="U44" s="67">
        <v>81633000</v>
      </c>
      <c r="V44" s="65">
        <v>0</v>
      </c>
      <c r="W44" s="68">
        <v>0</v>
      </c>
    </row>
    <row r="45" spans="2:23" ht="22.5" customHeight="1">
      <c r="B45" s="11" t="s">
        <v>304</v>
      </c>
      <c r="C45" s="9" t="s">
        <v>1</v>
      </c>
      <c r="D45" s="9" t="s">
        <v>1</v>
      </c>
      <c r="E45" s="64" t="s">
        <v>305</v>
      </c>
      <c r="F45" s="65">
        <v>24387000</v>
      </c>
      <c r="G45" s="66">
        <v>0</v>
      </c>
      <c r="H45" s="67">
        <f t="shared" si="0"/>
        <v>24387000</v>
      </c>
      <c r="I45" s="67">
        <v>24387000</v>
      </c>
      <c r="J45" s="65">
        <v>0</v>
      </c>
      <c r="K45" s="68">
        <v>0</v>
      </c>
      <c r="L45" s="65">
        <v>26022000</v>
      </c>
      <c r="M45" s="66">
        <v>0</v>
      </c>
      <c r="N45" s="67">
        <f t="shared" si="1"/>
        <v>26022000</v>
      </c>
      <c r="O45" s="67">
        <v>26022000</v>
      </c>
      <c r="P45" s="65">
        <v>0</v>
      </c>
      <c r="Q45" s="68">
        <v>0</v>
      </c>
      <c r="R45" s="65">
        <v>28099000</v>
      </c>
      <c r="S45" s="66">
        <v>0</v>
      </c>
      <c r="T45" s="67">
        <f t="shared" si="2"/>
        <v>28099000</v>
      </c>
      <c r="U45" s="67">
        <v>28099000</v>
      </c>
      <c r="V45" s="65">
        <v>0</v>
      </c>
      <c r="W45" s="68">
        <v>0</v>
      </c>
    </row>
    <row r="46" spans="2:23" ht="22.5" customHeight="1">
      <c r="B46" s="11" t="s">
        <v>306</v>
      </c>
      <c r="C46" s="9" t="s">
        <v>1</v>
      </c>
      <c r="D46" s="9" t="s">
        <v>1</v>
      </c>
      <c r="E46" s="64" t="s">
        <v>307</v>
      </c>
      <c r="F46" s="65">
        <v>385016000</v>
      </c>
      <c r="G46" s="66">
        <v>295016000</v>
      </c>
      <c r="H46" s="67">
        <f t="shared" si="0"/>
        <v>90000000</v>
      </c>
      <c r="I46" s="67">
        <v>385016000</v>
      </c>
      <c r="J46" s="65">
        <v>0</v>
      </c>
      <c r="K46" s="68">
        <v>1000000</v>
      </c>
      <c r="L46" s="65">
        <v>423399000</v>
      </c>
      <c r="M46" s="66">
        <v>241399000</v>
      </c>
      <c r="N46" s="67">
        <f t="shared" si="1"/>
        <v>182000000</v>
      </c>
      <c r="O46" s="67">
        <v>423399000</v>
      </c>
      <c r="P46" s="65">
        <v>0</v>
      </c>
      <c r="Q46" s="68">
        <v>1000000</v>
      </c>
      <c r="R46" s="65">
        <v>463616000</v>
      </c>
      <c r="S46" s="66">
        <v>269616000</v>
      </c>
      <c r="T46" s="67">
        <f t="shared" si="2"/>
        <v>194000000</v>
      </c>
      <c r="U46" s="67">
        <v>463616000</v>
      </c>
      <c r="V46" s="65">
        <v>0</v>
      </c>
      <c r="W46" s="68">
        <v>1000000</v>
      </c>
    </row>
    <row r="47" spans="2:23" ht="22.5" customHeight="1">
      <c r="B47" s="11" t="s">
        <v>308</v>
      </c>
      <c r="C47" s="9" t="s">
        <v>1</v>
      </c>
      <c r="D47" s="9" t="s">
        <v>1</v>
      </c>
      <c r="E47" s="64" t="s">
        <v>309</v>
      </c>
      <c r="F47" s="65">
        <v>846936000</v>
      </c>
      <c r="G47" s="66">
        <v>733186000</v>
      </c>
      <c r="H47" s="67">
        <f t="shared" si="0"/>
        <v>113750000</v>
      </c>
      <c r="I47" s="67">
        <v>846936000</v>
      </c>
      <c r="J47" s="65">
        <v>0</v>
      </c>
      <c r="K47" s="68">
        <v>400000000</v>
      </c>
      <c r="L47" s="65">
        <v>932655000</v>
      </c>
      <c r="M47" s="66">
        <v>810000000</v>
      </c>
      <c r="N47" s="67">
        <f t="shared" si="1"/>
        <v>122655000</v>
      </c>
      <c r="O47" s="67">
        <v>932655000</v>
      </c>
      <c r="P47" s="65">
        <v>0</v>
      </c>
      <c r="Q47" s="68">
        <v>410000000</v>
      </c>
      <c r="R47" s="65">
        <v>1005180000</v>
      </c>
      <c r="S47" s="66">
        <v>873000000</v>
      </c>
      <c r="T47" s="67">
        <f t="shared" si="2"/>
        <v>132180000</v>
      </c>
      <c r="U47" s="67">
        <v>1005180000</v>
      </c>
      <c r="V47" s="65">
        <v>0</v>
      </c>
      <c r="W47" s="68">
        <v>420000000</v>
      </c>
    </row>
    <row r="48" spans="2:23" ht="22.5" customHeight="1">
      <c r="B48" s="11" t="s">
        <v>310</v>
      </c>
      <c r="C48" s="9" t="s">
        <v>1</v>
      </c>
      <c r="D48" s="9" t="s">
        <v>1</v>
      </c>
      <c r="E48" s="64" t="s">
        <v>311</v>
      </c>
      <c r="F48" s="65">
        <v>25174000</v>
      </c>
      <c r="G48" s="66">
        <v>0</v>
      </c>
      <c r="H48" s="67">
        <f t="shared" si="0"/>
        <v>65300000</v>
      </c>
      <c r="I48" s="67">
        <v>65300000</v>
      </c>
      <c r="J48" s="65">
        <v>0</v>
      </c>
      <c r="K48" s="68">
        <v>145000000</v>
      </c>
      <c r="L48" s="65">
        <v>26920000</v>
      </c>
      <c r="M48" s="66">
        <v>0</v>
      </c>
      <c r="N48" s="67">
        <f t="shared" si="1"/>
        <v>68000000</v>
      </c>
      <c r="O48" s="67">
        <v>68000000</v>
      </c>
      <c r="P48" s="65">
        <v>0</v>
      </c>
      <c r="Q48" s="68">
        <v>185000000</v>
      </c>
      <c r="R48" s="65">
        <v>29052000</v>
      </c>
      <c r="S48" s="66">
        <v>0</v>
      </c>
      <c r="T48" s="67">
        <f t="shared" si="2"/>
        <v>72000000</v>
      </c>
      <c r="U48" s="67">
        <v>72000000</v>
      </c>
      <c r="V48" s="65">
        <v>0</v>
      </c>
      <c r="W48" s="68">
        <v>227000000</v>
      </c>
    </row>
    <row r="49" spans="2:23" ht="22.5" customHeight="1">
      <c r="B49" s="11" t="s">
        <v>312</v>
      </c>
      <c r="C49" s="9" t="s">
        <v>1</v>
      </c>
      <c r="D49" s="9" t="s">
        <v>1</v>
      </c>
      <c r="E49" s="64" t="s">
        <v>313</v>
      </c>
      <c r="F49" s="65">
        <v>11448000</v>
      </c>
      <c r="G49" s="66">
        <v>0</v>
      </c>
      <c r="H49" s="67">
        <f t="shared" si="0"/>
        <v>13574000</v>
      </c>
      <c r="I49" s="67">
        <v>13574000</v>
      </c>
      <c r="J49" s="65">
        <v>0</v>
      </c>
      <c r="K49" s="68">
        <v>3510000</v>
      </c>
      <c r="L49" s="65">
        <v>12327000</v>
      </c>
      <c r="M49" s="66">
        <v>0</v>
      </c>
      <c r="N49" s="67">
        <f t="shared" si="1"/>
        <v>14911000</v>
      </c>
      <c r="O49" s="67">
        <v>14911000</v>
      </c>
      <c r="P49" s="65">
        <v>0</v>
      </c>
      <c r="Q49" s="68">
        <v>3590000</v>
      </c>
      <c r="R49" s="65">
        <v>13354000</v>
      </c>
      <c r="S49" s="66">
        <v>0</v>
      </c>
      <c r="T49" s="67">
        <f t="shared" si="2"/>
        <v>15701000</v>
      </c>
      <c r="U49" s="67">
        <v>15701000</v>
      </c>
      <c r="V49" s="65">
        <v>0</v>
      </c>
      <c r="W49" s="68">
        <v>3670000</v>
      </c>
    </row>
    <row r="50" spans="2:23" ht="22.5" customHeight="1">
      <c r="B50" s="11" t="s">
        <v>314</v>
      </c>
      <c r="C50" s="9" t="s">
        <v>1</v>
      </c>
      <c r="D50" s="9" t="s">
        <v>1</v>
      </c>
      <c r="E50" s="64" t="s">
        <v>315</v>
      </c>
      <c r="F50" s="65">
        <v>194504000</v>
      </c>
      <c r="G50" s="66">
        <v>193943000</v>
      </c>
      <c r="H50" s="67">
        <f t="shared" si="0"/>
        <v>561000</v>
      </c>
      <c r="I50" s="67">
        <v>194504000</v>
      </c>
      <c r="J50" s="65">
        <v>0</v>
      </c>
      <c r="K50" s="68">
        <v>1000000</v>
      </c>
      <c r="L50" s="65">
        <v>227521000</v>
      </c>
      <c r="M50" s="66">
        <v>226928000</v>
      </c>
      <c r="N50" s="67">
        <f t="shared" si="1"/>
        <v>593000</v>
      </c>
      <c r="O50" s="67">
        <v>227521000</v>
      </c>
      <c r="P50" s="65">
        <v>0</v>
      </c>
      <c r="Q50" s="68">
        <v>1500000</v>
      </c>
      <c r="R50" s="65">
        <v>271299000</v>
      </c>
      <c r="S50" s="66">
        <v>270673000</v>
      </c>
      <c r="T50" s="67">
        <f t="shared" si="2"/>
        <v>626000</v>
      </c>
      <c r="U50" s="67">
        <v>271299000</v>
      </c>
      <c r="V50" s="65">
        <v>0</v>
      </c>
      <c r="W50" s="68">
        <v>2000000</v>
      </c>
    </row>
    <row r="51" spans="2:23" ht="22.5" customHeight="1">
      <c r="B51" s="11" t="s">
        <v>316</v>
      </c>
      <c r="C51" s="9" t="s">
        <v>1</v>
      </c>
      <c r="D51" s="9" t="s">
        <v>1</v>
      </c>
      <c r="E51" s="64" t="s">
        <v>317</v>
      </c>
      <c r="F51" s="65">
        <v>7157071000</v>
      </c>
      <c r="G51" s="66">
        <v>6130686000</v>
      </c>
      <c r="H51" s="67">
        <f t="shared" si="0"/>
        <v>1026385000</v>
      </c>
      <c r="I51" s="67">
        <v>7157071000</v>
      </c>
      <c r="J51" s="65">
        <v>0</v>
      </c>
      <c r="K51" s="68">
        <v>0</v>
      </c>
      <c r="L51" s="65">
        <v>8093819000</v>
      </c>
      <c r="M51" s="66">
        <v>7016113000</v>
      </c>
      <c r="N51" s="67">
        <f t="shared" si="1"/>
        <v>1077706000</v>
      </c>
      <c r="O51" s="67">
        <v>8093819000</v>
      </c>
      <c r="P51" s="65">
        <v>0</v>
      </c>
      <c r="Q51" s="68">
        <v>0</v>
      </c>
      <c r="R51" s="65">
        <v>8798350000</v>
      </c>
      <c r="S51" s="66">
        <v>7663533000</v>
      </c>
      <c r="T51" s="67">
        <f t="shared" si="2"/>
        <v>1134817000</v>
      </c>
      <c r="U51" s="67">
        <v>8798350000</v>
      </c>
      <c r="V51" s="65">
        <v>0</v>
      </c>
      <c r="W51" s="68">
        <v>0</v>
      </c>
    </row>
    <row r="52" spans="2:23" ht="22.5" customHeight="1">
      <c r="B52" s="11" t="s">
        <v>318</v>
      </c>
      <c r="C52" s="9" t="s">
        <v>1</v>
      </c>
      <c r="D52" s="9" t="s">
        <v>1</v>
      </c>
      <c r="E52" s="64" t="s">
        <v>319</v>
      </c>
      <c r="F52" s="65">
        <v>23040000</v>
      </c>
      <c r="G52" s="66">
        <v>22835000</v>
      </c>
      <c r="H52" s="67">
        <f t="shared" si="0"/>
        <v>205000</v>
      </c>
      <c r="I52" s="67">
        <v>23040000</v>
      </c>
      <c r="J52" s="65">
        <v>0</v>
      </c>
      <c r="K52" s="68">
        <v>0</v>
      </c>
      <c r="L52" s="65">
        <v>25146000</v>
      </c>
      <c r="M52" s="66">
        <v>24926000</v>
      </c>
      <c r="N52" s="67">
        <f t="shared" si="1"/>
        <v>220000</v>
      </c>
      <c r="O52" s="67">
        <v>25146000</v>
      </c>
      <c r="P52" s="65">
        <v>0</v>
      </c>
      <c r="Q52" s="68">
        <v>0</v>
      </c>
      <c r="R52" s="65">
        <v>32413000</v>
      </c>
      <c r="S52" s="66">
        <v>32163000</v>
      </c>
      <c r="T52" s="67">
        <f t="shared" si="2"/>
        <v>250000</v>
      </c>
      <c r="U52" s="67">
        <v>32413000</v>
      </c>
      <c r="V52" s="65">
        <v>0</v>
      </c>
      <c r="W52" s="68">
        <v>0</v>
      </c>
    </row>
    <row r="53" spans="2:23" ht="22.5" customHeight="1">
      <c r="B53" s="11" t="s">
        <v>320</v>
      </c>
      <c r="C53" s="9" t="s">
        <v>1</v>
      </c>
      <c r="D53" s="9" t="s">
        <v>1</v>
      </c>
      <c r="E53" s="64" t="s">
        <v>321</v>
      </c>
      <c r="F53" s="65">
        <v>69050000</v>
      </c>
      <c r="G53" s="66">
        <v>68829000</v>
      </c>
      <c r="H53" s="67">
        <f t="shared" si="0"/>
        <v>221000</v>
      </c>
      <c r="I53" s="67">
        <v>69050000</v>
      </c>
      <c r="J53" s="65">
        <v>0</v>
      </c>
      <c r="K53" s="68">
        <v>0</v>
      </c>
      <c r="L53" s="65">
        <v>68888000</v>
      </c>
      <c r="M53" s="66">
        <v>68667000</v>
      </c>
      <c r="N53" s="67">
        <f t="shared" si="1"/>
        <v>221000</v>
      </c>
      <c r="O53" s="67">
        <v>68888000</v>
      </c>
      <c r="P53" s="65">
        <v>0</v>
      </c>
      <c r="Q53" s="68">
        <v>0</v>
      </c>
      <c r="R53" s="65">
        <v>72864000</v>
      </c>
      <c r="S53" s="66">
        <v>72643000</v>
      </c>
      <c r="T53" s="67">
        <f t="shared" si="2"/>
        <v>221000</v>
      </c>
      <c r="U53" s="67">
        <v>72864000</v>
      </c>
      <c r="V53" s="65">
        <v>0</v>
      </c>
      <c r="W53" s="68">
        <v>0</v>
      </c>
    </row>
    <row r="54" spans="2:23" ht="22.5" customHeight="1">
      <c r="B54" s="11" t="s">
        <v>322</v>
      </c>
      <c r="C54" s="9" t="s">
        <v>1</v>
      </c>
      <c r="D54" s="9" t="s">
        <v>1</v>
      </c>
      <c r="E54" s="64" t="s">
        <v>323</v>
      </c>
      <c r="F54" s="65">
        <v>88694000</v>
      </c>
      <c r="G54" s="66">
        <v>88383000</v>
      </c>
      <c r="H54" s="67">
        <f t="shared" si="0"/>
        <v>311000</v>
      </c>
      <c r="I54" s="67">
        <v>88694000</v>
      </c>
      <c r="J54" s="65">
        <v>0</v>
      </c>
      <c r="K54" s="68">
        <v>0</v>
      </c>
      <c r="L54" s="65">
        <v>89030000</v>
      </c>
      <c r="M54" s="66">
        <v>88719000</v>
      </c>
      <c r="N54" s="67">
        <f t="shared" si="1"/>
        <v>311000</v>
      </c>
      <c r="O54" s="67">
        <v>89030000</v>
      </c>
      <c r="P54" s="65">
        <v>0</v>
      </c>
      <c r="Q54" s="68">
        <v>0</v>
      </c>
      <c r="R54" s="65">
        <v>94252000</v>
      </c>
      <c r="S54" s="66">
        <v>93941000</v>
      </c>
      <c r="T54" s="67">
        <f t="shared" si="2"/>
        <v>311000</v>
      </c>
      <c r="U54" s="67">
        <v>94252000</v>
      </c>
      <c r="V54" s="65">
        <v>0</v>
      </c>
      <c r="W54" s="68">
        <v>0</v>
      </c>
    </row>
    <row r="55" spans="2:23" ht="22.5" customHeight="1">
      <c r="B55" s="11" t="s">
        <v>324</v>
      </c>
      <c r="C55" s="9" t="s">
        <v>1</v>
      </c>
      <c r="D55" s="9" t="s">
        <v>1</v>
      </c>
      <c r="E55" s="64" t="s">
        <v>325</v>
      </c>
      <c r="F55" s="65">
        <v>59278000</v>
      </c>
      <c r="G55" s="66">
        <v>59268000</v>
      </c>
      <c r="H55" s="67">
        <f t="shared" si="0"/>
        <v>10000</v>
      </c>
      <c r="I55" s="67">
        <v>59278000</v>
      </c>
      <c r="J55" s="65">
        <v>0</v>
      </c>
      <c r="K55" s="68">
        <v>0</v>
      </c>
      <c r="L55" s="65">
        <v>59283000</v>
      </c>
      <c r="M55" s="66">
        <v>59273000</v>
      </c>
      <c r="N55" s="67">
        <f t="shared" si="1"/>
        <v>10000</v>
      </c>
      <c r="O55" s="67">
        <v>59283000</v>
      </c>
      <c r="P55" s="65">
        <v>0</v>
      </c>
      <c r="Q55" s="68">
        <v>0</v>
      </c>
      <c r="R55" s="65">
        <v>62757000</v>
      </c>
      <c r="S55" s="66">
        <v>62747000</v>
      </c>
      <c r="T55" s="67">
        <f t="shared" si="2"/>
        <v>10000</v>
      </c>
      <c r="U55" s="67">
        <v>62757000</v>
      </c>
      <c r="V55" s="65">
        <v>0</v>
      </c>
      <c r="W55" s="68">
        <v>0</v>
      </c>
    </row>
    <row r="56" spans="2:23" ht="22.5" customHeight="1">
      <c r="B56" s="11" t="s">
        <v>326</v>
      </c>
      <c r="C56" s="9" t="s">
        <v>1</v>
      </c>
      <c r="D56" s="9" t="s">
        <v>1</v>
      </c>
      <c r="E56" s="64" t="s">
        <v>327</v>
      </c>
      <c r="F56" s="65">
        <v>9343949000</v>
      </c>
      <c r="G56" s="66">
        <v>9063949000</v>
      </c>
      <c r="H56" s="67">
        <f t="shared" si="0"/>
        <v>280000000</v>
      </c>
      <c r="I56" s="67">
        <v>9343949000</v>
      </c>
      <c r="J56" s="65">
        <v>0</v>
      </c>
      <c r="K56" s="68">
        <v>60100000</v>
      </c>
      <c r="L56" s="65">
        <v>10675943000</v>
      </c>
      <c r="M56" s="66">
        <v>10434943000</v>
      </c>
      <c r="N56" s="67">
        <f t="shared" si="1"/>
        <v>241000000</v>
      </c>
      <c r="O56" s="67">
        <v>10675943000</v>
      </c>
      <c r="P56" s="65">
        <v>0</v>
      </c>
      <c r="Q56" s="68">
        <v>65125000</v>
      </c>
      <c r="R56" s="65">
        <v>11940657000</v>
      </c>
      <c r="S56" s="66">
        <v>11676657000</v>
      </c>
      <c r="T56" s="67">
        <f t="shared" si="2"/>
        <v>264000000</v>
      </c>
      <c r="U56" s="67">
        <v>11940657000</v>
      </c>
      <c r="V56" s="65">
        <v>0</v>
      </c>
      <c r="W56" s="68">
        <v>70150000</v>
      </c>
    </row>
    <row r="57" spans="2:23" ht="22.5" customHeight="1">
      <c r="B57" s="11" t="s">
        <v>328</v>
      </c>
      <c r="C57" s="9" t="s">
        <v>1</v>
      </c>
      <c r="D57" s="9" t="s">
        <v>1</v>
      </c>
      <c r="E57" s="64" t="s">
        <v>329</v>
      </c>
      <c r="F57" s="65">
        <v>4591000</v>
      </c>
      <c r="G57" s="66">
        <v>4441000</v>
      </c>
      <c r="H57" s="67">
        <f t="shared" si="0"/>
        <v>150000</v>
      </c>
      <c r="I57" s="67">
        <v>4591000</v>
      </c>
      <c r="J57" s="65">
        <v>0</v>
      </c>
      <c r="K57" s="68">
        <v>2900000</v>
      </c>
      <c r="L57" s="65">
        <v>4887000</v>
      </c>
      <c r="M57" s="66">
        <v>4722000</v>
      </c>
      <c r="N57" s="67">
        <f t="shared" si="1"/>
        <v>165000</v>
      </c>
      <c r="O57" s="67">
        <v>4887000</v>
      </c>
      <c r="P57" s="65">
        <v>0</v>
      </c>
      <c r="Q57" s="68">
        <v>3026000</v>
      </c>
      <c r="R57" s="65">
        <v>5259000</v>
      </c>
      <c r="S57" s="66">
        <v>5079000</v>
      </c>
      <c r="T57" s="67">
        <f t="shared" si="2"/>
        <v>180000</v>
      </c>
      <c r="U57" s="67">
        <v>5259000</v>
      </c>
      <c r="V57" s="65">
        <v>0</v>
      </c>
      <c r="W57" s="68">
        <v>3155000</v>
      </c>
    </row>
    <row r="58" spans="2:23" ht="22.5" customHeight="1">
      <c r="B58" s="11" t="s">
        <v>330</v>
      </c>
      <c r="C58" s="9" t="s">
        <v>1</v>
      </c>
      <c r="D58" s="9" t="s">
        <v>1</v>
      </c>
      <c r="E58" s="64" t="s">
        <v>331</v>
      </c>
      <c r="F58" s="65">
        <v>85359000</v>
      </c>
      <c r="G58" s="66">
        <v>15056000</v>
      </c>
      <c r="H58" s="67">
        <f t="shared" si="0"/>
        <v>70303000</v>
      </c>
      <c r="I58" s="67">
        <v>85359000</v>
      </c>
      <c r="J58" s="65">
        <v>0</v>
      </c>
      <c r="K58" s="68">
        <v>51000000</v>
      </c>
      <c r="L58" s="65">
        <v>96536000</v>
      </c>
      <c r="M58" s="66">
        <v>19733000</v>
      </c>
      <c r="N58" s="67">
        <f t="shared" si="1"/>
        <v>76803000</v>
      </c>
      <c r="O58" s="67">
        <v>96536000</v>
      </c>
      <c r="P58" s="65">
        <v>0</v>
      </c>
      <c r="Q58" s="68">
        <v>52000000</v>
      </c>
      <c r="R58" s="65">
        <v>100664000</v>
      </c>
      <c r="S58" s="66">
        <v>16261000</v>
      </c>
      <c r="T58" s="67">
        <f t="shared" si="2"/>
        <v>84403000</v>
      </c>
      <c r="U58" s="67">
        <v>100664000</v>
      </c>
      <c r="V58" s="65">
        <v>0</v>
      </c>
      <c r="W58" s="68">
        <v>53000000</v>
      </c>
    </row>
    <row r="59" spans="2:23" ht="22.5" customHeight="1">
      <c r="B59" s="11" t="s">
        <v>332</v>
      </c>
      <c r="C59" s="9" t="s">
        <v>1</v>
      </c>
      <c r="D59" s="9" t="s">
        <v>1</v>
      </c>
      <c r="E59" s="64" t="s">
        <v>333</v>
      </c>
      <c r="F59" s="65">
        <v>13543000</v>
      </c>
      <c r="G59" s="66">
        <v>13443000</v>
      </c>
      <c r="H59" s="67">
        <f t="shared" si="0"/>
        <v>100000</v>
      </c>
      <c r="I59" s="67">
        <v>13543000</v>
      </c>
      <c r="J59" s="65">
        <v>0</v>
      </c>
      <c r="K59" s="68">
        <v>0</v>
      </c>
      <c r="L59" s="65">
        <v>14064000</v>
      </c>
      <c r="M59" s="66">
        <v>13964000</v>
      </c>
      <c r="N59" s="67">
        <f t="shared" si="1"/>
        <v>100000</v>
      </c>
      <c r="O59" s="67">
        <v>14064000</v>
      </c>
      <c r="P59" s="65">
        <v>0</v>
      </c>
      <c r="Q59" s="68">
        <v>0</v>
      </c>
      <c r="R59" s="65">
        <v>15113000</v>
      </c>
      <c r="S59" s="66">
        <v>15013000</v>
      </c>
      <c r="T59" s="67">
        <f t="shared" si="2"/>
        <v>100000</v>
      </c>
      <c r="U59" s="67">
        <v>15113000</v>
      </c>
      <c r="V59" s="65">
        <v>0</v>
      </c>
      <c r="W59" s="68">
        <v>0</v>
      </c>
    </row>
    <row r="60" spans="2:23" ht="22.5" customHeight="1" thickBot="1">
      <c r="B60" s="11" t="s">
        <v>334</v>
      </c>
      <c r="C60" s="9" t="s">
        <v>1</v>
      </c>
      <c r="D60" s="9" t="s">
        <v>1</v>
      </c>
      <c r="E60" s="64" t="s">
        <v>335</v>
      </c>
      <c r="F60" s="65">
        <v>4517000</v>
      </c>
      <c r="G60" s="66">
        <v>4512000</v>
      </c>
      <c r="H60" s="67">
        <f t="shared" si="0"/>
        <v>5000</v>
      </c>
      <c r="I60" s="67">
        <v>4517000</v>
      </c>
      <c r="J60" s="65">
        <v>0</v>
      </c>
      <c r="K60" s="68">
        <v>0</v>
      </c>
      <c r="L60" s="65">
        <v>4652000</v>
      </c>
      <c r="M60" s="66">
        <v>4647000</v>
      </c>
      <c r="N60" s="67">
        <f t="shared" si="1"/>
        <v>5000</v>
      </c>
      <c r="O60" s="67">
        <v>4652000</v>
      </c>
      <c r="P60" s="65">
        <v>0</v>
      </c>
      <c r="Q60" s="68">
        <v>0</v>
      </c>
      <c r="R60" s="65">
        <v>4907000</v>
      </c>
      <c r="S60" s="66">
        <v>4902000</v>
      </c>
      <c r="T60" s="67">
        <f t="shared" si="2"/>
        <v>5000</v>
      </c>
      <c r="U60" s="67">
        <v>4907000</v>
      </c>
      <c r="V60" s="65">
        <v>0</v>
      </c>
      <c r="W60" s="68">
        <v>0</v>
      </c>
    </row>
    <row r="61" spans="1:23" ht="24.75" customHeight="1" hidden="1">
      <c r="A61" s="9" t="s">
        <v>6</v>
      </c>
      <c r="B61" s="11" t="s">
        <v>1</v>
      </c>
      <c r="C61" s="9" t="s">
        <v>1</v>
      </c>
      <c r="D61" s="9" t="s">
        <v>1</v>
      </c>
      <c r="E61" s="33" t="s">
        <v>1</v>
      </c>
      <c r="F61" s="34" t="s">
        <v>1</v>
      </c>
      <c r="G61" s="35" t="s">
        <v>1</v>
      </c>
      <c r="H61" s="36" t="s">
        <v>1</v>
      </c>
      <c r="I61" s="36" t="s">
        <v>1</v>
      </c>
      <c r="J61" s="36" t="s">
        <v>1</v>
      </c>
      <c r="K61" s="35" t="s">
        <v>1</v>
      </c>
      <c r="L61" s="34" t="s">
        <v>1</v>
      </c>
      <c r="M61" s="35" t="s">
        <v>1</v>
      </c>
      <c r="N61" s="36" t="s">
        <v>1</v>
      </c>
      <c r="O61" s="36" t="s">
        <v>1</v>
      </c>
      <c r="P61" s="36" t="s">
        <v>1</v>
      </c>
      <c r="Q61" s="35" t="s">
        <v>1</v>
      </c>
      <c r="R61" s="34" t="s">
        <v>1</v>
      </c>
      <c r="S61" s="35" t="s">
        <v>1</v>
      </c>
      <c r="T61" s="36" t="s">
        <v>1</v>
      </c>
      <c r="U61" s="36" t="s">
        <v>1</v>
      </c>
      <c r="V61" s="36" t="s">
        <v>1</v>
      </c>
      <c r="W61" s="35" t="s">
        <v>1</v>
      </c>
    </row>
    <row r="62" spans="1:23" ht="12" customHeight="1" thickBot="1">
      <c r="A62" s="6" t="s">
        <v>6</v>
      </c>
      <c r="E62" s="39" t="s">
        <v>1</v>
      </c>
      <c r="F62" s="39" t="s">
        <v>1</v>
      </c>
      <c r="G62" s="39" t="s">
        <v>1</v>
      </c>
      <c r="H62" s="39" t="s">
        <v>1</v>
      </c>
      <c r="I62" s="39" t="s">
        <v>1</v>
      </c>
      <c r="J62" s="39" t="s">
        <v>1</v>
      </c>
      <c r="K62" s="39" t="s">
        <v>1</v>
      </c>
      <c r="L62" s="39" t="s">
        <v>1</v>
      </c>
      <c r="M62" s="39" t="s">
        <v>1</v>
      </c>
      <c r="N62" s="39" t="s">
        <v>1</v>
      </c>
      <c r="O62" s="39" t="s">
        <v>1</v>
      </c>
      <c r="P62" s="39" t="s">
        <v>1</v>
      </c>
      <c r="Q62" s="39" t="s">
        <v>1</v>
      </c>
      <c r="R62" s="39" t="s">
        <v>1</v>
      </c>
      <c r="S62" s="39" t="s">
        <v>1</v>
      </c>
      <c r="T62" s="39" t="s">
        <v>1</v>
      </c>
      <c r="U62" s="39" t="s">
        <v>1</v>
      </c>
      <c r="V62" s="39" t="s">
        <v>1</v>
      </c>
      <c r="W62" s="39" t="s">
        <v>1</v>
      </c>
    </row>
    <row r="63" spans="2:23" ht="30" customHeight="1">
      <c r="B63" s="6" t="s">
        <v>35</v>
      </c>
      <c r="E63" s="69" t="s">
        <v>32</v>
      </c>
      <c r="F63" s="70">
        <v>31708471000</v>
      </c>
      <c r="G63" s="71">
        <v>26748044000</v>
      </c>
      <c r="H63" s="72">
        <f>I63-G63</f>
        <v>5464431000</v>
      </c>
      <c r="I63" s="72">
        <v>32212475000</v>
      </c>
      <c r="J63" s="70">
        <v>76000000</v>
      </c>
      <c r="K63" s="73">
        <v>1571518000</v>
      </c>
      <c r="L63" s="70">
        <v>35516747000</v>
      </c>
      <c r="M63" s="71">
        <v>30171664750</v>
      </c>
      <c r="N63" s="72">
        <f>O63-M63</f>
        <v>5748916800</v>
      </c>
      <c r="O63" s="72">
        <v>35920581550</v>
      </c>
      <c r="P63" s="74">
        <v>123532000</v>
      </c>
      <c r="Q63" s="70">
        <v>1734449000</v>
      </c>
      <c r="R63" s="70">
        <v>39598205000</v>
      </c>
      <c r="S63" s="71">
        <v>33871736300</v>
      </c>
      <c r="T63" s="72">
        <f>U63-S63</f>
        <v>6212478050</v>
      </c>
      <c r="U63" s="72">
        <v>40084214350</v>
      </c>
      <c r="V63" s="70">
        <v>66000000</v>
      </c>
      <c r="W63" s="73">
        <v>1737483000</v>
      </c>
    </row>
    <row r="64" spans="2:23" ht="30" customHeight="1">
      <c r="B64" s="6" t="s">
        <v>31</v>
      </c>
      <c r="E64" s="75" t="s">
        <v>250</v>
      </c>
      <c r="F64" s="76">
        <v>16939010000</v>
      </c>
      <c r="G64" s="77">
        <v>15180507000</v>
      </c>
      <c r="H64" s="78">
        <f>I64-G64</f>
        <v>1758503000</v>
      </c>
      <c r="I64" s="78">
        <v>16939010000</v>
      </c>
      <c r="J64" s="76">
        <v>0</v>
      </c>
      <c r="K64" s="79">
        <v>711846999</v>
      </c>
      <c r="L64" s="76">
        <v>18347479000</v>
      </c>
      <c r="M64" s="77">
        <v>16486994000</v>
      </c>
      <c r="N64" s="78">
        <f>O64-M64</f>
        <v>1860485000</v>
      </c>
      <c r="O64" s="78">
        <v>18347479000</v>
      </c>
      <c r="P64" s="80">
        <v>0</v>
      </c>
      <c r="Q64" s="76">
        <v>727205899</v>
      </c>
      <c r="R64" s="76">
        <v>19936975000</v>
      </c>
      <c r="S64" s="77">
        <v>17980303000</v>
      </c>
      <c r="T64" s="78">
        <f>U64-S64</f>
        <v>1956672000</v>
      </c>
      <c r="U64" s="78">
        <v>19936975000</v>
      </c>
      <c r="V64" s="76">
        <v>0</v>
      </c>
      <c r="W64" s="79">
        <v>746320499</v>
      </c>
    </row>
    <row r="65" spans="1:23" s="14" customFormat="1" ht="30" customHeight="1" thickBot="1">
      <c r="A65" s="2" t="s">
        <v>6</v>
      </c>
      <c r="B65" s="13" t="s">
        <v>1</v>
      </c>
      <c r="C65" s="13" t="s">
        <v>1</v>
      </c>
      <c r="D65" s="13" t="s">
        <v>1</v>
      </c>
      <c r="E65" s="81" t="s">
        <v>33</v>
      </c>
      <c r="F65" s="82">
        <f aca="true" t="shared" si="3" ref="F65:W65">F63+F64</f>
        <v>48647481000</v>
      </c>
      <c r="G65" s="83">
        <f t="shared" si="3"/>
        <v>41928551000</v>
      </c>
      <c r="H65" s="84">
        <f t="shared" si="3"/>
        <v>7222934000</v>
      </c>
      <c r="I65" s="84">
        <f t="shared" si="3"/>
        <v>49151485000</v>
      </c>
      <c r="J65" s="82">
        <f t="shared" si="3"/>
        <v>76000000</v>
      </c>
      <c r="K65" s="85">
        <f t="shared" si="3"/>
        <v>2283364999</v>
      </c>
      <c r="L65" s="82">
        <f t="shared" si="3"/>
        <v>53864226000</v>
      </c>
      <c r="M65" s="83">
        <f t="shared" si="3"/>
        <v>46658658750</v>
      </c>
      <c r="N65" s="84">
        <f t="shared" si="3"/>
        <v>7609401800</v>
      </c>
      <c r="O65" s="84">
        <f t="shared" si="3"/>
        <v>54268060550</v>
      </c>
      <c r="P65" s="86">
        <f t="shared" si="3"/>
        <v>123532000</v>
      </c>
      <c r="Q65" s="82">
        <f t="shared" si="3"/>
        <v>2461654899</v>
      </c>
      <c r="R65" s="82">
        <f t="shared" si="3"/>
        <v>59535180000</v>
      </c>
      <c r="S65" s="83">
        <f t="shared" si="3"/>
        <v>51852039300</v>
      </c>
      <c r="T65" s="84">
        <f t="shared" si="3"/>
        <v>8169150050</v>
      </c>
      <c r="U65" s="84">
        <f t="shared" si="3"/>
        <v>60021189350</v>
      </c>
      <c r="V65" s="82">
        <f t="shared" si="3"/>
        <v>66000000</v>
      </c>
      <c r="W65" s="85">
        <f t="shared" si="3"/>
        <v>2483803499</v>
      </c>
    </row>
  </sheetData>
  <sheetProtection/>
  <mergeCells count="30"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75" zoomScaleNormal="75" zoomScalePageLayoutView="0" workbookViewId="0" topLeftCell="E10">
      <selection activeCell="E37" sqref="E3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0.375" style="6" customWidth="1"/>
    <col min="6" max="6" width="20.75390625" style="6" customWidth="1"/>
    <col min="7" max="7" width="18.75390625" style="6" bestFit="1" customWidth="1"/>
    <col min="8" max="8" width="20.875" style="6" customWidth="1"/>
    <col min="9" max="9" width="22.75390625" style="6" customWidth="1"/>
    <col min="10" max="11" width="18.75390625" style="6" bestFit="1" customWidth="1"/>
    <col min="12" max="12" width="22.75390625" style="6" customWidth="1"/>
    <col min="13" max="13" width="18.75390625" style="6" bestFit="1" customWidth="1"/>
    <col min="14" max="14" width="20.875" style="6" customWidth="1"/>
    <col min="15" max="15" width="21.125" style="6" customWidth="1"/>
    <col min="16" max="16" width="18.75390625" style="6" bestFit="1" customWidth="1"/>
    <col min="17" max="17" width="19.625" style="6" customWidth="1"/>
    <col min="18" max="18" width="21.25390625" style="6" customWidth="1"/>
    <col min="19" max="19" width="18.75390625" style="6" bestFit="1" customWidth="1"/>
    <col min="20" max="20" width="21.25390625" style="6" customWidth="1"/>
    <col min="21" max="21" width="21.625" style="6" customWidth="1"/>
    <col min="22" max="23" width="18.7539062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2014</v>
      </c>
      <c r="F2" s="8" t="str">
        <f>ButceYil</f>
        <v>2014</v>
      </c>
      <c r="G2" s="8" t="str">
        <f>ButceYil</f>
        <v>2014</v>
      </c>
      <c r="H2" s="8" t="s">
        <v>1</v>
      </c>
      <c r="I2" s="8" t="str">
        <f>ButceYil</f>
        <v>2014</v>
      </c>
      <c r="J2" s="8" t="str">
        <f>ButceYil</f>
        <v>2014</v>
      </c>
      <c r="K2" s="8" t="str">
        <f>ButceYil</f>
        <v>2014</v>
      </c>
      <c r="L2" s="8" t="str">
        <f>ButceYil</f>
        <v>2014</v>
      </c>
      <c r="M2" s="8" t="str">
        <f>ButceYil</f>
        <v>2014</v>
      </c>
      <c r="N2" s="8" t="s">
        <v>1</v>
      </c>
      <c r="O2" s="8" t="str">
        <f>ButceYil</f>
        <v>2014</v>
      </c>
      <c r="P2" s="8" t="str">
        <f>ButceYil</f>
        <v>2014</v>
      </c>
      <c r="Q2" s="8" t="str">
        <f>ButceYil</f>
        <v>2014</v>
      </c>
      <c r="R2" s="8" t="str">
        <f>ButceYil</f>
        <v>2014</v>
      </c>
      <c r="S2" s="8" t="str">
        <f>ButceYil</f>
        <v>2014</v>
      </c>
      <c r="T2" s="8" t="s">
        <v>1</v>
      </c>
      <c r="U2" s="8" t="str">
        <f>ButceYil</f>
        <v>2014</v>
      </c>
      <c r="V2" s="8" t="str">
        <f>ButceYil</f>
        <v>2014</v>
      </c>
      <c r="W2" s="8" t="str">
        <f>ButceYil</f>
        <v>2014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2014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2014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2014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39" t="s">
        <v>358</v>
      </c>
      <c r="F11" s="139" t="s">
        <v>1</v>
      </c>
      <c r="G11" s="139" t="s">
        <v>1</v>
      </c>
      <c r="H11" s="139" t="s">
        <v>1</v>
      </c>
      <c r="I11" s="139" t="s">
        <v>1</v>
      </c>
      <c r="J11" s="139" t="s">
        <v>1</v>
      </c>
      <c r="K11" s="139" t="s">
        <v>1</v>
      </c>
      <c r="L11" s="139" t="s">
        <v>1</v>
      </c>
      <c r="M11" s="139" t="s">
        <v>1</v>
      </c>
      <c r="N11" s="139" t="s">
        <v>1</v>
      </c>
      <c r="O11" s="139" t="s">
        <v>1</v>
      </c>
      <c r="P11" s="139" t="s">
        <v>1</v>
      </c>
      <c r="Q11" s="139" t="s">
        <v>1</v>
      </c>
      <c r="R11" s="139" t="s">
        <v>1</v>
      </c>
      <c r="S11" s="139" t="s">
        <v>1</v>
      </c>
      <c r="T11" s="139" t="s">
        <v>1</v>
      </c>
      <c r="U11" s="139" t="s">
        <v>1</v>
      </c>
      <c r="V11" s="139" t="s">
        <v>1</v>
      </c>
      <c r="W11" s="139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39" t="s">
        <v>357</v>
      </c>
      <c r="F12" s="139" t="s">
        <v>1</v>
      </c>
      <c r="G12" s="139" t="s">
        <v>1</v>
      </c>
      <c r="H12" s="139" t="s">
        <v>1</v>
      </c>
      <c r="I12" s="139" t="s">
        <v>1</v>
      </c>
      <c r="J12" s="139" t="s">
        <v>1</v>
      </c>
      <c r="K12" s="139" t="s">
        <v>1</v>
      </c>
      <c r="L12" s="139" t="s">
        <v>1</v>
      </c>
      <c r="M12" s="139" t="s">
        <v>1</v>
      </c>
      <c r="N12" s="139" t="s">
        <v>1</v>
      </c>
      <c r="O12" s="139" t="s">
        <v>1</v>
      </c>
      <c r="P12" s="139" t="s">
        <v>1</v>
      </c>
      <c r="Q12" s="139" t="s">
        <v>1</v>
      </c>
      <c r="R12" s="139" t="s">
        <v>1</v>
      </c>
      <c r="S12" s="139" t="s">
        <v>1</v>
      </c>
      <c r="T12" s="139" t="s">
        <v>1</v>
      </c>
      <c r="U12" s="139" t="s">
        <v>1</v>
      </c>
      <c r="V12" s="139" t="s">
        <v>1</v>
      </c>
      <c r="W12" s="139" t="s">
        <v>1</v>
      </c>
    </row>
    <row r="13" spans="1:23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58" t="s">
        <v>1</v>
      </c>
      <c r="F14" s="120" t="str">
        <f>ButceYil</f>
        <v>2014</v>
      </c>
      <c r="G14" s="121" t="s">
        <v>1</v>
      </c>
      <c r="H14" s="121" t="s">
        <v>1</v>
      </c>
      <c r="I14" s="121" t="s">
        <v>1</v>
      </c>
      <c r="J14" s="121" t="s">
        <v>1</v>
      </c>
      <c r="K14" s="122" t="s">
        <v>1</v>
      </c>
      <c r="L14" s="120">
        <f>ButceYil+1</f>
        <v>2015</v>
      </c>
      <c r="M14" s="121" t="s">
        <v>1</v>
      </c>
      <c r="N14" s="121" t="s">
        <v>1</v>
      </c>
      <c r="O14" s="121" t="s">
        <v>1</v>
      </c>
      <c r="P14" s="121" t="s">
        <v>1</v>
      </c>
      <c r="Q14" s="122" t="s">
        <v>1</v>
      </c>
      <c r="R14" s="120">
        <f>ButceYil+2</f>
        <v>2016</v>
      </c>
      <c r="S14" s="121" t="s">
        <v>1</v>
      </c>
      <c r="T14" s="121" t="s">
        <v>1</v>
      </c>
      <c r="U14" s="121" t="s">
        <v>1</v>
      </c>
      <c r="V14" s="121" t="s">
        <v>1</v>
      </c>
      <c r="W14" s="122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23" t="s">
        <v>21</v>
      </c>
      <c r="F15" s="126" t="s">
        <v>22</v>
      </c>
      <c r="G15" s="129" t="s">
        <v>23</v>
      </c>
      <c r="H15" s="130" t="s">
        <v>1</v>
      </c>
      <c r="I15" s="131" t="s">
        <v>1</v>
      </c>
      <c r="J15" s="132" t="s">
        <v>24</v>
      </c>
      <c r="K15" s="133" t="s">
        <v>1</v>
      </c>
      <c r="L15" s="126" t="s">
        <v>22</v>
      </c>
      <c r="M15" s="129" t="s">
        <v>23</v>
      </c>
      <c r="N15" s="130" t="s">
        <v>1</v>
      </c>
      <c r="O15" s="131" t="s">
        <v>1</v>
      </c>
      <c r="P15" s="132" t="s">
        <v>24</v>
      </c>
      <c r="Q15" s="133" t="s">
        <v>1</v>
      </c>
      <c r="R15" s="126" t="s">
        <v>22</v>
      </c>
      <c r="S15" s="129" t="s">
        <v>23</v>
      </c>
      <c r="T15" s="130" t="s">
        <v>1</v>
      </c>
      <c r="U15" s="131" t="s">
        <v>1</v>
      </c>
      <c r="V15" s="132" t="s">
        <v>24</v>
      </c>
      <c r="W15" s="133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24" t="s">
        <v>1</v>
      </c>
      <c r="F16" s="127" t="s">
        <v>1</v>
      </c>
      <c r="G16" s="134" t="s">
        <v>25</v>
      </c>
      <c r="H16" s="136" t="s">
        <v>26</v>
      </c>
      <c r="I16" s="126" t="s">
        <v>27</v>
      </c>
      <c r="J16" s="132" t="s">
        <v>28</v>
      </c>
      <c r="K16" s="126" t="s">
        <v>29</v>
      </c>
      <c r="L16" s="127" t="s">
        <v>1</v>
      </c>
      <c r="M16" s="134" t="s">
        <v>25</v>
      </c>
      <c r="N16" s="136" t="s">
        <v>26</v>
      </c>
      <c r="O16" s="126" t="s">
        <v>27</v>
      </c>
      <c r="P16" s="132" t="s">
        <v>28</v>
      </c>
      <c r="Q16" s="126" t="s">
        <v>29</v>
      </c>
      <c r="R16" s="127" t="s">
        <v>1</v>
      </c>
      <c r="S16" s="134" t="s">
        <v>25</v>
      </c>
      <c r="T16" s="136" t="s">
        <v>26</v>
      </c>
      <c r="U16" s="126" t="s">
        <v>27</v>
      </c>
      <c r="V16" s="126" t="s">
        <v>28</v>
      </c>
      <c r="W16" s="133" t="s">
        <v>29</v>
      </c>
    </row>
    <row r="17" spans="3:23" ht="19.5" customHeight="1" thickBot="1">
      <c r="C17" s="4" t="s">
        <v>1</v>
      </c>
      <c r="D17" s="4" t="s">
        <v>1</v>
      </c>
      <c r="E17" s="125" t="s">
        <v>1</v>
      </c>
      <c r="F17" s="128" t="s">
        <v>1</v>
      </c>
      <c r="G17" s="135" t="s">
        <v>1</v>
      </c>
      <c r="H17" s="137" t="s">
        <v>1</v>
      </c>
      <c r="I17" s="128" t="s">
        <v>1</v>
      </c>
      <c r="J17" s="140" t="s">
        <v>1</v>
      </c>
      <c r="K17" s="128" t="s">
        <v>1</v>
      </c>
      <c r="L17" s="128" t="s">
        <v>1</v>
      </c>
      <c r="M17" s="135" t="s">
        <v>1</v>
      </c>
      <c r="N17" s="137" t="s">
        <v>1</v>
      </c>
      <c r="O17" s="128" t="s">
        <v>1</v>
      </c>
      <c r="P17" s="140" t="s">
        <v>1</v>
      </c>
      <c r="Q17" s="128" t="s">
        <v>1</v>
      </c>
      <c r="R17" s="128" t="s">
        <v>1</v>
      </c>
      <c r="S17" s="135" t="s">
        <v>1</v>
      </c>
      <c r="T17" s="137" t="s">
        <v>1</v>
      </c>
      <c r="U17" s="128" t="s">
        <v>1</v>
      </c>
      <c r="V17" s="128" t="s">
        <v>1</v>
      </c>
      <c r="W17" s="138" t="s">
        <v>1</v>
      </c>
    </row>
    <row r="18" spans="1:23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0" t="s">
        <v>1</v>
      </c>
      <c r="G18" s="61" t="s">
        <v>1</v>
      </c>
      <c r="H18" s="62" t="s">
        <v>1</v>
      </c>
      <c r="I18" s="62" t="s">
        <v>1</v>
      </c>
      <c r="J18" s="62" t="s">
        <v>1</v>
      </c>
      <c r="K18" s="61" t="s">
        <v>1</v>
      </c>
      <c r="L18" s="60" t="s">
        <v>1</v>
      </c>
      <c r="M18" s="61" t="s">
        <v>1</v>
      </c>
      <c r="N18" s="62" t="s">
        <v>1</v>
      </c>
      <c r="O18" s="62" t="s">
        <v>1</v>
      </c>
      <c r="P18" s="62" t="s">
        <v>1</v>
      </c>
      <c r="Q18" s="61" t="s">
        <v>1</v>
      </c>
      <c r="R18" s="60" t="s">
        <v>1</v>
      </c>
      <c r="S18" s="61" t="s">
        <v>1</v>
      </c>
      <c r="T18" s="62" t="s">
        <v>1</v>
      </c>
      <c r="U18" s="62" t="s">
        <v>1</v>
      </c>
      <c r="V18" s="62" t="s">
        <v>1</v>
      </c>
      <c r="W18" s="61" t="s">
        <v>1</v>
      </c>
    </row>
    <row r="19" spans="1:23" ht="34.5" customHeight="1">
      <c r="A19" s="9" t="s">
        <v>1</v>
      </c>
      <c r="B19" s="87" t="s">
        <v>336</v>
      </c>
      <c r="C19" s="9" t="s">
        <v>1</v>
      </c>
      <c r="D19" s="9" t="s">
        <v>1</v>
      </c>
      <c r="E19" s="88" t="s">
        <v>337</v>
      </c>
      <c r="F19" s="28">
        <v>457000000</v>
      </c>
      <c r="G19" s="29">
        <v>0</v>
      </c>
      <c r="H19" s="30">
        <f aca="true" t="shared" si="0" ref="H19:H27">I19-G19</f>
        <v>457000000</v>
      </c>
      <c r="I19" s="30">
        <v>457000000</v>
      </c>
      <c r="J19" s="31">
        <v>0</v>
      </c>
      <c r="K19" s="28">
        <v>0</v>
      </c>
      <c r="L19" s="28">
        <v>176000000</v>
      </c>
      <c r="M19" s="29">
        <v>0</v>
      </c>
      <c r="N19" s="30">
        <f aca="true" t="shared" si="1" ref="N19:N27">O19-M19</f>
        <v>176000000</v>
      </c>
      <c r="O19" s="30">
        <v>176000000</v>
      </c>
      <c r="P19" s="31">
        <v>0</v>
      </c>
      <c r="Q19" s="28">
        <v>0</v>
      </c>
      <c r="R19" s="28">
        <v>187000000</v>
      </c>
      <c r="S19" s="29">
        <v>0</v>
      </c>
      <c r="T19" s="30">
        <f aca="true" t="shared" si="2" ref="T19:T27">U19-S19</f>
        <v>187000000</v>
      </c>
      <c r="U19" s="30">
        <v>187000000</v>
      </c>
      <c r="V19" s="28">
        <v>0</v>
      </c>
      <c r="W19" s="89">
        <v>0</v>
      </c>
    </row>
    <row r="20" spans="2:23" ht="34.5" customHeight="1">
      <c r="B20" s="87" t="s">
        <v>338</v>
      </c>
      <c r="C20" s="9" t="s">
        <v>1</v>
      </c>
      <c r="D20" s="9" t="s">
        <v>1</v>
      </c>
      <c r="E20" s="88" t="s">
        <v>339</v>
      </c>
      <c r="F20" s="28">
        <v>1785700000</v>
      </c>
      <c r="G20" s="29">
        <v>0</v>
      </c>
      <c r="H20" s="30">
        <f t="shared" si="0"/>
        <v>1785700000</v>
      </c>
      <c r="I20" s="30">
        <v>1785700000</v>
      </c>
      <c r="J20" s="31">
        <v>0</v>
      </c>
      <c r="K20" s="28">
        <v>120015000</v>
      </c>
      <c r="L20" s="28">
        <v>1931200000</v>
      </c>
      <c r="M20" s="29">
        <v>0</v>
      </c>
      <c r="N20" s="30">
        <f t="shared" si="1"/>
        <v>1931200000</v>
      </c>
      <c r="O20" s="30">
        <v>1931200000</v>
      </c>
      <c r="P20" s="31">
        <v>0</v>
      </c>
      <c r="Q20" s="28">
        <v>120015000</v>
      </c>
      <c r="R20" s="28">
        <v>2093650000</v>
      </c>
      <c r="S20" s="29">
        <v>0</v>
      </c>
      <c r="T20" s="30">
        <f t="shared" si="2"/>
        <v>2093650000</v>
      </c>
      <c r="U20" s="30">
        <v>2093650000</v>
      </c>
      <c r="V20" s="28">
        <v>0</v>
      </c>
      <c r="W20" s="89">
        <v>125015000</v>
      </c>
    </row>
    <row r="21" spans="2:23" ht="34.5" customHeight="1">
      <c r="B21" s="87" t="s">
        <v>340</v>
      </c>
      <c r="C21" s="9" t="s">
        <v>1</v>
      </c>
      <c r="D21" s="9" t="s">
        <v>1</v>
      </c>
      <c r="E21" s="88" t="s">
        <v>341</v>
      </c>
      <c r="F21" s="28">
        <v>103217000</v>
      </c>
      <c r="G21" s="29">
        <v>0</v>
      </c>
      <c r="H21" s="30">
        <f t="shared" si="0"/>
        <v>103217000</v>
      </c>
      <c r="I21" s="30">
        <v>103217000</v>
      </c>
      <c r="J21" s="31">
        <v>0</v>
      </c>
      <c r="K21" s="28">
        <v>0</v>
      </c>
      <c r="L21" s="28">
        <v>106470000</v>
      </c>
      <c r="M21" s="29">
        <v>0</v>
      </c>
      <c r="N21" s="30">
        <f t="shared" si="1"/>
        <v>106470000</v>
      </c>
      <c r="O21" s="30">
        <v>106470000</v>
      </c>
      <c r="P21" s="31">
        <v>0</v>
      </c>
      <c r="Q21" s="28">
        <v>0</v>
      </c>
      <c r="R21" s="28">
        <v>117002000</v>
      </c>
      <c r="S21" s="29">
        <v>0</v>
      </c>
      <c r="T21" s="30">
        <f t="shared" si="2"/>
        <v>117002000</v>
      </c>
      <c r="U21" s="30">
        <v>117002000</v>
      </c>
      <c r="V21" s="28">
        <v>0</v>
      </c>
      <c r="W21" s="89">
        <v>0</v>
      </c>
    </row>
    <row r="22" spans="2:23" ht="34.5" customHeight="1">
      <c r="B22" s="87" t="s">
        <v>342</v>
      </c>
      <c r="C22" s="9" t="s">
        <v>1</v>
      </c>
      <c r="D22" s="9" t="s">
        <v>1</v>
      </c>
      <c r="E22" s="88" t="s">
        <v>343</v>
      </c>
      <c r="F22" s="28">
        <v>232000000</v>
      </c>
      <c r="G22" s="29">
        <v>0</v>
      </c>
      <c r="H22" s="30">
        <f t="shared" si="0"/>
        <v>232000000</v>
      </c>
      <c r="I22" s="30">
        <v>232000000</v>
      </c>
      <c r="J22" s="31">
        <v>0</v>
      </c>
      <c r="K22" s="28">
        <v>240093000</v>
      </c>
      <c r="L22" s="28">
        <v>244000000</v>
      </c>
      <c r="M22" s="29">
        <v>0</v>
      </c>
      <c r="N22" s="30">
        <f t="shared" si="1"/>
        <v>244000000</v>
      </c>
      <c r="O22" s="30">
        <v>244000000</v>
      </c>
      <c r="P22" s="31">
        <v>0</v>
      </c>
      <c r="Q22" s="28">
        <v>250112250</v>
      </c>
      <c r="R22" s="28">
        <v>257000000</v>
      </c>
      <c r="S22" s="29">
        <v>0</v>
      </c>
      <c r="T22" s="30">
        <f t="shared" si="2"/>
        <v>257000000</v>
      </c>
      <c r="U22" s="30">
        <v>257000000</v>
      </c>
      <c r="V22" s="28">
        <v>0</v>
      </c>
      <c r="W22" s="89">
        <v>260112750</v>
      </c>
    </row>
    <row r="23" spans="2:23" ht="34.5" customHeight="1">
      <c r="B23" s="87" t="s">
        <v>344</v>
      </c>
      <c r="C23" s="9" t="s">
        <v>1</v>
      </c>
      <c r="D23" s="9" t="s">
        <v>1</v>
      </c>
      <c r="E23" s="88" t="s">
        <v>345</v>
      </c>
      <c r="F23" s="28">
        <v>152022000</v>
      </c>
      <c r="G23" s="29">
        <v>0</v>
      </c>
      <c r="H23" s="30">
        <f t="shared" si="0"/>
        <v>152022000</v>
      </c>
      <c r="I23" s="30">
        <v>152022000</v>
      </c>
      <c r="J23" s="31">
        <v>0</v>
      </c>
      <c r="K23" s="28">
        <v>0</v>
      </c>
      <c r="L23" s="28">
        <v>155606000</v>
      </c>
      <c r="M23" s="29">
        <v>0</v>
      </c>
      <c r="N23" s="30">
        <f t="shared" si="1"/>
        <v>155606000</v>
      </c>
      <c r="O23" s="30">
        <v>155606000</v>
      </c>
      <c r="P23" s="31">
        <v>0</v>
      </c>
      <c r="Q23" s="28">
        <v>0</v>
      </c>
      <c r="R23" s="28">
        <v>162064000</v>
      </c>
      <c r="S23" s="29">
        <v>0</v>
      </c>
      <c r="T23" s="30">
        <f t="shared" si="2"/>
        <v>162064000</v>
      </c>
      <c r="U23" s="30">
        <v>162064000</v>
      </c>
      <c r="V23" s="28">
        <v>0</v>
      </c>
      <c r="W23" s="89">
        <v>0</v>
      </c>
    </row>
    <row r="24" spans="2:23" ht="34.5" customHeight="1">
      <c r="B24" s="87" t="s">
        <v>346</v>
      </c>
      <c r="C24" s="9" t="s">
        <v>1</v>
      </c>
      <c r="D24" s="9" t="s">
        <v>1</v>
      </c>
      <c r="E24" s="88" t="s">
        <v>347</v>
      </c>
      <c r="F24" s="28">
        <v>111000000</v>
      </c>
      <c r="G24" s="29">
        <v>0</v>
      </c>
      <c r="H24" s="30">
        <f t="shared" si="0"/>
        <v>111000000</v>
      </c>
      <c r="I24" s="30">
        <v>111000000</v>
      </c>
      <c r="J24" s="31">
        <v>0</v>
      </c>
      <c r="K24" s="28">
        <v>21000000</v>
      </c>
      <c r="L24" s="28">
        <v>117000000</v>
      </c>
      <c r="M24" s="29">
        <v>0</v>
      </c>
      <c r="N24" s="30">
        <f t="shared" si="1"/>
        <v>117000000</v>
      </c>
      <c r="O24" s="30">
        <v>117000000</v>
      </c>
      <c r="P24" s="31">
        <v>0</v>
      </c>
      <c r="Q24" s="28">
        <v>21000000</v>
      </c>
      <c r="R24" s="28">
        <v>123000000</v>
      </c>
      <c r="S24" s="29">
        <v>0</v>
      </c>
      <c r="T24" s="30">
        <f t="shared" si="2"/>
        <v>123000000</v>
      </c>
      <c r="U24" s="30">
        <v>123000000</v>
      </c>
      <c r="V24" s="28">
        <v>0</v>
      </c>
      <c r="W24" s="89">
        <v>21000000</v>
      </c>
    </row>
    <row r="25" spans="2:23" ht="34.5" customHeight="1">
      <c r="B25" s="87" t="s">
        <v>348</v>
      </c>
      <c r="C25" s="9" t="s">
        <v>1</v>
      </c>
      <c r="D25" s="9" t="s">
        <v>1</v>
      </c>
      <c r="E25" s="88" t="s">
        <v>349</v>
      </c>
      <c r="F25" s="28">
        <v>58800000</v>
      </c>
      <c r="G25" s="29">
        <v>0</v>
      </c>
      <c r="H25" s="30">
        <f t="shared" si="0"/>
        <v>58800000</v>
      </c>
      <c r="I25" s="30">
        <v>58800000</v>
      </c>
      <c r="J25" s="31">
        <v>0</v>
      </c>
      <c r="K25" s="28">
        <v>7708506</v>
      </c>
      <c r="L25" s="28">
        <v>62380000</v>
      </c>
      <c r="M25" s="29">
        <v>0</v>
      </c>
      <c r="N25" s="30">
        <f t="shared" si="1"/>
        <v>62380000</v>
      </c>
      <c r="O25" s="30">
        <v>62380000</v>
      </c>
      <c r="P25" s="31">
        <v>0</v>
      </c>
      <c r="Q25" s="28">
        <v>7708506</v>
      </c>
      <c r="R25" s="28">
        <v>67700000</v>
      </c>
      <c r="S25" s="29">
        <v>0</v>
      </c>
      <c r="T25" s="30">
        <f t="shared" si="2"/>
        <v>67700000</v>
      </c>
      <c r="U25" s="30">
        <v>67700000</v>
      </c>
      <c r="V25" s="28">
        <v>0</v>
      </c>
      <c r="W25" s="89">
        <v>7708506</v>
      </c>
    </row>
    <row r="26" spans="2:23" ht="34.5" customHeight="1">
      <c r="B26" s="87" t="s">
        <v>350</v>
      </c>
      <c r="C26" s="9" t="s">
        <v>1</v>
      </c>
      <c r="D26" s="9" t="s">
        <v>1</v>
      </c>
      <c r="E26" s="88" t="s">
        <v>351</v>
      </c>
      <c r="F26" s="28">
        <v>73600000</v>
      </c>
      <c r="G26" s="29">
        <v>0</v>
      </c>
      <c r="H26" s="30">
        <f t="shared" si="0"/>
        <v>73600000</v>
      </c>
      <c r="I26" s="30">
        <v>73600000</v>
      </c>
      <c r="J26" s="31">
        <v>0</v>
      </c>
      <c r="K26" s="28">
        <v>10000000</v>
      </c>
      <c r="L26" s="28">
        <v>77280000</v>
      </c>
      <c r="M26" s="29">
        <v>0</v>
      </c>
      <c r="N26" s="30">
        <f t="shared" si="1"/>
        <v>77280000</v>
      </c>
      <c r="O26" s="30">
        <v>77280000</v>
      </c>
      <c r="P26" s="31">
        <v>0</v>
      </c>
      <c r="Q26" s="28">
        <v>11000000</v>
      </c>
      <c r="R26" s="28">
        <v>81915000</v>
      </c>
      <c r="S26" s="29">
        <v>0</v>
      </c>
      <c r="T26" s="30">
        <f t="shared" si="2"/>
        <v>81915000</v>
      </c>
      <c r="U26" s="30">
        <v>81915000</v>
      </c>
      <c r="V26" s="28">
        <v>0</v>
      </c>
      <c r="W26" s="89">
        <v>12000000</v>
      </c>
    </row>
    <row r="27" spans="2:23" ht="34.5" customHeight="1" thickBot="1">
      <c r="B27" s="87" t="s">
        <v>352</v>
      </c>
      <c r="C27" s="9" t="s">
        <v>1</v>
      </c>
      <c r="D27" s="9" t="s">
        <v>1</v>
      </c>
      <c r="E27" s="88" t="s">
        <v>353</v>
      </c>
      <c r="F27" s="28">
        <v>30505000</v>
      </c>
      <c r="G27" s="29">
        <v>19658000</v>
      </c>
      <c r="H27" s="30">
        <f t="shared" si="0"/>
        <v>10847000</v>
      </c>
      <c r="I27" s="30">
        <v>30505000</v>
      </c>
      <c r="J27" s="31">
        <v>0</v>
      </c>
      <c r="K27" s="28">
        <v>0</v>
      </c>
      <c r="L27" s="28">
        <v>33560000</v>
      </c>
      <c r="M27" s="29">
        <v>22171000</v>
      </c>
      <c r="N27" s="30">
        <f t="shared" si="1"/>
        <v>11389000</v>
      </c>
      <c r="O27" s="30">
        <v>33560000</v>
      </c>
      <c r="P27" s="31">
        <v>0</v>
      </c>
      <c r="Q27" s="28">
        <v>0</v>
      </c>
      <c r="R27" s="28">
        <v>35970000</v>
      </c>
      <c r="S27" s="29">
        <v>24012000</v>
      </c>
      <c r="T27" s="30">
        <f t="shared" si="2"/>
        <v>11958000</v>
      </c>
      <c r="U27" s="30">
        <v>35970000</v>
      </c>
      <c r="V27" s="28">
        <v>0</v>
      </c>
      <c r="W27" s="89">
        <v>0</v>
      </c>
    </row>
    <row r="28" spans="1:23" ht="19.5" customHeight="1" hidden="1">
      <c r="A28" s="9" t="s">
        <v>6</v>
      </c>
      <c r="B28" s="90" t="s">
        <v>1</v>
      </c>
      <c r="C28" s="9" t="s">
        <v>1</v>
      </c>
      <c r="D28" s="9" t="s">
        <v>1</v>
      </c>
      <c r="E28" s="33" t="s">
        <v>1</v>
      </c>
      <c r="F28" s="34" t="s">
        <v>1</v>
      </c>
      <c r="G28" s="35" t="s">
        <v>1</v>
      </c>
      <c r="H28" s="36" t="s">
        <v>1</v>
      </c>
      <c r="I28" s="36" t="s">
        <v>1</v>
      </c>
      <c r="J28" s="36" t="s">
        <v>1</v>
      </c>
      <c r="K28" s="35" t="s">
        <v>1</v>
      </c>
      <c r="L28" s="34" t="s">
        <v>1</v>
      </c>
      <c r="M28" s="35" t="s">
        <v>1</v>
      </c>
      <c r="N28" s="36" t="s">
        <v>1</v>
      </c>
      <c r="O28" s="36" t="s">
        <v>1</v>
      </c>
      <c r="P28" s="36" t="s">
        <v>1</v>
      </c>
      <c r="Q28" s="35" t="s">
        <v>1</v>
      </c>
      <c r="R28" s="34" t="s">
        <v>1</v>
      </c>
      <c r="S28" s="35" t="s">
        <v>1</v>
      </c>
      <c r="T28" s="36" t="s">
        <v>1</v>
      </c>
      <c r="U28" s="36" t="s">
        <v>1</v>
      </c>
      <c r="V28" s="36" t="s">
        <v>1</v>
      </c>
      <c r="W28" s="35" t="s">
        <v>1</v>
      </c>
    </row>
    <row r="29" spans="1:23" ht="6" customHeight="1" thickBot="1">
      <c r="A29" s="6" t="s">
        <v>6</v>
      </c>
      <c r="E29" s="39" t="s">
        <v>1</v>
      </c>
      <c r="F29" s="39" t="s">
        <v>1</v>
      </c>
      <c r="G29" s="39" t="s">
        <v>1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 t="s">
        <v>1</v>
      </c>
      <c r="O29" s="39" t="s">
        <v>1</v>
      </c>
      <c r="P29" s="39" t="s">
        <v>1</v>
      </c>
      <c r="Q29" s="39" t="s">
        <v>1</v>
      </c>
      <c r="R29" s="39" t="s">
        <v>1</v>
      </c>
      <c r="S29" s="39" t="s">
        <v>1</v>
      </c>
      <c r="T29" s="39" t="s">
        <v>1</v>
      </c>
      <c r="U29" s="39" t="s">
        <v>1</v>
      </c>
      <c r="V29" s="39" t="s">
        <v>1</v>
      </c>
      <c r="W29" s="39" t="s">
        <v>1</v>
      </c>
    </row>
    <row r="30" spans="1:23" s="14" customFormat="1" ht="39.75" customHeight="1" thickBot="1">
      <c r="A30" s="13" t="s">
        <v>1</v>
      </c>
      <c r="B30" s="13" t="s">
        <v>354</v>
      </c>
      <c r="C30" s="13" t="s">
        <v>1</v>
      </c>
      <c r="D30" s="13" t="s">
        <v>1</v>
      </c>
      <c r="E30" s="91" t="s">
        <v>355</v>
      </c>
      <c r="F30" s="92">
        <v>3003844000</v>
      </c>
      <c r="G30" s="92">
        <v>19658000</v>
      </c>
      <c r="H30" s="92">
        <f>I30-G30</f>
        <v>2984186000</v>
      </c>
      <c r="I30" s="93">
        <v>3003844000</v>
      </c>
      <c r="J30" s="94">
        <v>0</v>
      </c>
      <c r="K30" s="92">
        <v>398816506</v>
      </c>
      <c r="L30" s="92">
        <v>2903496000</v>
      </c>
      <c r="M30" s="95">
        <v>22171000</v>
      </c>
      <c r="N30" s="93">
        <f>O30-M30</f>
        <v>2881325000</v>
      </c>
      <c r="O30" s="93">
        <v>2903496000</v>
      </c>
      <c r="P30" s="94">
        <v>0</v>
      </c>
      <c r="Q30" s="92">
        <v>409835756</v>
      </c>
      <c r="R30" s="92">
        <v>3125301000</v>
      </c>
      <c r="S30" s="95">
        <v>24012000</v>
      </c>
      <c r="T30" s="93">
        <f>U30-S30</f>
        <v>3101289000</v>
      </c>
      <c r="U30" s="93">
        <v>3125301000</v>
      </c>
      <c r="V30" s="94">
        <v>0</v>
      </c>
      <c r="W30" s="92">
        <v>425836256</v>
      </c>
    </row>
    <row r="31" spans="1:23" ht="1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15" t="s">
        <v>1</v>
      </c>
      <c r="G31" s="15" t="s">
        <v>1</v>
      </c>
      <c r="H31" s="15" t="s">
        <v>1</v>
      </c>
      <c r="I31" s="96" t="s">
        <v>1</v>
      </c>
      <c r="J31" s="96" t="s">
        <v>1</v>
      </c>
      <c r="K31" s="15" t="s">
        <v>1</v>
      </c>
      <c r="L31" s="15" t="s">
        <v>1</v>
      </c>
      <c r="M31" s="15" t="s">
        <v>1</v>
      </c>
      <c r="N31" s="15" t="s">
        <v>1</v>
      </c>
      <c r="O31" s="15" t="s">
        <v>1</v>
      </c>
      <c r="P31" s="15" t="s">
        <v>1</v>
      </c>
      <c r="Q31" s="15" t="s">
        <v>1</v>
      </c>
      <c r="R31" s="15" t="s">
        <v>1</v>
      </c>
      <c r="S31" s="15" t="s">
        <v>1</v>
      </c>
      <c r="T31" s="15" t="s">
        <v>1</v>
      </c>
      <c r="U31" s="15" t="s">
        <v>1</v>
      </c>
      <c r="V31" s="15" t="s">
        <v>1</v>
      </c>
      <c r="W31" s="15" t="s">
        <v>1</v>
      </c>
    </row>
  </sheetData>
  <sheetProtection/>
  <mergeCells count="30"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34" r:id="rId1"/>
  <headerFooter alignWithMargins="0">
    <oddFooter>&amp;Re-bütçe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2019-02-21T14:57:04Z</cp:lastPrinted>
  <dcterms:created xsi:type="dcterms:W3CDTF">2013-10-11T07:39:59Z</dcterms:created>
  <dcterms:modified xsi:type="dcterms:W3CDTF">2019-02-21T14:57:20Z</dcterms:modified>
  <cp:category/>
  <cp:version/>
  <cp:contentType/>
  <cp:contentStatus/>
</cp:coreProperties>
</file>