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II-A-2015" sheetId="1" r:id="rId1"/>
    <sheet name="II-A-2016" sheetId="2" r:id="rId2"/>
    <sheet name="II-A-2017" sheetId="3" r:id="rId3"/>
    <sheet name="II-B-2015-2017 " sheetId="4" r:id="rId4"/>
    <sheet name="III- 2015-2017 " sheetId="5" r:id="rId5"/>
  </sheets>
  <definedNames>
    <definedName name="Asama" localSheetId="3">'II-B-2015-2017 '!$B$2</definedName>
    <definedName name="Asama" localSheetId="4">'III- 2015-2017 '!$B$2</definedName>
    <definedName name="Asama">'II-A-2015'!$B$2</definedName>
    <definedName name="AsamaAd" localSheetId="3">'II-B-2015-2017 '!$C$2</definedName>
    <definedName name="AsamaAd" localSheetId="4">'III- 2015-2017 '!$C$2</definedName>
    <definedName name="AsamaAd">'II-A-2015'!$C$2</definedName>
    <definedName name="AyAd" localSheetId="3">'II-B-2015-2017 '!$C$4</definedName>
    <definedName name="AyAd" localSheetId="4">'III- 2015-2017 '!$C$4</definedName>
    <definedName name="AyAd">'II-A-2015'!$C$4</definedName>
    <definedName name="AyNo" localSheetId="3">'II-B-2015-2017 '!$B$4</definedName>
    <definedName name="AyNo" localSheetId="4">'III- 2015-2017 '!$B$4</definedName>
    <definedName name="AyNo">'II-A-2015'!$B$4</definedName>
    <definedName name="ButceYil" localSheetId="3">'II-B-2015-2017 '!$B$1</definedName>
    <definedName name="ButceYil" localSheetId="4">'III- 2015-2017 '!$B$1</definedName>
    <definedName name="ButceYil">'II-A-2015'!$B$1</definedName>
    <definedName name="SatirBaslik" localSheetId="3">'II-B-2015-2017 '!$A$18:$B$24</definedName>
    <definedName name="SatirBaslik" localSheetId="4">'III- 2015-2017 '!$A$18:$B$22</definedName>
    <definedName name="SatirBaslik">'II-A-2015'!$A$19:$B$25</definedName>
    <definedName name="SatirBaslik1">'II-A-2016'!$A$18:$B$24</definedName>
    <definedName name="SatirBaslik2">'II-A-2017'!$A$18:$B$24</definedName>
    <definedName name="SutunBaslik" localSheetId="3">'II-B-2015-2017 '!$D$1:$W$7</definedName>
    <definedName name="SutunBaslik" localSheetId="4">'III- 2015-2017 '!$D$1:$W$7</definedName>
    <definedName name="SutunBaslik">'II-A-2015'!$D$1:$K$7</definedName>
    <definedName name="SutunBaslik1">'II-A-2016'!$D$1:$K$7</definedName>
    <definedName name="SutunBaslik2">'II-A-2017'!$D$1:$K$7</definedName>
    <definedName name="TeklifYil" localSheetId="3">'II-B-2015-2017 '!$B$5</definedName>
    <definedName name="TeklifYil" localSheetId="4">'III- 2015-2017 '!$B$5</definedName>
    <definedName name="TeklifYil">'II-A-2015'!$B$5</definedName>
    <definedName name="_xlnm.Print_Area" localSheetId="2">'II-A-2017'!$A$2:$K$128</definedName>
    <definedName name="_xlnm.Print_Titles" localSheetId="0">'II-A-2015'!$15:$18</definedName>
    <definedName name="_xlnm.Print_Titles" localSheetId="1">'II-A-2016'!$14:$17</definedName>
    <definedName name="_xlnm.Print_Titles" localSheetId="2">'II-A-2017'!$14:$17</definedName>
    <definedName name="_xlnm.Print_Titles" localSheetId="4">'III- 2015-2017 '!$10:$17</definedName>
  </definedNames>
  <calcPr fullCalcOnLoad="1"/>
</workbook>
</file>

<file path=xl/sharedStrings.xml><?xml version="1.0" encoding="utf-8"?>
<sst xmlns="http://schemas.openxmlformats.org/spreadsheetml/2006/main" count="2943" uniqueCount="359">
  <si>
    <t>YIL:</t>
  </si>
  <si>
    <t/>
  </si>
  <si>
    <t>FORMUL</t>
  </si>
  <si>
    <t>ABSKUR</t>
  </si>
  <si>
    <t>ABSODENEKYIL</t>
  </si>
  <si>
    <t>ABSGELIR</t>
  </si>
  <si>
    <t>X</t>
  </si>
  <si>
    <t>ABSFINANSMAN</t>
  </si>
  <si>
    <t>AŞAMA:</t>
  </si>
  <si>
    <t>YIL</t>
  </si>
  <si>
    <t>BUTCEYILI</t>
  </si>
  <si>
    <t>AY:</t>
  </si>
  <si>
    <t>ASAMA</t>
  </si>
  <si>
    <t>TEKLİF YIL:</t>
  </si>
  <si>
    <t>EKOKOD</t>
  </si>
  <si>
    <t>04.2.2,04.2.1</t>
  </si>
  <si>
    <t>FINKOD</t>
  </si>
  <si>
    <t>5</t>
  </si>
  <si>
    <t>3</t>
  </si>
  <si>
    <t>DÖNEMİ BÜTÇE GELİRLERİ</t>
  </si>
  <si>
    <t>(YÜKSEK ÖĞRETİM KURUMLARI)</t>
  </si>
  <si>
    <t>KURUMLAR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</si>
  <si>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</si>
  <si>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</si>
  <si>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</si>
  <si>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</si>
  <si>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</si>
  <si>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</si>
  <si>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</si>
  <si>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</si>
  <si>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KURKOD</t>
  </si>
  <si>
    <t>38/40</t>
  </si>
  <si>
    <t>ÖZEL BÜTÇELİ DİĞER KURUMLAR</t>
  </si>
  <si>
    <t>ÖZEL BÜTÇELİ KURUMLAR TOPLAMI</t>
  </si>
  <si>
    <t>DİĞER ÖZEL BÜTÇELİ KURULUŞLAR</t>
  </si>
  <si>
    <t>40/42</t>
  </si>
  <si>
    <t>2015</t>
  </si>
  <si>
    <t>10</t>
  </si>
  <si>
    <t>Tasarı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</si>
  <si>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</si>
  <si>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</si>
  <si>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</si>
  <si>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</si>
  <si>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</si>
  <si>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</si>
  <si>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</si>
  <si>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</si>
  <si>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</si>
  <si>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</si>
  <si>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</si>
  <si>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</si>
  <si>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</si>
  <si>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</si>
  <si>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</si>
  <si>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</si>
  <si>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</si>
  <si>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</si>
  <si>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</si>
  <si>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</si>
  <si>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</si>
  <si>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</si>
  <si>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</si>
  <si>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</si>
  <si>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</si>
  <si>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</si>
  <si>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</si>
  <si>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</si>
  <si>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</si>
  <si>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</si>
  <si>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</si>
  <si>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</si>
  <si>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</si>
  <si>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</si>
  <si>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</si>
  <si>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</si>
  <si>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</si>
  <si>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</si>
  <si>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</si>
  <si>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</si>
  <si>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</si>
  <si>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</si>
  <si>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</si>
  <si>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</si>
  <si>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</si>
  <si>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</si>
  <si>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</si>
  <si>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</si>
  <si>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</si>
  <si>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</si>
  <si>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</si>
  <si>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</si>
  <si>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</si>
  <si>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</si>
  <si>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</si>
  <si>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</si>
  <si>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</si>
  <si>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</si>
  <si>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</si>
  <si>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</si>
  <si>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</si>
  <si>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</si>
  <si>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</si>
  <si>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</si>
  <si>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</si>
  <si>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</si>
  <si>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</si>
  <si>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</si>
  <si>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</si>
  <si>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</si>
  <si>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</si>
  <si>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</si>
  <si>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</si>
  <si>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</si>
  <si>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</si>
  <si>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</si>
  <si>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</si>
  <si>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</si>
  <si>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</si>
  <si>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</si>
  <si>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</si>
  <si>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</si>
  <si>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</si>
  <si>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</si>
  <si>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</si>
  <si>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</si>
  <si>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</si>
  <si>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</si>
  <si>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</si>
  <si>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</si>
  <si>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</si>
  <si>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</si>
  <si>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</si>
  <si>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</si>
  <si>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</si>
  <si>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</si>
  <si>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</si>
  <si>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</si>
  <si>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</si>
  <si>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</si>
  <si>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</si>
  <si>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</si>
  <si>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</si>
  <si>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</si>
  <si>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</si>
  <si>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</si>
  <si>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</si>
  <si>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</si>
  <si>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</si>
  <si>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</si>
  <si>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</si>
  <si>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</si>
  <si>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</si>
  <si>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</si>
  <si>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</si>
  <si>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</si>
  <si>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</si>
  <si>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</si>
  <si>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</si>
  <si>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</si>
  <si>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</si>
  <si>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</si>
  <si>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</si>
  <si>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</si>
  <si>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</si>
  <si>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</si>
  <si>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</si>
  <si>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</si>
  <si>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</si>
  <si>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</si>
  <si>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</si>
  <si>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</si>
  <si>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</si>
  <si>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</si>
  <si>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</si>
  <si>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</si>
  <si>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</si>
  <si>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</si>
  <si>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</si>
  <si>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</si>
  <si>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</si>
  <si>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</si>
  <si>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</si>
  <si>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</si>
  <si>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</si>
  <si>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</si>
  <si>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</si>
  <si>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</si>
  <si>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</si>
  <si>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</si>
  <si>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</si>
  <si>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</si>
  <si>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</si>
  <si>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</si>
  <si>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</si>
  <si>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</si>
  <si>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</si>
  <si>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</si>
  <si>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</si>
  <si>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</si>
  <si>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</si>
  <si>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</si>
  <si>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</si>
  <si>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</si>
  <si>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</si>
  <si>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</si>
  <si>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</si>
  <si>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</si>
  <si>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</si>
  <si>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</si>
  <si>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</si>
  <si>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</si>
  <si>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</si>
  <si>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</si>
  <si>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</si>
  <si>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</si>
  <si>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</si>
  <si>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</si>
  <si>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</si>
  <si>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</si>
  <si>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</si>
  <si>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</si>
  <si>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</si>
  <si>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</si>
  <si>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</si>
  <si>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</si>
  <si>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</si>
  <si>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</si>
  <si>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</si>
  <si>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</si>
  <si>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</si>
  <si>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</si>
  <si>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</si>
  <si>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</si>
  <si>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</si>
  <si>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</si>
  <si>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</si>
  <si>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</si>
  <si>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</si>
  <si>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</si>
  <si>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</si>
  <si>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</si>
  <si>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</si>
  <si>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</si>
  <si>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</si>
  <si>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</si>
  <si>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</si>
  <si>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</si>
  <si>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</si>
  <si>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</si>
  <si>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</si>
  <si>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YÜKSEKÖĞRETİM KURUMLARI</t>
  </si>
  <si>
    <t>(ÖZEL BÜTÇELİ KURULUŞLAR - YÜKSEK ÖĞRETİM KURUMLARI HARİÇ)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</si>
  <si>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</si>
  <si>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</si>
  <si>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</si>
  <si>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</si>
  <si>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</si>
  <si>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</si>
  <si>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</si>
  <si>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</si>
  <si>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</si>
  <si>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</si>
  <si>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</si>
  <si>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</si>
  <si>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</si>
  <si>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</si>
  <si>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</si>
  <si>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</si>
  <si>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</si>
  <si>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</si>
  <si>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</si>
  <si>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</si>
  <si>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</si>
  <si>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</si>
  <si>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</si>
  <si>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</si>
  <si>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</si>
  <si>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</si>
  <si>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</si>
  <si>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</si>
  <si>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</si>
  <si>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</si>
  <si>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</si>
  <si>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</si>
  <si>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</si>
  <si>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</si>
  <si>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</si>
  <si>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</si>
  <si>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</si>
  <si>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</si>
  <si>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</si>
  <si>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</si>
  <si>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</si>
  <si>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</si>
  <si>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</si>
  <si>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</si>
  <si>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</si>
  <si>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</si>
  <si>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</si>
  <si>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</si>
  <si>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</si>
  <si>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</si>
  <si>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</si>
  <si>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</si>
  <si>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</si>
  <si>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</si>
  <si>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</si>
  <si>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</si>
  <si>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</si>
  <si>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</si>
  <si>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</si>
  <si>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</si>
  <si>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</si>
  <si>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</si>
  <si>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</si>
  <si>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</si>
  <si>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</si>
  <si>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</si>
  <si>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</si>
  <si>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</si>
  <si>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</si>
  <si>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</si>
  <si>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</si>
  <si>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</si>
  <si>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</si>
  <si>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</si>
  <si>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</si>
  <si>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</si>
  <si>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</si>
  <si>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</si>
  <si>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</si>
  <si>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</si>
  <si>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</si>
  <si>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</si>
  <si>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</si>
  <si>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KURUMU</t>
  </si>
  <si>
    <t>2015-2017 DÖNEMİ BÜTÇE GELİRLERİ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</si>
  <si>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</si>
  <si>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</si>
  <si>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</si>
  <si>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</si>
  <si>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</si>
  <si>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</si>
  <si>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</si>
  <si>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</si>
  <si>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</si>
  <si>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</si>
  <si>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</si>
  <si>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</si>
  <si>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</si>
  <si>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</si>
  <si>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</si>
  <si>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</si>
  <si>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</si>
  <si>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</si>
  <si>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42</t>
  </si>
  <si>
    <t>DÜZENLEYİCİ VE DENETLEYİCİ KURUMLAR</t>
  </si>
  <si>
    <t>MERKEZİ YÖNETİM KAPSAMINDAKİ 5018 SAYILI KANUNA EKLİ  (II) SAYILI CETVELDE YER ALAN ÖZEL BÜTÇELİ İDARELER İLE (III) SAYILI CETVELDE YER ALAN DÜZENLEYİCİ VE DENETLEYİCİ KURUMLARIN (2015-2017) DÖNEMİ BÜTÇE GELİR VE NET FİNANSMANLARI
 (ÖZET TABLO)</t>
  </si>
  <si>
    <t>(DÜZENLEYİCİ DENETLEYİCİ KURUMLAR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</si>
</sst>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5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b/>
      <sz val="20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21" borderId="6" applyNumberFormat="0" applyAlignment="0" applyProtection="0"/>
    <xf numFmtId="0" fontId="39" fillId="23" borderId="7" applyNumberFormat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8" applyNumberFormat="0" applyFont="0" applyAlignment="0" applyProtection="0"/>
    <xf numFmtId="0" fontId="4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0" fontId="6" fillId="0" borderId="15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6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vertical="center"/>
    </xf>
    <xf numFmtId="17" fontId="5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zoomScale="75" zoomScaleNormal="75" workbookViewId="0" topLeftCell="E10">
      <selection activeCell="S30" sqref="S3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7.75390625" style="6" hidden="1" customWidth="1"/>
    <col min="5" max="5" width="55.12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2015</v>
      </c>
      <c r="F2" s="8" t="str">
        <f>ButceYil</f>
        <v>2015</v>
      </c>
      <c r="G2" s="8" t="str">
        <f>ButceYil</f>
        <v>2015</v>
      </c>
      <c r="H2" s="8" t="s">
        <v>1</v>
      </c>
      <c r="I2" s="8" t="str">
        <f>ButceYil</f>
        <v>2015</v>
      </c>
      <c r="J2" s="8" t="str">
        <f>ButceYil</f>
        <v>2015</v>
      </c>
      <c r="K2" s="8" t="str">
        <f>ButceYil</f>
        <v>2015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2015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</row>
    <row r="5" spans="1:11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69.75" customHeight="1">
      <c r="A10" s="3" t="s">
        <v>1</v>
      </c>
      <c r="B10" s="3" t="s">
        <v>1</v>
      </c>
      <c r="C10" s="3" t="s">
        <v>1</v>
      </c>
      <c r="D10" s="3" t="s">
        <v>1</v>
      </c>
      <c r="E10" s="109" t="s">
        <v>357</v>
      </c>
      <c r="F10" s="110"/>
      <c r="G10" s="110"/>
      <c r="H10" s="110"/>
      <c r="I10" s="110"/>
      <c r="J10" s="110"/>
      <c r="K10" s="110"/>
    </row>
    <row r="11" spans="1:11" ht="18.75" customHeight="1">
      <c r="A11" s="3"/>
      <c r="B11" s="3"/>
      <c r="C11" s="3"/>
      <c r="D11" s="3"/>
      <c r="E11" s="97"/>
      <c r="F11" s="16"/>
      <c r="G11" s="16"/>
      <c r="H11" s="16"/>
      <c r="I11" s="16"/>
      <c r="J11" s="16"/>
      <c r="K11" s="16"/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10" t="str">
        <f>ButceYil&amp;"-"&amp;ButceYil+2&amp;" "&amp;A7</f>
        <v>2015-2017 DÖNEMİ BÜTÇE GELİRLERİ</v>
      </c>
      <c r="F12" s="110" t="s">
        <v>1</v>
      </c>
      <c r="G12" s="110" t="s">
        <v>1</v>
      </c>
      <c r="H12" s="110" t="s">
        <v>1</v>
      </c>
      <c r="I12" s="110" t="s">
        <v>1</v>
      </c>
      <c r="J12" s="110" t="s">
        <v>1</v>
      </c>
      <c r="K12" s="110" t="s">
        <v>1</v>
      </c>
    </row>
    <row r="13" spans="1:11" ht="19.5" customHeight="1">
      <c r="A13" s="3" t="s">
        <v>1</v>
      </c>
      <c r="B13" s="3" t="s">
        <v>1</v>
      </c>
      <c r="C13" s="3" t="s">
        <v>1</v>
      </c>
      <c r="D13" s="3" t="s">
        <v>1</v>
      </c>
      <c r="E13" s="110" t="s">
        <v>20</v>
      </c>
      <c r="F13" s="110" t="s">
        <v>1</v>
      </c>
      <c r="G13" s="110" t="s">
        <v>1</v>
      </c>
      <c r="H13" s="110" t="s">
        <v>1</v>
      </c>
      <c r="I13" s="110" t="s">
        <v>1</v>
      </c>
      <c r="J13" s="110" t="s">
        <v>1</v>
      </c>
      <c r="K13" s="110" t="s">
        <v>1</v>
      </c>
    </row>
    <row r="14" spans="1:11" s="18" customFormat="1" ht="14.25" customHeight="1">
      <c r="A14" s="17" t="s">
        <v>1</v>
      </c>
      <c r="B14" s="17" t="s">
        <v>1</v>
      </c>
      <c r="C14" s="17" t="s">
        <v>1</v>
      </c>
      <c r="D14" s="17" t="s">
        <v>1</v>
      </c>
      <c r="E14" s="17" t="s">
        <v>1</v>
      </c>
      <c r="F14" s="17" t="s">
        <v>1</v>
      </c>
      <c r="G14" s="17" t="s">
        <v>1</v>
      </c>
      <c r="H14" s="17" t="s">
        <v>1</v>
      </c>
      <c r="I14" s="17" t="s">
        <v>1</v>
      </c>
      <c r="J14" s="17" t="s">
        <v>1</v>
      </c>
      <c r="K14" s="16" t="str">
        <f>IF(ButceYil&gt;2008,"TL","YTL")</f>
        <v>TL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19" t="s">
        <v>1</v>
      </c>
      <c r="F15" s="116" t="str">
        <f>ButceYil</f>
        <v>2015</v>
      </c>
      <c r="G15" s="117" t="s">
        <v>1</v>
      </c>
      <c r="H15" s="117" t="s">
        <v>1</v>
      </c>
      <c r="I15" s="117" t="s">
        <v>1</v>
      </c>
      <c r="J15" s="117" t="s">
        <v>1</v>
      </c>
      <c r="K15" s="118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98" t="s">
        <v>21</v>
      </c>
      <c r="F16" s="101" t="s">
        <v>22</v>
      </c>
      <c r="G16" s="103" t="s">
        <v>23</v>
      </c>
      <c r="H16" s="104" t="s">
        <v>1</v>
      </c>
      <c r="I16" s="105" t="s">
        <v>1</v>
      </c>
      <c r="J16" s="106" t="s">
        <v>24</v>
      </c>
      <c r="K16" s="107" t="s">
        <v>1</v>
      </c>
    </row>
    <row r="17" spans="1:11" s="18" customFormat="1" ht="19.5" customHeight="1">
      <c r="A17" s="17" t="s">
        <v>1</v>
      </c>
      <c r="B17" s="17" t="s">
        <v>1</v>
      </c>
      <c r="C17" s="17" t="s">
        <v>1</v>
      </c>
      <c r="D17" s="17" t="s">
        <v>1</v>
      </c>
      <c r="E17" s="99" t="s">
        <v>1</v>
      </c>
      <c r="F17" s="111" t="s">
        <v>1</v>
      </c>
      <c r="G17" s="114" t="s">
        <v>25</v>
      </c>
      <c r="H17" s="112" t="s">
        <v>26</v>
      </c>
      <c r="I17" s="101" t="s">
        <v>27</v>
      </c>
      <c r="J17" s="106" t="s">
        <v>28</v>
      </c>
      <c r="K17" s="101" t="s">
        <v>29</v>
      </c>
    </row>
    <row r="18" spans="3:11" s="18" customFormat="1" ht="19.5" customHeight="1">
      <c r="C18" s="16" t="s">
        <v>1</v>
      </c>
      <c r="D18" s="16" t="s">
        <v>1</v>
      </c>
      <c r="E18" s="100" t="s">
        <v>1</v>
      </c>
      <c r="F18" s="102" t="s">
        <v>1</v>
      </c>
      <c r="G18" s="115" t="s">
        <v>1</v>
      </c>
      <c r="H18" s="113" t="s">
        <v>1</v>
      </c>
      <c r="I18" s="102" t="s">
        <v>1</v>
      </c>
      <c r="J18" s="108" t="s">
        <v>1</v>
      </c>
      <c r="K18" s="102" t="s">
        <v>1</v>
      </c>
    </row>
    <row r="19" spans="1:11" s="18" customFormat="1" ht="19.5" customHeight="1" hidden="1">
      <c r="A19" s="16" t="s">
        <v>2</v>
      </c>
      <c r="B19" s="16" t="s">
        <v>30</v>
      </c>
      <c r="C19" s="20" t="s">
        <v>1</v>
      </c>
      <c r="D19" s="20" t="s">
        <v>1</v>
      </c>
      <c r="E19" s="21" t="s">
        <v>1</v>
      </c>
      <c r="F19" s="22" t="s">
        <v>1</v>
      </c>
      <c r="G19" s="23" t="s">
        <v>1</v>
      </c>
      <c r="H19" s="24" t="s">
        <v>1</v>
      </c>
      <c r="I19" s="24" t="s">
        <v>1</v>
      </c>
      <c r="J19" s="25" t="s">
        <v>1</v>
      </c>
      <c r="K19" s="22" t="s">
        <v>1</v>
      </c>
    </row>
    <row r="20" spans="1:11" s="18" customFormat="1" ht="24.75" customHeight="1">
      <c r="A20" s="20" t="s">
        <v>1</v>
      </c>
      <c r="B20" s="26" t="s">
        <v>40</v>
      </c>
      <c r="C20" s="20" t="s">
        <v>1</v>
      </c>
      <c r="D20" s="20" t="s">
        <v>1</v>
      </c>
      <c r="E20" s="27" t="s">
        <v>145</v>
      </c>
      <c r="F20" s="28">
        <v>40428000</v>
      </c>
      <c r="G20" s="29">
        <v>40326000</v>
      </c>
      <c r="H20" s="30">
        <f aca="true" t="shared" si="0" ref="H20:H51">I20-G20</f>
        <v>102000</v>
      </c>
      <c r="I20" s="30">
        <v>40428000</v>
      </c>
      <c r="J20" s="31">
        <v>0</v>
      </c>
      <c r="K20" s="28">
        <v>750000</v>
      </c>
    </row>
    <row r="21" spans="2:11" ht="24.75" customHeight="1">
      <c r="B21" s="26" t="s">
        <v>41</v>
      </c>
      <c r="C21" s="20" t="s">
        <v>1</v>
      </c>
      <c r="D21" s="20" t="s">
        <v>1</v>
      </c>
      <c r="E21" s="27" t="s">
        <v>146</v>
      </c>
      <c r="F21" s="28">
        <v>619003000</v>
      </c>
      <c r="G21" s="29">
        <v>577255000</v>
      </c>
      <c r="H21" s="30">
        <f t="shared" si="0"/>
        <v>41748000</v>
      </c>
      <c r="I21" s="30">
        <v>619003000</v>
      </c>
      <c r="J21" s="31">
        <v>0</v>
      </c>
      <c r="K21" s="28">
        <v>16102000</v>
      </c>
    </row>
    <row r="22" spans="2:11" ht="24.75" customHeight="1">
      <c r="B22" s="26" t="s">
        <v>42</v>
      </c>
      <c r="C22" s="20" t="s">
        <v>1</v>
      </c>
      <c r="D22" s="20" t="s">
        <v>1</v>
      </c>
      <c r="E22" s="27" t="s">
        <v>147</v>
      </c>
      <c r="F22" s="28">
        <v>363950000</v>
      </c>
      <c r="G22" s="29">
        <v>321521000</v>
      </c>
      <c r="H22" s="30">
        <f t="shared" si="0"/>
        <v>42429000</v>
      </c>
      <c r="I22" s="30">
        <v>363950000</v>
      </c>
      <c r="J22" s="31">
        <v>0</v>
      </c>
      <c r="K22" s="28">
        <v>55556000</v>
      </c>
    </row>
    <row r="23" spans="2:11" ht="24.75" customHeight="1">
      <c r="B23" s="26" t="s">
        <v>43</v>
      </c>
      <c r="C23" s="20" t="s">
        <v>1</v>
      </c>
      <c r="D23" s="20" t="s">
        <v>1</v>
      </c>
      <c r="E23" s="27" t="s">
        <v>148</v>
      </c>
      <c r="F23" s="28">
        <v>608266000</v>
      </c>
      <c r="G23" s="29">
        <v>560190000</v>
      </c>
      <c r="H23" s="30">
        <f t="shared" si="0"/>
        <v>48076000</v>
      </c>
      <c r="I23" s="30">
        <v>608266000</v>
      </c>
      <c r="J23" s="31">
        <v>0</v>
      </c>
      <c r="K23" s="28">
        <v>0</v>
      </c>
    </row>
    <row r="24" spans="2:11" ht="24.75" customHeight="1">
      <c r="B24" s="26" t="s">
        <v>44</v>
      </c>
      <c r="C24" s="20" t="s">
        <v>1</v>
      </c>
      <c r="D24" s="20" t="s">
        <v>1</v>
      </c>
      <c r="E24" s="27" t="s">
        <v>149</v>
      </c>
      <c r="F24" s="28">
        <v>585121000</v>
      </c>
      <c r="G24" s="29">
        <v>527735000</v>
      </c>
      <c r="H24" s="30">
        <f t="shared" si="0"/>
        <v>57386000</v>
      </c>
      <c r="I24" s="30">
        <v>585121000</v>
      </c>
      <c r="J24" s="31">
        <v>0</v>
      </c>
      <c r="K24" s="28">
        <v>57646000</v>
      </c>
    </row>
    <row r="25" spans="2:11" ht="24.75" customHeight="1">
      <c r="B25" s="26" t="s">
        <v>45</v>
      </c>
      <c r="C25" s="20" t="s">
        <v>1</v>
      </c>
      <c r="D25" s="20" t="s">
        <v>1</v>
      </c>
      <c r="E25" s="27" t="s">
        <v>150</v>
      </c>
      <c r="F25" s="28">
        <v>848186000</v>
      </c>
      <c r="G25" s="29">
        <v>742641000</v>
      </c>
      <c r="H25" s="30">
        <f t="shared" si="0"/>
        <v>105545000</v>
      </c>
      <c r="I25" s="30">
        <v>848186000</v>
      </c>
      <c r="J25" s="31">
        <v>0</v>
      </c>
      <c r="K25" s="28">
        <v>27196000</v>
      </c>
    </row>
    <row r="26" spans="2:11" ht="24.75" customHeight="1">
      <c r="B26" s="26" t="s">
        <v>46</v>
      </c>
      <c r="C26" s="20" t="s">
        <v>1</v>
      </c>
      <c r="D26" s="20" t="s">
        <v>1</v>
      </c>
      <c r="E26" s="27" t="s">
        <v>151</v>
      </c>
      <c r="F26" s="28">
        <v>327029000</v>
      </c>
      <c r="G26" s="29">
        <v>289342000</v>
      </c>
      <c r="H26" s="30">
        <f t="shared" si="0"/>
        <v>37687000</v>
      </c>
      <c r="I26" s="30">
        <v>327029000</v>
      </c>
      <c r="J26" s="31">
        <v>0</v>
      </c>
      <c r="K26" s="28">
        <v>6387000</v>
      </c>
    </row>
    <row r="27" spans="2:11" ht="24.75" customHeight="1">
      <c r="B27" s="26" t="s">
        <v>47</v>
      </c>
      <c r="C27" s="20" t="s">
        <v>1</v>
      </c>
      <c r="D27" s="20" t="s">
        <v>1</v>
      </c>
      <c r="E27" s="27" t="s">
        <v>152</v>
      </c>
      <c r="F27" s="28">
        <v>192005000</v>
      </c>
      <c r="G27" s="29">
        <v>169804000</v>
      </c>
      <c r="H27" s="30">
        <f t="shared" si="0"/>
        <v>22201000</v>
      </c>
      <c r="I27" s="30">
        <v>192005000</v>
      </c>
      <c r="J27" s="31">
        <v>0</v>
      </c>
      <c r="K27" s="28">
        <v>5533000</v>
      </c>
    </row>
    <row r="28" spans="2:11" ht="24.75" customHeight="1">
      <c r="B28" s="26" t="s">
        <v>48</v>
      </c>
      <c r="C28" s="20" t="s">
        <v>1</v>
      </c>
      <c r="D28" s="20" t="s">
        <v>1</v>
      </c>
      <c r="E28" s="27" t="s">
        <v>153</v>
      </c>
      <c r="F28" s="28">
        <v>397813000</v>
      </c>
      <c r="G28" s="29">
        <v>343220000</v>
      </c>
      <c r="H28" s="30">
        <f t="shared" si="0"/>
        <v>54593000</v>
      </c>
      <c r="I28" s="30">
        <v>397813000</v>
      </c>
      <c r="J28" s="31">
        <v>0</v>
      </c>
      <c r="K28" s="28">
        <v>10279000</v>
      </c>
    </row>
    <row r="29" spans="2:11" ht="24.75" customHeight="1">
      <c r="B29" s="26" t="s">
        <v>49</v>
      </c>
      <c r="C29" s="20" t="s">
        <v>1</v>
      </c>
      <c r="D29" s="20" t="s">
        <v>1</v>
      </c>
      <c r="E29" s="27" t="s">
        <v>154</v>
      </c>
      <c r="F29" s="28">
        <v>220371000</v>
      </c>
      <c r="G29" s="29">
        <v>195452000</v>
      </c>
      <c r="H29" s="30">
        <f t="shared" si="0"/>
        <v>24919000</v>
      </c>
      <c r="I29" s="30">
        <v>220371000</v>
      </c>
      <c r="J29" s="31">
        <v>0</v>
      </c>
      <c r="K29" s="28">
        <v>3064000</v>
      </c>
    </row>
    <row r="30" spans="2:11" ht="24.75" customHeight="1">
      <c r="B30" s="26" t="s">
        <v>50</v>
      </c>
      <c r="C30" s="20" t="s">
        <v>1</v>
      </c>
      <c r="D30" s="20" t="s">
        <v>1</v>
      </c>
      <c r="E30" s="27" t="s">
        <v>155</v>
      </c>
      <c r="F30" s="28">
        <v>110058000</v>
      </c>
      <c r="G30" s="29">
        <v>106196000</v>
      </c>
      <c r="H30" s="30">
        <f t="shared" si="0"/>
        <v>3862000</v>
      </c>
      <c r="I30" s="30">
        <v>110058000</v>
      </c>
      <c r="J30" s="31">
        <v>0</v>
      </c>
      <c r="K30" s="28">
        <v>11029000</v>
      </c>
    </row>
    <row r="31" spans="2:11" ht="24.75" customHeight="1">
      <c r="B31" s="26" t="s">
        <v>51</v>
      </c>
      <c r="C31" s="20" t="s">
        <v>1</v>
      </c>
      <c r="D31" s="20" t="s">
        <v>1</v>
      </c>
      <c r="E31" s="27" t="s">
        <v>156</v>
      </c>
      <c r="F31" s="28">
        <v>513593000</v>
      </c>
      <c r="G31" s="29">
        <v>463533000</v>
      </c>
      <c r="H31" s="30">
        <f t="shared" si="0"/>
        <v>50060000</v>
      </c>
      <c r="I31" s="30">
        <v>513593000</v>
      </c>
      <c r="J31" s="31">
        <v>0</v>
      </c>
      <c r="K31" s="28">
        <v>7763000</v>
      </c>
    </row>
    <row r="32" spans="2:11" ht="24.75" customHeight="1">
      <c r="B32" s="26" t="s">
        <v>52</v>
      </c>
      <c r="C32" s="20" t="s">
        <v>1</v>
      </c>
      <c r="D32" s="20" t="s">
        <v>1</v>
      </c>
      <c r="E32" s="27" t="s">
        <v>157</v>
      </c>
      <c r="F32" s="28">
        <v>451308000</v>
      </c>
      <c r="G32" s="29">
        <v>397254000</v>
      </c>
      <c r="H32" s="30">
        <f t="shared" si="0"/>
        <v>54054000</v>
      </c>
      <c r="I32" s="30">
        <v>451308000</v>
      </c>
      <c r="J32" s="31">
        <v>0</v>
      </c>
      <c r="K32" s="28">
        <v>5712000</v>
      </c>
    </row>
    <row r="33" spans="2:11" ht="24.75" customHeight="1">
      <c r="B33" s="26" t="s">
        <v>53</v>
      </c>
      <c r="C33" s="20" t="s">
        <v>1</v>
      </c>
      <c r="D33" s="20" t="s">
        <v>1</v>
      </c>
      <c r="E33" s="27" t="s">
        <v>158</v>
      </c>
      <c r="F33" s="28">
        <v>220416000</v>
      </c>
      <c r="G33" s="29">
        <v>194461000</v>
      </c>
      <c r="H33" s="30">
        <f t="shared" si="0"/>
        <v>25955000</v>
      </c>
      <c r="I33" s="30">
        <v>220416000</v>
      </c>
      <c r="J33" s="31">
        <v>0</v>
      </c>
      <c r="K33" s="28">
        <v>7986956</v>
      </c>
    </row>
    <row r="34" spans="2:11" ht="24.75" customHeight="1">
      <c r="B34" s="26" t="s">
        <v>54</v>
      </c>
      <c r="C34" s="20" t="s">
        <v>1</v>
      </c>
      <c r="D34" s="20" t="s">
        <v>1</v>
      </c>
      <c r="E34" s="27" t="s">
        <v>159</v>
      </c>
      <c r="F34" s="28">
        <v>336899000</v>
      </c>
      <c r="G34" s="29">
        <v>286085000</v>
      </c>
      <c r="H34" s="30">
        <f t="shared" si="0"/>
        <v>50814000</v>
      </c>
      <c r="I34" s="30">
        <v>336899000</v>
      </c>
      <c r="J34" s="31">
        <v>0</v>
      </c>
      <c r="K34" s="28">
        <v>17318000</v>
      </c>
    </row>
    <row r="35" spans="2:11" ht="24.75" customHeight="1">
      <c r="B35" s="26" t="s">
        <v>55</v>
      </c>
      <c r="C35" s="20" t="s">
        <v>1</v>
      </c>
      <c r="D35" s="20" t="s">
        <v>1</v>
      </c>
      <c r="E35" s="27" t="s">
        <v>160</v>
      </c>
      <c r="F35" s="28">
        <v>409740000</v>
      </c>
      <c r="G35" s="29">
        <v>252652000</v>
      </c>
      <c r="H35" s="30">
        <f t="shared" si="0"/>
        <v>157088000</v>
      </c>
      <c r="I35" s="30">
        <v>409740000</v>
      </c>
      <c r="J35" s="31">
        <v>0</v>
      </c>
      <c r="K35" s="28">
        <v>209214000</v>
      </c>
    </row>
    <row r="36" spans="2:11" ht="24.75" customHeight="1">
      <c r="B36" s="26" t="s">
        <v>56</v>
      </c>
      <c r="C36" s="20" t="s">
        <v>1</v>
      </c>
      <c r="D36" s="20" t="s">
        <v>1</v>
      </c>
      <c r="E36" s="27" t="s">
        <v>161</v>
      </c>
      <c r="F36" s="28">
        <v>360194000</v>
      </c>
      <c r="G36" s="29">
        <v>302574000</v>
      </c>
      <c r="H36" s="30">
        <f t="shared" si="0"/>
        <v>57620000</v>
      </c>
      <c r="I36" s="30">
        <v>360194000</v>
      </c>
      <c r="J36" s="31">
        <v>0</v>
      </c>
      <c r="K36" s="28">
        <v>48750000</v>
      </c>
    </row>
    <row r="37" spans="2:11" ht="24.75" customHeight="1">
      <c r="B37" s="26" t="s">
        <v>57</v>
      </c>
      <c r="C37" s="20" t="s">
        <v>1</v>
      </c>
      <c r="D37" s="20" t="s">
        <v>1</v>
      </c>
      <c r="E37" s="27" t="s">
        <v>162</v>
      </c>
      <c r="F37" s="28">
        <v>336593000</v>
      </c>
      <c r="G37" s="29">
        <v>305001000</v>
      </c>
      <c r="H37" s="30">
        <f t="shared" si="0"/>
        <v>31592000</v>
      </c>
      <c r="I37" s="30">
        <v>336593000</v>
      </c>
      <c r="J37" s="31">
        <v>0</v>
      </c>
      <c r="K37" s="28">
        <v>15447000</v>
      </c>
    </row>
    <row r="38" spans="2:11" ht="24.75" customHeight="1">
      <c r="B38" s="26" t="s">
        <v>58</v>
      </c>
      <c r="C38" s="20" t="s">
        <v>1</v>
      </c>
      <c r="D38" s="20" t="s">
        <v>1</v>
      </c>
      <c r="E38" s="27" t="s">
        <v>163</v>
      </c>
      <c r="F38" s="28">
        <v>315674000</v>
      </c>
      <c r="G38" s="29">
        <v>284381000</v>
      </c>
      <c r="H38" s="30">
        <f t="shared" si="0"/>
        <v>31293000</v>
      </c>
      <c r="I38" s="30">
        <v>315674000</v>
      </c>
      <c r="J38" s="31">
        <v>0</v>
      </c>
      <c r="K38" s="28">
        <v>1482000</v>
      </c>
    </row>
    <row r="39" spans="2:11" ht="24.75" customHeight="1">
      <c r="B39" s="26" t="s">
        <v>59</v>
      </c>
      <c r="C39" s="20" t="s">
        <v>1</v>
      </c>
      <c r="D39" s="20" t="s">
        <v>1</v>
      </c>
      <c r="E39" s="27" t="s">
        <v>164</v>
      </c>
      <c r="F39" s="28">
        <v>241368000</v>
      </c>
      <c r="G39" s="29">
        <v>216577000</v>
      </c>
      <c r="H39" s="30">
        <f t="shared" si="0"/>
        <v>24791000</v>
      </c>
      <c r="I39" s="30">
        <v>241368000</v>
      </c>
      <c r="J39" s="31">
        <v>0</v>
      </c>
      <c r="K39" s="28">
        <v>32876000</v>
      </c>
    </row>
    <row r="40" spans="2:11" ht="24.75" customHeight="1">
      <c r="B40" s="26" t="s">
        <v>60</v>
      </c>
      <c r="C40" s="20" t="s">
        <v>1</v>
      </c>
      <c r="D40" s="20" t="s">
        <v>1</v>
      </c>
      <c r="E40" s="27" t="s">
        <v>165</v>
      </c>
      <c r="F40" s="28">
        <v>367023000</v>
      </c>
      <c r="G40" s="29">
        <v>327375000</v>
      </c>
      <c r="H40" s="30">
        <f t="shared" si="0"/>
        <v>39648000</v>
      </c>
      <c r="I40" s="30">
        <v>367023000</v>
      </c>
      <c r="J40" s="31">
        <v>0</v>
      </c>
      <c r="K40" s="28">
        <v>41255000</v>
      </c>
    </row>
    <row r="41" spans="2:11" ht="24.75" customHeight="1">
      <c r="B41" s="26" t="s">
        <v>61</v>
      </c>
      <c r="C41" s="20" t="s">
        <v>1</v>
      </c>
      <c r="D41" s="20" t="s">
        <v>1</v>
      </c>
      <c r="E41" s="27" t="s">
        <v>166</v>
      </c>
      <c r="F41" s="28">
        <v>299930000</v>
      </c>
      <c r="G41" s="29">
        <v>265639000</v>
      </c>
      <c r="H41" s="30">
        <f t="shared" si="0"/>
        <v>34291000</v>
      </c>
      <c r="I41" s="30">
        <v>299930000</v>
      </c>
      <c r="J41" s="31">
        <v>0</v>
      </c>
      <c r="K41" s="28">
        <v>8792000</v>
      </c>
    </row>
    <row r="42" spans="2:11" ht="24.75" customHeight="1">
      <c r="B42" s="26" t="s">
        <v>62</v>
      </c>
      <c r="C42" s="20" t="s">
        <v>1</v>
      </c>
      <c r="D42" s="20" t="s">
        <v>1</v>
      </c>
      <c r="E42" s="27" t="s">
        <v>167</v>
      </c>
      <c r="F42" s="28">
        <v>300859000</v>
      </c>
      <c r="G42" s="29">
        <v>264487000</v>
      </c>
      <c r="H42" s="30">
        <f t="shared" si="0"/>
        <v>36372000</v>
      </c>
      <c r="I42" s="30">
        <v>300859000</v>
      </c>
      <c r="J42" s="31">
        <v>0</v>
      </c>
      <c r="K42" s="28">
        <v>20944000</v>
      </c>
    </row>
    <row r="43" spans="2:11" ht="24.75" customHeight="1">
      <c r="B43" s="26" t="s">
        <v>63</v>
      </c>
      <c r="C43" s="20" t="s">
        <v>1</v>
      </c>
      <c r="D43" s="20" t="s">
        <v>1</v>
      </c>
      <c r="E43" s="27" t="s">
        <v>168</v>
      </c>
      <c r="F43" s="28">
        <v>411208000</v>
      </c>
      <c r="G43" s="29">
        <v>373207000</v>
      </c>
      <c r="H43" s="30">
        <f t="shared" si="0"/>
        <v>38001000</v>
      </c>
      <c r="I43" s="30">
        <v>411208000</v>
      </c>
      <c r="J43" s="31">
        <v>0</v>
      </c>
      <c r="K43" s="28">
        <v>8476000</v>
      </c>
    </row>
    <row r="44" spans="2:11" ht="24.75" customHeight="1">
      <c r="B44" s="26" t="s">
        <v>64</v>
      </c>
      <c r="C44" s="20" t="s">
        <v>1</v>
      </c>
      <c r="D44" s="20" t="s">
        <v>1</v>
      </c>
      <c r="E44" s="27" t="s">
        <v>169</v>
      </c>
      <c r="F44" s="28">
        <v>266542000</v>
      </c>
      <c r="G44" s="29">
        <v>244074000</v>
      </c>
      <c r="H44" s="30">
        <f t="shared" si="0"/>
        <v>22468000</v>
      </c>
      <c r="I44" s="30">
        <v>266542000</v>
      </c>
      <c r="J44" s="31">
        <v>0</v>
      </c>
      <c r="K44" s="28">
        <v>10405000</v>
      </c>
    </row>
    <row r="45" spans="2:11" ht="24.75" customHeight="1">
      <c r="B45" s="26" t="s">
        <v>65</v>
      </c>
      <c r="C45" s="20" t="s">
        <v>1</v>
      </c>
      <c r="D45" s="20" t="s">
        <v>1</v>
      </c>
      <c r="E45" s="27" t="s">
        <v>170</v>
      </c>
      <c r="F45" s="28">
        <v>264063000</v>
      </c>
      <c r="G45" s="29">
        <v>239903000</v>
      </c>
      <c r="H45" s="30">
        <f t="shared" si="0"/>
        <v>24160000</v>
      </c>
      <c r="I45" s="30">
        <v>264063000</v>
      </c>
      <c r="J45" s="31">
        <v>0</v>
      </c>
      <c r="K45" s="28">
        <v>24266000</v>
      </c>
    </row>
    <row r="46" spans="2:11" ht="24.75" customHeight="1">
      <c r="B46" s="26" t="s">
        <v>66</v>
      </c>
      <c r="C46" s="20" t="s">
        <v>1</v>
      </c>
      <c r="D46" s="20" t="s">
        <v>1</v>
      </c>
      <c r="E46" s="27" t="s">
        <v>171</v>
      </c>
      <c r="F46" s="28">
        <v>270608000</v>
      </c>
      <c r="G46" s="29">
        <v>248647000</v>
      </c>
      <c r="H46" s="30">
        <f t="shared" si="0"/>
        <v>21961000</v>
      </c>
      <c r="I46" s="30">
        <v>270608000</v>
      </c>
      <c r="J46" s="31">
        <v>0</v>
      </c>
      <c r="K46" s="28">
        <v>20515000</v>
      </c>
    </row>
    <row r="47" spans="2:11" ht="24.75" customHeight="1">
      <c r="B47" s="26" t="s">
        <v>67</v>
      </c>
      <c r="C47" s="20" t="s">
        <v>1</v>
      </c>
      <c r="D47" s="20" t="s">
        <v>1</v>
      </c>
      <c r="E47" s="27" t="s">
        <v>172</v>
      </c>
      <c r="F47" s="28">
        <v>251291000</v>
      </c>
      <c r="G47" s="29">
        <v>235189000</v>
      </c>
      <c r="H47" s="30">
        <f t="shared" si="0"/>
        <v>16102000</v>
      </c>
      <c r="I47" s="30">
        <v>251291000</v>
      </c>
      <c r="J47" s="31">
        <v>0</v>
      </c>
      <c r="K47" s="28">
        <v>9992000</v>
      </c>
    </row>
    <row r="48" spans="2:11" ht="24.75" customHeight="1">
      <c r="B48" s="26" t="s">
        <v>68</v>
      </c>
      <c r="C48" s="20" t="s">
        <v>1</v>
      </c>
      <c r="D48" s="20" t="s">
        <v>1</v>
      </c>
      <c r="E48" s="27" t="s">
        <v>173</v>
      </c>
      <c r="F48" s="28">
        <v>220418000</v>
      </c>
      <c r="G48" s="29">
        <v>194050000</v>
      </c>
      <c r="H48" s="30">
        <f t="shared" si="0"/>
        <v>26368000</v>
      </c>
      <c r="I48" s="30">
        <v>220418000</v>
      </c>
      <c r="J48" s="31">
        <v>0</v>
      </c>
      <c r="K48" s="28">
        <v>18452000</v>
      </c>
    </row>
    <row r="49" spans="2:11" ht="24.75" customHeight="1">
      <c r="B49" s="26" t="s">
        <v>69</v>
      </c>
      <c r="C49" s="20" t="s">
        <v>1</v>
      </c>
      <c r="D49" s="20" t="s">
        <v>1</v>
      </c>
      <c r="E49" s="27" t="s">
        <v>174</v>
      </c>
      <c r="F49" s="28">
        <v>79262000</v>
      </c>
      <c r="G49" s="29">
        <v>76863000</v>
      </c>
      <c r="H49" s="30">
        <f t="shared" si="0"/>
        <v>2399000</v>
      </c>
      <c r="I49" s="30">
        <v>79262000</v>
      </c>
      <c r="J49" s="31">
        <v>0</v>
      </c>
      <c r="K49" s="28">
        <v>6000000</v>
      </c>
    </row>
    <row r="50" spans="2:11" ht="24.75" customHeight="1">
      <c r="B50" s="26" t="s">
        <v>70</v>
      </c>
      <c r="C50" s="20" t="s">
        <v>1</v>
      </c>
      <c r="D50" s="20" t="s">
        <v>1</v>
      </c>
      <c r="E50" s="27" t="s">
        <v>175</v>
      </c>
      <c r="F50" s="28">
        <v>77209000</v>
      </c>
      <c r="G50" s="29">
        <v>75229000</v>
      </c>
      <c r="H50" s="30">
        <f t="shared" si="0"/>
        <v>1980000</v>
      </c>
      <c r="I50" s="30">
        <v>77209000</v>
      </c>
      <c r="J50" s="31">
        <v>0</v>
      </c>
      <c r="K50" s="28">
        <v>1493000</v>
      </c>
    </row>
    <row r="51" spans="2:11" ht="24.75" customHeight="1">
      <c r="B51" s="26" t="s">
        <v>71</v>
      </c>
      <c r="C51" s="20" t="s">
        <v>1</v>
      </c>
      <c r="D51" s="20" t="s">
        <v>1</v>
      </c>
      <c r="E51" s="27" t="s">
        <v>176</v>
      </c>
      <c r="F51" s="28">
        <v>191768000</v>
      </c>
      <c r="G51" s="29">
        <v>182053000</v>
      </c>
      <c r="H51" s="30">
        <f t="shared" si="0"/>
        <v>9715000</v>
      </c>
      <c r="I51" s="30">
        <v>191768000</v>
      </c>
      <c r="J51" s="31">
        <v>0</v>
      </c>
      <c r="K51" s="28">
        <v>11622000</v>
      </c>
    </row>
    <row r="52" spans="2:11" ht="24.75" customHeight="1">
      <c r="B52" s="26" t="s">
        <v>72</v>
      </c>
      <c r="C52" s="20" t="s">
        <v>1</v>
      </c>
      <c r="D52" s="20" t="s">
        <v>1</v>
      </c>
      <c r="E52" s="27" t="s">
        <v>177</v>
      </c>
      <c r="F52" s="28">
        <v>276556000</v>
      </c>
      <c r="G52" s="29">
        <v>249583000</v>
      </c>
      <c r="H52" s="30">
        <f aca="true" t="shared" si="1" ref="H52:H83">I52-G52</f>
        <v>26973000</v>
      </c>
      <c r="I52" s="30">
        <v>276556000</v>
      </c>
      <c r="J52" s="31">
        <v>0</v>
      </c>
      <c r="K52" s="28">
        <v>2154000</v>
      </c>
    </row>
    <row r="53" spans="2:11" ht="24.75" customHeight="1">
      <c r="B53" s="26" t="s">
        <v>73</v>
      </c>
      <c r="C53" s="20" t="s">
        <v>1</v>
      </c>
      <c r="D53" s="20" t="s">
        <v>1</v>
      </c>
      <c r="E53" s="27" t="s">
        <v>178</v>
      </c>
      <c r="F53" s="28">
        <v>195975000</v>
      </c>
      <c r="G53" s="29">
        <v>177039000</v>
      </c>
      <c r="H53" s="30">
        <f t="shared" si="1"/>
        <v>18936000</v>
      </c>
      <c r="I53" s="30">
        <v>195975000</v>
      </c>
      <c r="J53" s="31">
        <v>0</v>
      </c>
      <c r="K53" s="28">
        <v>3410000</v>
      </c>
    </row>
    <row r="54" spans="2:11" ht="24.75" customHeight="1">
      <c r="B54" s="26" t="s">
        <v>74</v>
      </c>
      <c r="C54" s="20" t="s">
        <v>1</v>
      </c>
      <c r="D54" s="20" t="s">
        <v>1</v>
      </c>
      <c r="E54" s="27" t="s">
        <v>179</v>
      </c>
      <c r="F54" s="28">
        <v>166741000</v>
      </c>
      <c r="G54" s="29">
        <v>146875000</v>
      </c>
      <c r="H54" s="30">
        <f t="shared" si="1"/>
        <v>19866000</v>
      </c>
      <c r="I54" s="30">
        <v>166741000</v>
      </c>
      <c r="J54" s="31">
        <v>0</v>
      </c>
      <c r="K54" s="28">
        <v>4350000</v>
      </c>
    </row>
    <row r="55" spans="2:11" ht="24.75" customHeight="1">
      <c r="B55" s="26" t="s">
        <v>75</v>
      </c>
      <c r="C55" s="20" t="s">
        <v>1</v>
      </c>
      <c r="D55" s="20" t="s">
        <v>1</v>
      </c>
      <c r="E55" s="27" t="s">
        <v>180</v>
      </c>
      <c r="F55" s="28">
        <v>229673000</v>
      </c>
      <c r="G55" s="29">
        <v>209209000</v>
      </c>
      <c r="H55" s="30">
        <f t="shared" si="1"/>
        <v>20464000</v>
      </c>
      <c r="I55" s="30">
        <v>229673000</v>
      </c>
      <c r="J55" s="31">
        <v>0</v>
      </c>
      <c r="K55" s="28">
        <v>1664000</v>
      </c>
    </row>
    <row r="56" spans="2:11" ht="24.75" customHeight="1">
      <c r="B56" s="26" t="s">
        <v>76</v>
      </c>
      <c r="C56" s="20" t="s">
        <v>1</v>
      </c>
      <c r="D56" s="20" t="s">
        <v>1</v>
      </c>
      <c r="E56" s="27" t="s">
        <v>181</v>
      </c>
      <c r="F56" s="28">
        <v>233538000</v>
      </c>
      <c r="G56" s="29">
        <v>204642000</v>
      </c>
      <c r="H56" s="30">
        <f t="shared" si="1"/>
        <v>28896000</v>
      </c>
      <c r="I56" s="30">
        <v>233538000</v>
      </c>
      <c r="J56" s="31">
        <v>0</v>
      </c>
      <c r="K56" s="28">
        <v>1640000</v>
      </c>
    </row>
    <row r="57" spans="2:11" ht="24.75" customHeight="1">
      <c r="B57" s="26" t="s">
        <v>77</v>
      </c>
      <c r="C57" s="20" t="s">
        <v>1</v>
      </c>
      <c r="D57" s="20" t="s">
        <v>1</v>
      </c>
      <c r="E57" s="27" t="s">
        <v>182</v>
      </c>
      <c r="F57" s="28">
        <v>153406000</v>
      </c>
      <c r="G57" s="29">
        <v>134348000</v>
      </c>
      <c r="H57" s="30">
        <f t="shared" si="1"/>
        <v>19058000</v>
      </c>
      <c r="I57" s="30">
        <v>153406000</v>
      </c>
      <c r="J57" s="31">
        <v>0</v>
      </c>
      <c r="K57" s="28">
        <v>3588000</v>
      </c>
    </row>
    <row r="58" spans="2:11" ht="24.75" customHeight="1">
      <c r="B58" s="26" t="s">
        <v>78</v>
      </c>
      <c r="C58" s="20" t="s">
        <v>1</v>
      </c>
      <c r="D58" s="20" t="s">
        <v>1</v>
      </c>
      <c r="E58" s="27" t="s">
        <v>183</v>
      </c>
      <c r="F58" s="28">
        <v>255038000</v>
      </c>
      <c r="G58" s="29">
        <v>214048000</v>
      </c>
      <c r="H58" s="30">
        <f t="shared" si="1"/>
        <v>40990000</v>
      </c>
      <c r="I58" s="30">
        <v>255038000</v>
      </c>
      <c r="J58" s="31">
        <v>0</v>
      </c>
      <c r="K58" s="28">
        <v>63143000</v>
      </c>
    </row>
    <row r="59" spans="2:11" ht="24.75" customHeight="1">
      <c r="B59" s="26" t="s">
        <v>79</v>
      </c>
      <c r="C59" s="20" t="s">
        <v>1</v>
      </c>
      <c r="D59" s="20" t="s">
        <v>1</v>
      </c>
      <c r="E59" s="27" t="s">
        <v>184</v>
      </c>
      <c r="F59" s="28">
        <v>237448000</v>
      </c>
      <c r="G59" s="29">
        <v>192085000</v>
      </c>
      <c r="H59" s="30">
        <f t="shared" si="1"/>
        <v>45363000</v>
      </c>
      <c r="I59" s="30">
        <v>237448000</v>
      </c>
      <c r="J59" s="31">
        <v>0</v>
      </c>
      <c r="K59" s="28">
        <v>1562000</v>
      </c>
    </row>
    <row r="60" spans="2:11" ht="24.75" customHeight="1">
      <c r="B60" s="26" t="s">
        <v>80</v>
      </c>
      <c r="C60" s="20" t="s">
        <v>1</v>
      </c>
      <c r="D60" s="20" t="s">
        <v>1</v>
      </c>
      <c r="E60" s="27" t="s">
        <v>185</v>
      </c>
      <c r="F60" s="28">
        <v>209244000</v>
      </c>
      <c r="G60" s="29">
        <v>182834000</v>
      </c>
      <c r="H60" s="30">
        <f t="shared" si="1"/>
        <v>26410000</v>
      </c>
      <c r="I60" s="30">
        <v>209244000</v>
      </c>
      <c r="J60" s="31">
        <v>0</v>
      </c>
      <c r="K60" s="28">
        <v>7263000</v>
      </c>
    </row>
    <row r="61" spans="2:11" ht="24.75" customHeight="1">
      <c r="B61" s="26" t="s">
        <v>81</v>
      </c>
      <c r="C61" s="20" t="s">
        <v>1</v>
      </c>
      <c r="D61" s="20" t="s">
        <v>1</v>
      </c>
      <c r="E61" s="27" t="s">
        <v>186</v>
      </c>
      <c r="F61" s="28">
        <v>151459000</v>
      </c>
      <c r="G61" s="29">
        <v>134396000</v>
      </c>
      <c r="H61" s="30">
        <f t="shared" si="1"/>
        <v>17063000</v>
      </c>
      <c r="I61" s="30">
        <v>151459000</v>
      </c>
      <c r="J61" s="31">
        <v>0</v>
      </c>
      <c r="K61" s="28">
        <v>760000</v>
      </c>
    </row>
    <row r="62" spans="2:11" ht="24.75" customHeight="1">
      <c r="B62" s="26" t="s">
        <v>82</v>
      </c>
      <c r="C62" s="20" t="s">
        <v>1</v>
      </c>
      <c r="D62" s="20" t="s">
        <v>1</v>
      </c>
      <c r="E62" s="27" t="s">
        <v>187</v>
      </c>
      <c r="F62" s="28">
        <v>184556000</v>
      </c>
      <c r="G62" s="29">
        <v>166408000</v>
      </c>
      <c r="H62" s="30">
        <f t="shared" si="1"/>
        <v>18148000</v>
      </c>
      <c r="I62" s="30">
        <v>184556000</v>
      </c>
      <c r="J62" s="31">
        <v>0</v>
      </c>
      <c r="K62" s="28">
        <v>4485000</v>
      </c>
    </row>
    <row r="63" spans="2:11" ht="24.75" customHeight="1">
      <c r="B63" s="26" t="s">
        <v>83</v>
      </c>
      <c r="C63" s="20" t="s">
        <v>1</v>
      </c>
      <c r="D63" s="20" t="s">
        <v>1</v>
      </c>
      <c r="E63" s="27" t="s">
        <v>188</v>
      </c>
      <c r="F63" s="28">
        <v>187891000</v>
      </c>
      <c r="G63" s="29">
        <v>166168000</v>
      </c>
      <c r="H63" s="30">
        <f t="shared" si="1"/>
        <v>21723000</v>
      </c>
      <c r="I63" s="30">
        <v>187891000</v>
      </c>
      <c r="J63" s="31">
        <v>0</v>
      </c>
      <c r="K63" s="28">
        <v>2890000</v>
      </c>
    </row>
    <row r="64" spans="2:11" ht="24.75" customHeight="1">
      <c r="B64" s="26" t="s">
        <v>84</v>
      </c>
      <c r="C64" s="20" t="s">
        <v>1</v>
      </c>
      <c r="D64" s="20" t="s">
        <v>1</v>
      </c>
      <c r="E64" s="27" t="s">
        <v>189</v>
      </c>
      <c r="F64" s="28">
        <v>139655000</v>
      </c>
      <c r="G64" s="29">
        <v>130042000</v>
      </c>
      <c r="H64" s="30">
        <f t="shared" si="1"/>
        <v>9613000</v>
      </c>
      <c r="I64" s="30">
        <v>139655000</v>
      </c>
      <c r="J64" s="31">
        <v>0</v>
      </c>
      <c r="K64" s="28">
        <v>4358000</v>
      </c>
    </row>
    <row r="65" spans="2:11" ht="24.75" customHeight="1">
      <c r="B65" s="26" t="s">
        <v>85</v>
      </c>
      <c r="C65" s="20" t="s">
        <v>1</v>
      </c>
      <c r="D65" s="20" t="s">
        <v>1</v>
      </c>
      <c r="E65" s="27" t="s">
        <v>190</v>
      </c>
      <c r="F65" s="28">
        <v>220034000</v>
      </c>
      <c r="G65" s="29">
        <v>201063000</v>
      </c>
      <c r="H65" s="30">
        <f t="shared" si="1"/>
        <v>18971000</v>
      </c>
      <c r="I65" s="30">
        <v>220034000</v>
      </c>
      <c r="J65" s="31">
        <v>0</v>
      </c>
      <c r="K65" s="28">
        <v>5556000</v>
      </c>
    </row>
    <row r="66" spans="2:11" ht="24.75" customHeight="1">
      <c r="B66" s="26" t="s">
        <v>86</v>
      </c>
      <c r="C66" s="20" t="s">
        <v>1</v>
      </c>
      <c r="D66" s="20" t="s">
        <v>1</v>
      </c>
      <c r="E66" s="27" t="s">
        <v>191</v>
      </c>
      <c r="F66" s="28">
        <v>110509000</v>
      </c>
      <c r="G66" s="29">
        <v>101606000</v>
      </c>
      <c r="H66" s="30">
        <f t="shared" si="1"/>
        <v>8903000</v>
      </c>
      <c r="I66" s="30">
        <v>110509000</v>
      </c>
      <c r="J66" s="31">
        <v>0</v>
      </c>
      <c r="K66" s="28">
        <v>14622000</v>
      </c>
    </row>
    <row r="67" spans="2:11" ht="24.75" customHeight="1">
      <c r="B67" s="26" t="s">
        <v>87</v>
      </c>
      <c r="C67" s="20" t="s">
        <v>1</v>
      </c>
      <c r="D67" s="20" t="s">
        <v>1</v>
      </c>
      <c r="E67" s="27" t="s">
        <v>192</v>
      </c>
      <c r="F67" s="28">
        <v>157279000</v>
      </c>
      <c r="G67" s="29">
        <v>131542000</v>
      </c>
      <c r="H67" s="30">
        <f t="shared" si="1"/>
        <v>25737000</v>
      </c>
      <c r="I67" s="30">
        <v>157279000</v>
      </c>
      <c r="J67" s="31">
        <v>0</v>
      </c>
      <c r="K67" s="28">
        <v>4058000</v>
      </c>
    </row>
    <row r="68" spans="2:11" ht="24.75" customHeight="1">
      <c r="B68" s="26" t="s">
        <v>88</v>
      </c>
      <c r="C68" s="20" t="s">
        <v>1</v>
      </c>
      <c r="D68" s="20" t="s">
        <v>1</v>
      </c>
      <c r="E68" s="27" t="s">
        <v>193</v>
      </c>
      <c r="F68" s="28">
        <v>175609000</v>
      </c>
      <c r="G68" s="29">
        <v>161008000</v>
      </c>
      <c r="H68" s="30">
        <f t="shared" si="1"/>
        <v>14601000</v>
      </c>
      <c r="I68" s="30">
        <v>175609000</v>
      </c>
      <c r="J68" s="31">
        <v>0</v>
      </c>
      <c r="K68" s="28">
        <v>14777000</v>
      </c>
    </row>
    <row r="69" spans="2:11" ht="24.75" customHeight="1">
      <c r="B69" s="26" t="s">
        <v>89</v>
      </c>
      <c r="C69" s="20" t="s">
        <v>1</v>
      </c>
      <c r="D69" s="20" t="s">
        <v>1</v>
      </c>
      <c r="E69" s="27" t="s">
        <v>194</v>
      </c>
      <c r="F69" s="28">
        <v>164417000</v>
      </c>
      <c r="G69" s="29">
        <v>146353000</v>
      </c>
      <c r="H69" s="30">
        <f t="shared" si="1"/>
        <v>18064000</v>
      </c>
      <c r="I69" s="30">
        <v>164417000</v>
      </c>
      <c r="J69" s="31">
        <v>0</v>
      </c>
      <c r="K69" s="28">
        <v>912000</v>
      </c>
    </row>
    <row r="70" spans="2:11" ht="24.75" customHeight="1">
      <c r="B70" s="26" t="s">
        <v>90</v>
      </c>
      <c r="C70" s="20" t="s">
        <v>1</v>
      </c>
      <c r="D70" s="20" t="s">
        <v>1</v>
      </c>
      <c r="E70" s="27" t="s">
        <v>195</v>
      </c>
      <c r="F70" s="28">
        <v>182540000</v>
      </c>
      <c r="G70" s="29">
        <v>168546000</v>
      </c>
      <c r="H70" s="30">
        <f t="shared" si="1"/>
        <v>13994000</v>
      </c>
      <c r="I70" s="30">
        <v>182540000</v>
      </c>
      <c r="J70" s="31">
        <v>0</v>
      </c>
      <c r="K70" s="28">
        <v>5731000</v>
      </c>
    </row>
    <row r="71" spans="2:11" ht="24.75" customHeight="1">
      <c r="B71" s="26" t="s">
        <v>91</v>
      </c>
      <c r="C71" s="20" t="s">
        <v>1</v>
      </c>
      <c r="D71" s="20" t="s">
        <v>1</v>
      </c>
      <c r="E71" s="27" t="s">
        <v>196</v>
      </c>
      <c r="F71" s="28">
        <v>156458000</v>
      </c>
      <c r="G71" s="29">
        <v>142918000</v>
      </c>
      <c r="H71" s="30">
        <f t="shared" si="1"/>
        <v>13540000</v>
      </c>
      <c r="I71" s="30">
        <v>156458000</v>
      </c>
      <c r="J71" s="31">
        <v>0</v>
      </c>
      <c r="K71" s="28">
        <v>15453000</v>
      </c>
    </row>
    <row r="72" spans="2:11" ht="24.75" customHeight="1">
      <c r="B72" s="26" t="s">
        <v>92</v>
      </c>
      <c r="C72" s="20" t="s">
        <v>1</v>
      </c>
      <c r="D72" s="20" t="s">
        <v>1</v>
      </c>
      <c r="E72" s="27" t="s">
        <v>197</v>
      </c>
      <c r="F72" s="28">
        <v>238331000</v>
      </c>
      <c r="G72" s="29">
        <v>213159000</v>
      </c>
      <c r="H72" s="30">
        <f t="shared" si="1"/>
        <v>25172000</v>
      </c>
      <c r="I72" s="30">
        <v>238331000</v>
      </c>
      <c r="J72" s="31">
        <v>0</v>
      </c>
      <c r="K72" s="28">
        <v>2055000</v>
      </c>
    </row>
    <row r="73" spans="2:11" ht="24.75" customHeight="1">
      <c r="B73" s="26" t="s">
        <v>93</v>
      </c>
      <c r="C73" s="20" t="s">
        <v>1</v>
      </c>
      <c r="D73" s="20" t="s">
        <v>1</v>
      </c>
      <c r="E73" s="27" t="s">
        <v>198</v>
      </c>
      <c r="F73" s="28">
        <v>60958000</v>
      </c>
      <c r="G73" s="29">
        <v>51396000</v>
      </c>
      <c r="H73" s="30">
        <f t="shared" si="1"/>
        <v>9562000</v>
      </c>
      <c r="I73" s="30">
        <v>60958000</v>
      </c>
      <c r="J73" s="31">
        <v>0</v>
      </c>
      <c r="K73" s="28">
        <v>31297000</v>
      </c>
    </row>
    <row r="74" spans="2:11" ht="24.75" customHeight="1">
      <c r="B74" s="26" t="s">
        <v>94</v>
      </c>
      <c r="C74" s="20" t="s">
        <v>1</v>
      </c>
      <c r="D74" s="20" t="s">
        <v>1</v>
      </c>
      <c r="E74" s="27" t="s">
        <v>199</v>
      </c>
      <c r="F74" s="28">
        <v>93094000</v>
      </c>
      <c r="G74" s="29">
        <v>85504000</v>
      </c>
      <c r="H74" s="30">
        <f t="shared" si="1"/>
        <v>7590000</v>
      </c>
      <c r="I74" s="30">
        <v>93094000</v>
      </c>
      <c r="J74" s="31">
        <v>0</v>
      </c>
      <c r="K74" s="28">
        <v>26961000</v>
      </c>
    </row>
    <row r="75" spans="2:11" ht="24.75" customHeight="1">
      <c r="B75" s="26" t="s">
        <v>95</v>
      </c>
      <c r="C75" s="20" t="s">
        <v>1</v>
      </c>
      <c r="D75" s="20" t="s">
        <v>1</v>
      </c>
      <c r="E75" s="27" t="s">
        <v>200</v>
      </c>
      <c r="F75" s="28">
        <v>92571000</v>
      </c>
      <c r="G75" s="29">
        <v>86826000</v>
      </c>
      <c r="H75" s="30">
        <f t="shared" si="1"/>
        <v>5745000</v>
      </c>
      <c r="I75" s="30">
        <v>92571000</v>
      </c>
      <c r="J75" s="31">
        <v>0</v>
      </c>
      <c r="K75" s="28">
        <v>975000</v>
      </c>
    </row>
    <row r="76" spans="2:11" ht="24.75" customHeight="1">
      <c r="B76" s="26" t="s">
        <v>96</v>
      </c>
      <c r="C76" s="20" t="s">
        <v>1</v>
      </c>
      <c r="D76" s="20" t="s">
        <v>1</v>
      </c>
      <c r="E76" s="27" t="s">
        <v>201</v>
      </c>
      <c r="F76" s="28">
        <v>121538000</v>
      </c>
      <c r="G76" s="29">
        <v>115422000</v>
      </c>
      <c r="H76" s="30">
        <f t="shared" si="1"/>
        <v>6116000</v>
      </c>
      <c r="I76" s="30">
        <v>121538000</v>
      </c>
      <c r="J76" s="31">
        <v>0</v>
      </c>
      <c r="K76" s="28">
        <v>24474000</v>
      </c>
    </row>
    <row r="77" spans="2:11" ht="24.75" customHeight="1">
      <c r="B77" s="26" t="s">
        <v>97</v>
      </c>
      <c r="C77" s="20" t="s">
        <v>1</v>
      </c>
      <c r="D77" s="20" t="s">
        <v>1</v>
      </c>
      <c r="E77" s="27" t="s">
        <v>202</v>
      </c>
      <c r="F77" s="28">
        <v>96519000</v>
      </c>
      <c r="G77" s="29">
        <v>89899000</v>
      </c>
      <c r="H77" s="30">
        <f t="shared" si="1"/>
        <v>6620000</v>
      </c>
      <c r="I77" s="30">
        <v>96519000</v>
      </c>
      <c r="J77" s="31">
        <v>0</v>
      </c>
      <c r="K77" s="28">
        <v>3169000</v>
      </c>
    </row>
    <row r="78" spans="2:11" ht="24.75" customHeight="1">
      <c r="B78" s="26" t="s">
        <v>98</v>
      </c>
      <c r="C78" s="20" t="s">
        <v>1</v>
      </c>
      <c r="D78" s="20" t="s">
        <v>1</v>
      </c>
      <c r="E78" s="27" t="s">
        <v>203</v>
      </c>
      <c r="F78" s="28">
        <v>89470000</v>
      </c>
      <c r="G78" s="29">
        <v>81636000</v>
      </c>
      <c r="H78" s="30">
        <f t="shared" si="1"/>
        <v>7834000</v>
      </c>
      <c r="I78" s="30">
        <v>89470000</v>
      </c>
      <c r="J78" s="31">
        <v>0</v>
      </c>
      <c r="K78" s="28">
        <v>3492000</v>
      </c>
    </row>
    <row r="79" spans="2:11" ht="24.75" customHeight="1">
      <c r="B79" s="26" t="s">
        <v>99</v>
      </c>
      <c r="C79" s="20" t="s">
        <v>1</v>
      </c>
      <c r="D79" s="20" t="s">
        <v>1</v>
      </c>
      <c r="E79" s="27" t="s">
        <v>204</v>
      </c>
      <c r="F79" s="28">
        <v>110435000</v>
      </c>
      <c r="G79" s="29">
        <v>100684000</v>
      </c>
      <c r="H79" s="30">
        <f t="shared" si="1"/>
        <v>9751000</v>
      </c>
      <c r="I79" s="30">
        <v>110435000</v>
      </c>
      <c r="J79" s="31">
        <v>0</v>
      </c>
      <c r="K79" s="28">
        <v>7853000</v>
      </c>
    </row>
    <row r="80" spans="2:11" ht="24.75" customHeight="1">
      <c r="B80" s="26" t="s">
        <v>100</v>
      </c>
      <c r="C80" s="20" t="s">
        <v>1</v>
      </c>
      <c r="D80" s="20" t="s">
        <v>1</v>
      </c>
      <c r="E80" s="27" t="s">
        <v>205</v>
      </c>
      <c r="F80" s="28">
        <v>142114000</v>
      </c>
      <c r="G80" s="29">
        <v>132181000</v>
      </c>
      <c r="H80" s="30">
        <f t="shared" si="1"/>
        <v>9933000</v>
      </c>
      <c r="I80" s="30">
        <v>142114000</v>
      </c>
      <c r="J80" s="31">
        <v>0</v>
      </c>
      <c r="K80" s="28">
        <v>7421000</v>
      </c>
    </row>
    <row r="81" spans="2:11" ht="24.75" customHeight="1">
      <c r="B81" s="26" t="s">
        <v>101</v>
      </c>
      <c r="C81" s="20" t="s">
        <v>1</v>
      </c>
      <c r="D81" s="20" t="s">
        <v>1</v>
      </c>
      <c r="E81" s="27" t="s">
        <v>206</v>
      </c>
      <c r="F81" s="28">
        <v>98301000</v>
      </c>
      <c r="G81" s="29">
        <v>91670000</v>
      </c>
      <c r="H81" s="30">
        <f t="shared" si="1"/>
        <v>6631000</v>
      </c>
      <c r="I81" s="30">
        <v>98301000</v>
      </c>
      <c r="J81" s="31">
        <v>0</v>
      </c>
      <c r="K81" s="28">
        <v>1903000</v>
      </c>
    </row>
    <row r="82" spans="2:11" ht="24.75" customHeight="1">
      <c r="B82" s="26" t="s">
        <v>102</v>
      </c>
      <c r="C82" s="20" t="s">
        <v>1</v>
      </c>
      <c r="D82" s="20" t="s">
        <v>1</v>
      </c>
      <c r="E82" s="27" t="s">
        <v>207</v>
      </c>
      <c r="F82" s="28">
        <v>87982000</v>
      </c>
      <c r="G82" s="29">
        <v>82810000</v>
      </c>
      <c r="H82" s="30">
        <f t="shared" si="1"/>
        <v>5172000</v>
      </c>
      <c r="I82" s="30">
        <v>87982000</v>
      </c>
      <c r="J82" s="31">
        <v>0</v>
      </c>
      <c r="K82" s="28">
        <v>9613000</v>
      </c>
    </row>
    <row r="83" spans="2:11" ht="24.75" customHeight="1">
      <c r="B83" s="26" t="s">
        <v>103</v>
      </c>
      <c r="C83" s="20" t="s">
        <v>1</v>
      </c>
      <c r="D83" s="20" t="s">
        <v>1</v>
      </c>
      <c r="E83" s="27" t="s">
        <v>208</v>
      </c>
      <c r="F83" s="28">
        <v>102854000</v>
      </c>
      <c r="G83" s="29">
        <v>94516000</v>
      </c>
      <c r="H83" s="30">
        <f t="shared" si="1"/>
        <v>8338000</v>
      </c>
      <c r="I83" s="30">
        <v>102854000</v>
      </c>
      <c r="J83" s="31">
        <v>0</v>
      </c>
      <c r="K83" s="28">
        <v>29891000</v>
      </c>
    </row>
    <row r="84" spans="2:11" ht="24.75" customHeight="1">
      <c r="B84" s="26" t="s">
        <v>104</v>
      </c>
      <c r="C84" s="20" t="s">
        <v>1</v>
      </c>
      <c r="D84" s="20" t="s">
        <v>1</v>
      </c>
      <c r="E84" s="27" t="s">
        <v>209</v>
      </c>
      <c r="F84" s="28">
        <v>94532000</v>
      </c>
      <c r="G84" s="29">
        <v>90059000</v>
      </c>
      <c r="H84" s="30">
        <f aca="true" t="shared" si="2" ref="H84:H115">I84-G84</f>
        <v>4473000</v>
      </c>
      <c r="I84" s="30">
        <v>94532000</v>
      </c>
      <c r="J84" s="31">
        <v>0</v>
      </c>
      <c r="K84" s="28">
        <v>6244000</v>
      </c>
    </row>
    <row r="85" spans="2:11" ht="24.75" customHeight="1">
      <c r="B85" s="26" t="s">
        <v>105</v>
      </c>
      <c r="C85" s="20" t="s">
        <v>1</v>
      </c>
      <c r="D85" s="20" t="s">
        <v>1</v>
      </c>
      <c r="E85" s="27" t="s">
        <v>210</v>
      </c>
      <c r="F85" s="28">
        <v>107350000</v>
      </c>
      <c r="G85" s="29">
        <v>101930000</v>
      </c>
      <c r="H85" s="30">
        <f t="shared" si="2"/>
        <v>5420000</v>
      </c>
      <c r="I85" s="30">
        <v>107350000</v>
      </c>
      <c r="J85" s="31">
        <v>0</v>
      </c>
      <c r="K85" s="28">
        <v>2916000</v>
      </c>
    </row>
    <row r="86" spans="2:11" ht="24.75" customHeight="1">
      <c r="B86" s="26" t="s">
        <v>106</v>
      </c>
      <c r="C86" s="20" t="s">
        <v>1</v>
      </c>
      <c r="D86" s="20" t="s">
        <v>1</v>
      </c>
      <c r="E86" s="27" t="s">
        <v>211</v>
      </c>
      <c r="F86" s="28">
        <v>102918000</v>
      </c>
      <c r="G86" s="29">
        <v>97158000</v>
      </c>
      <c r="H86" s="30">
        <f t="shared" si="2"/>
        <v>5760000</v>
      </c>
      <c r="I86" s="30">
        <v>102918000</v>
      </c>
      <c r="J86" s="31">
        <v>0</v>
      </c>
      <c r="K86" s="28">
        <v>7481000</v>
      </c>
    </row>
    <row r="87" spans="2:11" ht="24.75" customHeight="1">
      <c r="B87" s="26" t="s">
        <v>107</v>
      </c>
      <c r="C87" s="20" t="s">
        <v>1</v>
      </c>
      <c r="D87" s="20" t="s">
        <v>1</v>
      </c>
      <c r="E87" s="27" t="s">
        <v>212</v>
      </c>
      <c r="F87" s="28">
        <v>85240000</v>
      </c>
      <c r="G87" s="29">
        <v>79111000</v>
      </c>
      <c r="H87" s="30">
        <f t="shared" si="2"/>
        <v>6129000</v>
      </c>
      <c r="I87" s="30">
        <v>85240000</v>
      </c>
      <c r="J87" s="31">
        <v>0</v>
      </c>
      <c r="K87" s="28">
        <v>14876000</v>
      </c>
    </row>
    <row r="88" spans="2:11" ht="24.75" customHeight="1">
      <c r="B88" s="26" t="s">
        <v>108</v>
      </c>
      <c r="C88" s="20" t="s">
        <v>1</v>
      </c>
      <c r="D88" s="20" t="s">
        <v>1</v>
      </c>
      <c r="E88" s="27" t="s">
        <v>213</v>
      </c>
      <c r="F88" s="28">
        <v>70972000</v>
      </c>
      <c r="G88" s="29">
        <v>66641000</v>
      </c>
      <c r="H88" s="30">
        <f t="shared" si="2"/>
        <v>4331000</v>
      </c>
      <c r="I88" s="30">
        <v>70972000</v>
      </c>
      <c r="J88" s="31">
        <v>0</v>
      </c>
      <c r="K88" s="28">
        <v>9650000</v>
      </c>
    </row>
    <row r="89" spans="2:11" ht="24.75" customHeight="1">
      <c r="B89" s="26" t="s">
        <v>109</v>
      </c>
      <c r="C89" s="20" t="s">
        <v>1</v>
      </c>
      <c r="D89" s="20" t="s">
        <v>1</v>
      </c>
      <c r="E89" s="27" t="s">
        <v>214</v>
      </c>
      <c r="F89" s="28">
        <v>65363000</v>
      </c>
      <c r="G89" s="29">
        <v>61401000</v>
      </c>
      <c r="H89" s="30">
        <f t="shared" si="2"/>
        <v>3962000</v>
      </c>
      <c r="I89" s="30">
        <v>65363000</v>
      </c>
      <c r="J89" s="31">
        <v>0</v>
      </c>
      <c r="K89" s="28">
        <v>15063000</v>
      </c>
    </row>
    <row r="90" spans="2:11" ht="24.75" customHeight="1">
      <c r="B90" s="26" t="s">
        <v>110</v>
      </c>
      <c r="C90" s="20" t="s">
        <v>1</v>
      </c>
      <c r="D90" s="20" t="s">
        <v>1</v>
      </c>
      <c r="E90" s="27" t="s">
        <v>215</v>
      </c>
      <c r="F90" s="28">
        <v>68389000</v>
      </c>
      <c r="G90" s="29">
        <v>65056000</v>
      </c>
      <c r="H90" s="30">
        <f t="shared" si="2"/>
        <v>3333000</v>
      </c>
      <c r="I90" s="30">
        <v>68389000</v>
      </c>
      <c r="J90" s="31">
        <v>0</v>
      </c>
      <c r="K90" s="28">
        <v>13145000</v>
      </c>
    </row>
    <row r="91" spans="2:11" ht="24.75" customHeight="1">
      <c r="B91" s="26" t="s">
        <v>111</v>
      </c>
      <c r="C91" s="20" t="s">
        <v>1</v>
      </c>
      <c r="D91" s="20" t="s">
        <v>1</v>
      </c>
      <c r="E91" s="27" t="s">
        <v>216</v>
      </c>
      <c r="F91" s="28">
        <v>58937000</v>
      </c>
      <c r="G91" s="29">
        <v>56427000</v>
      </c>
      <c r="H91" s="30">
        <f t="shared" si="2"/>
        <v>2510000</v>
      </c>
      <c r="I91" s="30">
        <v>58937000</v>
      </c>
      <c r="J91" s="31">
        <v>0</v>
      </c>
      <c r="K91" s="28">
        <v>17615000</v>
      </c>
    </row>
    <row r="92" spans="2:11" ht="24.75" customHeight="1">
      <c r="B92" s="26" t="s">
        <v>112</v>
      </c>
      <c r="C92" s="20" t="s">
        <v>1</v>
      </c>
      <c r="D92" s="20" t="s">
        <v>1</v>
      </c>
      <c r="E92" s="27" t="s">
        <v>217</v>
      </c>
      <c r="F92" s="28">
        <v>64248000</v>
      </c>
      <c r="G92" s="29">
        <v>62031000</v>
      </c>
      <c r="H92" s="30">
        <f t="shared" si="2"/>
        <v>2217000</v>
      </c>
      <c r="I92" s="30">
        <v>64248000</v>
      </c>
      <c r="J92" s="31">
        <v>0</v>
      </c>
      <c r="K92" s="28">
        <v>9924000</v>
      </c>
    </row>
    <row r="93" spans="2:11" ht="24.75" customHeight="1">
      <c r="B93" s="26" t="s">
        <v>113</v>
      </c>
      <c r="C93" s="20" t="s">
        <v>1</v>
      </c>
      <c r="D93" s="20" t="s">
        <v>1</v>
      </c>
      <c r="E93" s="27" t="s">
        <v>218</v>
      </c>
      <c r="F93" s="28">
        <v>79287000</v>
      </c>
      <c r="G93" s="29">
        <v>74849000</v>
      </c>
      <c r="H93" s="30">
        <f t="shared" si="2"/>
        <v>4438000</v>
      </c>
      <c r="I93" s="30">
        <v>79287000</v>
      </c>
      <c r="J93" s="31">
        <v>0</v>
      </c>
      <c r="K93" s="28">
        <v>2973000</v>
      </c>
    </row>
    <row r="94" spans="2:11" ht="24.75" customHeight="1">
      <c r="B94" s="26" t="s">
        <v>114</v>
      </c>
      <c r="C94" s="20" t="s">
        <v>1</v>
      </c>
      <c r="D94" s="20" t="s">
        <v>1</v>
      </c>
      <c r="E94" s="27" t="s">
        <v>219</v>
      </c>
      <c r="F94" s="28">
        <v>116521000</v>
      </c>
      <c r="G94" s="29">
        <v>107400000</v>
      </c>
      <c r="H94" s="30">
        <f t="shared" si="2"/>
        <v>9121000</v>
      </c>
      <c r="I94" s="30">
        <v>116521000</v>
      </c>
      <c r="J94" s="31">
        <v>0</v>
      </c>
      <c r="K94" s="28">
        <v>27450000</v>
      </c>
    </row>
    <row r="95" spans="2:11" ht="24.75" customHeight="1">
      <c r="B95" s="26" t="s">
        <v>115</v>
      </c>
      <c r="C95" s="20" t="s">
        <v>1</v>
      </c>
      <c r="D95" s="20" t="s">
        <v>1</v>
      </c>
      <c r="E95" s="27" t="s">
        <v>220</v>
      </c>
      <c r="F95" s="28">
        <v>56575000</v>
      </c>
      <c r="G95" s="29">
        <v>52952000</v>
      </c>
      <c r="H95" s="30">
        <f t="shared" si="2"/>
        <v>3623000</v>
      </c>
      <c r="I95" s="30">
        <v>56575000</v>
      </c>
      <c r="J95" s="31">
        <v>0</v>
      </c>
      <c r="K95" s="28">
        <v>12334000</v>
      </c>
    </row>
    <row r="96" spans="2:11" ht="24.75" customHeight="1">
      <c r="B96" s="26" t="s">
        <v>116</v>
      </c>
      <c r="C96" s="20" t="s">
        <v>1</v>
      </c>
      <c r="D96" s="20" t="s">
        <v>1</v>
      </c>
      <c r="E96" s="27" t="s">
        <v>221</v>
      </c>
      <c r="F96" s="28">
        <v>76625000</v>
      </c>
      <c r="G96" s="29">
        <v>72203000</v>
      </c>
      <c r="H96" s="30">
        <f t="shared" si="2"/>
        <v>4422000</v>
      </c>
      <c r="I96" s="30">
        <v>76625000</v>
      </c>
      <c r="J96" s="31">
        <v>0</v>
      </c>
      <c r="K96" s="28">
        <v>842000</v>
      </c>
    </row>
    <row r="97" spans="2:11" ht="24.75" customHeight="1">
      <c r="B97" s="26" t="s">
        <v>117</v>
      </c>
      <c r="C97" s="20" t="s">
        <v>1</v>
      </c>
      <c r="D97" s="20" t="s">
        <v>1</v>
      </c>
      <c r="E97" s="27" t="s">
        <v>222</v>
      </c>
      <c r="F97" s="28">
        <v>62955000</v>
      </c>
      <c r="G97" s="29">
        <v>59945000</v>
      </c>
      <c r="H97" s="30">
        <f t="shared" si="2"/>
        <v>3010000</v>
      </c>
      <c r="I97" s="30">
        <v>62955000</v>
      </c>
      <c r="J97" s="31">
        <v>0</v>
      </c>
      <c r="K97" s="28">
        <v>6042000</v>
      </c>
    </row>
    <row r="98" spans="2:11" ht="24.75" customHeight="1">
      <c r="B98" s="26" t="s">
        <v>118</v>
      </c>
      <c r="C98" s="20" t="s">
        <v>1</v>
      </c>
      <c r="D98" s="20" t="s">
        <v>1</v>
      </c>
      <c r="E98" s="27" t="s">
        <v>223</v>
      </c>
      <c r="F98" s="28">
        <v>70785000</v>
      </c>
      <c r="G98" s="29">
        <v>66058000</v>
      </c>
      <c r="H98" s="30">
        <f t="shared" si="2"/>
        <v>4727000</v>
      </c>
      <c r="I98" s="30">
        <v>70785000</v>
      </c>
      <c r="J98" s="31">
        <v>0</v>
      </c>
      <c r="K98" s="28">
        <v>7163000</v>
      </c>
    </row>
    <row r="99" spans="2:11" ht="24.75" customHeight="1">
      <c r="B99" s="26" t="s">
        <v>119</v>
      </c>
      <c r="C99" s="20" t="s">
        <v>1</v>
      </c>
      <c r="D99" s="20" t="s">
        <v>1</v>
      </c>
      <c r="E99" s="27" t="s">
        <v>224</v>
      </c>
      <c r="F99" s="28">
        <v>64284000</v>
      </c>
      <c r="G99" s="29">
        <v>62491000</v>
      </c>
      <c r="H99" s="30">
        <f t="shared" si="2"/>
        <v>1793000</v>
      </c>
      <c r="I99" s="30">
        <v>64284000</v>
      </c>
      <c r="J99" s="31">
        <v>0</v>
      </c>
      <c r="K99" s="28">
        <v>9493000</v>
      </c>
    </row>
    <row r="100" spans="2:11" ht="24.75" customHeight="1">
      <c r="B100" s="26" t="s">
        <v>120</v>
      </c>
      <c r="C100" s="20" t="s">
        <v>1</v>
      </c>
      <c r="D100" s="20" t="s">
        <v>1</v>
      </c>
      <c r="E100" s="27" t="s">
        <v>225</v>
      </c>
      <c r="F100" s="28">
        <v>76818000</v>
      </c>
      <c r="G100" s="29">
        <v>69904000</v>
      </c>
      <c r="H100" s="30">
        <f t="shared" si="2"/>
        <v>6914000</v>
      </c>
      <c r="I100" s="30">
        <v>76818000</v>
      </c>
      <c r="J100" s="31">
        <v>0</v>
      </c>
      <c r="K100" s="28">
        <v>22815000</v>
      </c>
    </row>
    <row r="101" spans="2:11" ht="24.75" customHeight="1">
      <c r="B101" s="26" t="s">
        <v>121</v>
      </c>
      <c r="C101" s="20" t="s">
        <v>1</v>
      </c>
      <c r="D101" s="20" t="s">
        <v>1</v>
      </c>
      <c r="E101" s="27" t="s">
        <v>226</v>
      </c>
      <c r="F101" s="28">
        <v>63631000</v>
      </c>
      <c r="G101" s="29">
        <v>60119000</v>
      </c>
      <c r="H101" s="30">
        <f t="shared" si="2"/>
        <v>3512000</v>
      </c>
      <c r="I101" s="30">
        <v>63631000</v>
      </c>
      <c r="J101" s="31">
        <v>0</v>
      </c>
      <c r="K101" s="28">
        <v>9402000</v>
      </c>
    </row>
    <row r="102" spans="2:11" ht="24.75" customHeight="1">
      <c r="B102" s="26" t="s">
        <v>122</v>
      </c>
      <c r="C102" s="20" t="s">
        <v>1</v>
      </c>
      <c r="D102" s="20" t="s">
        <v>1</v>
      </c>
      <c r="E102" s="27" t="s">
        <v>227</v>
      </c>
      <c r="F102" s="28">
        <v>77935000</v>
      </c>
      <c r="G102" s="29">
        <v>75729000</v>
      </c>
      <c r="H102" s="30">
        <f t="shared" si="2"/>
        <v>2206000</v>
      </c>
      <c r="I102" s="30">
        <v>77935000</v>
      </c>
      <c r="J102" s="31">
        <v>0</v>
      </c>
      <c r="K102" s="28">
        <v>13593000</v>
      </c>
    </row>
    <row r="103" spans="2:11" ht="24.75" customHeight="1">
      <c r="B103" s="26" t="s">
        <v>123</v>
      </c>
      <c r="C103" s="20" t="s">
        <v>1</v>
      </c>
      <c r="D103" s="20" t="s">
        <v>1</v>
      </c>
      <c r="E103" s="27" t="s">
        <v>228</v>
      </c>
      <c r="F103" s="28">
        <v>71783000</v>
      </c>
      <c r="G103" s="29">
        <v>69267000</v>
      </c>
      <c r="H103" s="30">
        <f t="shared" si="2"/>
        <v>2516000</v>
      </c>
      <c r="I103" s="30">
        <v>71783000</v>
      </c>
      <c r="J103" s="31">
        <v>0</v>
      </c>
      <c r="K103" s="28">
        <v>2313000</v>
      </c>
    </row>
    <row r="104" spans="2:11" ht="24.75" customHeight="1">
      <c r="B104" s="26" t="s">
        <v>124</v>
      </c>
      <c r="C104" s="20" t="s">
        <v>1</v>
      </c>
      <c r="D104" s="20" t="s">
        <v>1</v>
      </c>
      <c r="E104" s="27" t="s">
        <v>229</v>
      </c>
      <c r="F104" s="28">
        <v>71772000</v>
      </c>
      <c r="G104" s="29">
        <v>70065000</v>
      </c>
      <c r="H104" s="30">
        <f t="shared" si="2"/>
        <v>1707000</v>
      </c>
      <c r="I104" s="30">
        <v>71772000</v>
      </c>
      <c r="J104" s="31">
        <v>0</v>
      </c>
      <c r="K104" s="28">
        <v>1915000</v>
      </c>
    </row>
    <row r="105" spans="2:11" ht="24.75" customHeight="1">
      <c r="B105" s="26" t="s">
        <v>125</v>
      </c>
      <c r="C105" s="20" t="s">
        <v>1</v>
      </c>
      <c r="D105" s="20" t="s">
        <v>1</v>
      </c>
      <c r="E105" s="27" t="s">
        <v>230</v>
      </c>
      <c r="F105" s="28">
        <v>70093000</v>
      </c>
      <c r="G105" s="29">
        <v>67980000</v>
      </c>
      <c r="H105" s="30">
        <f t="shared" si="2"/>
        <v>2113000</v>
      </c>
      <c r="I105" s="30">
        <v>70093000</v>
      </c>
      <c r="J105" s="31">
        <v>0</v>
      </c>
      <c r="K105" s="28">
        <v>8891000</v>
      </c>
    </row>
    <row r="106" spans="2:11" ht="24.75" customHeight="1">
      <c r="B106" s="26" t="s">
        <v>126</v>
      </c>
      <c r="C106" s="20" t="s">
        <v>1</v>
      </c>
      <c r="D106" s="20" t="s">
        <v>1</v>
      </c>
      <c r="E106" s="27" t="s">
        <v>231</v>
      </c>
      <c r="F106" s="28">
        <v>55142000</v>
      </c>
      <c r="G106" s="29">
        <v>53381000</v>
      </c>
      <c r="H106" s="30">
        <f t="shared" si="2"/>
        <v>1761000</v>
      </c>
      <c r="I106" s="30">
        <v>55142000</v>
      </c>
      <c r="J106" s="31">
        <v>0</v>
      </c>
      <c r="K106" s="28">
        <v>549000</v>
      </c>
    </row>
    <row r="107" spans="2:11" ht="24.75" customHeight="1">
      <c r="B107" s="26" t="s">
        <v>127</v>
      </c>
      <c r="C107" s="20" t="s">
        <v>1</v>
      </c>
      <c r="D107" s="20" t="s">
        <v>1</v>
      </c>
      <c r="E107" s="27" t="s">
        <v>232</v>
      </c>
      <c r="F107" s="28">
        <v>67675000</v>
      </c>
      <c r="G107" s="29">
        <v>64466000</v>
      </c>
      <c r="H107" s="30">
        <f t="shared" si="2"/>
        <v>3209000</v>
      </c>
      <c r="I107" s="30">
        <v>67675000</v>
      </c>
      <c r="J107" s="31">
        <v>0</v>
      </c>
      <c r="K107" s="28">
        <v>30476000</v>
      </c>
    </row>
    <row r="108" spans="2:11" ht="24.75" customHeight="1">
      <c r="B108" s="26" t="s">
        <v>128</v>
      </c>
      <c r="C108" s="20" t="s">
        <v>1</v>
      </c>
      <c r="D108" s="20" t="s">
        <v>1</v>
      </c>
      <c r="E108" s="27" t="s">
        <v>233</v>
      </c>
      <c r="F108" s="28">
        <v>56702000</v>
      </c>
      <c r="G108" s="29">
        <v>53963000</v>
      </c>
      <c r="H108" s="30">
        <f t="shared" si="2"/>
        <v>2739000</v>
      </c>
      <c r="I108" s="30">
        <v>56702000</v>
      </c>
      <c r="J108" s="31">
        <v>0</v>
      </c>
      <c r="K108" s="28">
        <v>31053000</v>
      </c>
    </row>
    <row r="109" spans="2:11" ht="24.75" customHeight="1">
      <c r="B109" s="26" t="s">
        <v>129</v>
      </c>
      <c r="C109" s="20" t="s">
        <v>1</v>
      </c>
      <c r="D109" s="20" t="s">
        <v>1</v>
      </c>
      <c r="E109" s="27" t="s">
        <v>234</v>
      </c>
      <c r="F109" s="28">
        <v>82077000</v>
      </c>
      <c r="G109" s="29">
        <v>76725000</v>
      </c>
      <c r="H109" s="30">
        <f t="shared" si="2"/>
        <v>5352000</v>
      </c>
      <c r="I109" s="30">
        <v>82077000</v>
      </c>
      <c r="J109" s="31">
        <v>0</v>
      </c>
      <c r="K109" s="28">
        <v>12106000</v>
      </c>
    </row>
    <row r="110" spans="2:11" ht="24.75" customHeight="1">
      <c r="B110" s="26" t="s">
        <v>130</v>
      </c>
      <c r="C110" s="20" t="s">
        <v>1</v>
      </c>
      <c r="D110" s="20" t="s">
        <v>1</v>
      </c>
      <c r="E110" s="27" t="s">
        <v>235</v>
      </c>
      <c r="F110" s="28">
        <v>40621000</v>
      </c>
      <c r="G110" s="29">
        <v>39606000</v>
      </c>
      <c r="H110" s="30">
        <f t="shared" si="2"/>
        <v>1015000</v>
      </c>
      <c r="I110" s="30">
        <v>40621000</v>
      </c>
      <c r="J110" s="31">
        <v>0</v>
      </c>
      <c r="K110" s="28">
        <v>42826000</v>
      </c>
    </row>
    <row r="111" spans="2:11" ht="24.75" customHeight="1">
      <c r="B111" s="26" t="s">
        <v>131</v>
      </c>
      <c r="C111" s="20" t="s">
        <v>1</v>
      </c>
      <c r="D111" s="20" t="s">
        <v>1</v>
      </c>
      <c r="E111" s="27" t="s">
        <v>236</v>
      </c>
      <c r="F111" s="28">
        <v>48332000</v>
      </c>
      <c r="G111" s="29">
        <v>46968000</v>
      </c>
      <c r="H111" s="30">
        <f t="shared" si="2"/>
        <v>1364000</v>
      </c>
      <c r="I111" s="30">
        <v>48332000</v>
      </c>
      <c r="J111" s="31">
        <v>0</v>
      </c>
      <c r="K111" s="28">
        <v>7909000</v>
      </c>
    </row>
    <row r="112" spans="2:11" ht="24.75" customHeight="1">
      <c r="B112" s="26" t="s">
        <v>132</v>
      </c>
      <c r="C112" s="20" t="s">
        <v>1</v>
      </c>
      <c r="D112" s="20" t="s">
        <v>1</v>
      </c>
      <c r="E112" s="27" t="s">
        <v>237</v>
      </c>
      <c r="F112" s="28">
        <v>53885000</v>
      </c>
      <c r="G112" s="29">
        <v>52872000</v>
      </c>
      <c r="H112" s="30">
        <f t="shared" si="2"/>
        <v>1013000</v>
      </c>
      <c r="I112" s="30">
        <v>53885000</v>
      </c>
      <c r="J112" s="31">
        <v>0</v>
      </c>
      <c r="K112" s="28">
        <v>5575000</v>
      </c>
    </row>
    <row r="113" spans="2:11" ht="24.75" customHeight="1">
      <c r="B113" s="26" t="s">
        <v>133</v>
      </c>
      <c r="C113" s="20" t="s">
        <v>1</v>
      </c>
      <c r="D113" s="20" t="s">
        <v>1</v>
      </c>
      <c r="E113" s="27" t="s">
        <v>238</v>
      </c>
      <c r="F113" s="28">
        <v>61234000</v>
      </c>
      <c r="G113" s="29">
        <v>58663000</v>
      </c>
      <c r="H113" s="30">
        <f t="shared" si="2"/>
        <v>2571000</v>
      </c>
      <c r="I113" s="30">
        <v>61234000</v>
      </c>
      <c r="J113" s="31">
        <v>0</v>
      </c>
      <c r="K113" s="28">
        <v>10389000</v>
      </c>
    </row>
    <row r="114" spans="2:11" ht="24.75" customHeight="1">
      <c r="B114" s="26" t="s">
        <v>134</v>
      </c>
      <c r="C114" s="20" t="s">
        <v>1</v>
      </c>
      <c r="D114" s="20" t="s">
        <v>1</v>
      </c>
      <c r="E114" s="27" t="s">
        <v>239</v>
      </c>
      <c r="F114" s="28">
        <v>69003000</v>
      </c>
      <c r="G114" s="29">
        <v>66570000</v>
      </c>
      <c r="H114" s="30">
        <f t="shared" si="2"/>
        <v>2433000</v>
      </c>
      <c r="I114" s="30">
        <v>69003000</v>
      </c>
      <c r="J114" s="31">
        <v>0</v>
      </c>
      <c r="K114" s="28">
        <v>4774000</v>
      </c>
    </row>
    <row r="115" spans="2:11" ht="24.75" customHeight="1">
      <c r="B115" s="26" t="s">
        <v>135</v>
      </c>
      <c r="C115" s="20" t="s">
        <v>1</v>
      </c>
      <c r="D115" s="20" t="s">
        <v>1</v>
      </c>
      <c r="E115" s="27" t="s">
        <v>240</v>
      </c>
      <c r="F115" s="28">
        <v>25859000</v>
      </c>
      <c r="G115" s="29">
        <v>25805000</v>
      </c>
      <c r="H115" s="30">
        <f t="shared" si="2"/>
        <v>54000</v>
      </c>
      <c r="I115" s="30">
        <v>25859000</v>
      </c>
      <c r="J115" s="31">
        <v>0</v>
      </c>
      <c r="K115" s="28">
        <v>26262000</v>
      </c>
    </row>
    <row r="116" spans="2:11" ht="24.75" customHeight="1">
      <c r="B116" s="26" t="s">
        <v>136</v>
      </c>
      <c r="C116" s="20" t="s">
        <v>1</v>
      </c>
      <c r="D116" s="20" t="s">
        <v>1</v>
      </c>
      <c r="E116" s="27" t="s">
        <v>241</v>
      </c>
      <c r="F116" s="28">
        <v>88384000</v>
      </c>
      <c r="G116" s="29">
        <v>86934000</v>
      </c>
      <c r="H116" s="30">
        <f aca="true" t="shared" si="3" ref="H116:H124">I116-G116</f>
        <v>1450000</v>
      </c>
      <c r="I116" s="30">
        <v>88384000</v>
      </c>
      <c r="J116" s="31">
        <v>0</v>
      </c>
      <c r="K116" s="28">
        <v>21286000</v>
      </c>
    </row>
    <row r="117" spans="2:11" ht="24.75" customHeight="1">
      <c r="B117" s="26" t="s">
        <v>137</v>
      </c>
      <c r="C117" s="20" t="s">
        <v>1</v>
      </c>
      <c r="D117" s="20" t="s">
        <v>1</v>
      </c>
      <c r="E117" s="27" t="s">
        <v>242</v>
      </c>
      <c r="F117" s="28">
        <v>35622000</v>
      </c>
      <c r="G117" s="29">
        <v>35476000</v>
      </c>
      <c r="H117" s="30">
        <f t="shared" si="3"/>
        <v>146000</v>
      </c>
      <c r="I117" s="30">
        <v>35622000</v>
      </c>
      <c r="J117" s="31">
        <v>0</v>
      </c>
      <c r="K117" s="28">
        <v>3834000</v>
      </c>
    </row>
    <row r="118" spans="2:11" ht="24.75" customHeight="1">
      <c r="B118" s="26" t="s">
        <v>138</v>
      </c>
      <c r="C118" s="20" t="s">
        <v>1</v>
      </c>
      <c r="D118" s="20" t="s">
        <v>1</v>
      </c>
      <c r="E118" s="27" t="s">
        <v>243</v>
      </c>
      <c r="F118" s="28">
        <v>55740000</v>
      </c>
      <c r="G118" s="29">
        <v>55444000</v>
      </c>
      <c r="H118" s="30">
        <f t="shared" si="3"/>
        <v>296000</v>
      </c>
      <c r="I118" s="30">
        <v>55740000</v>
      </c>
      <c r="J118" s="31">
        <v>0</v>
      </c>
      <c r="K118" s="28">
        <v>6920000</v>
      </c>
    </row>
    <row r="119" spans="2:11" ht="24.75" customHeight="1">
      <c r="B119" s="26" t="s">
        <v>139</v>
      </c>
      <c r="C119" s="20" t="s">
        <v>1</v>
      </c>
      <c r="D119" s="20" t="s">
        <v>1</v>
      </c>
      <c r="E119" s="27" t="s">
        <v>244</v>
      </c>
      <c r="F119" s="28">
        <v>79874000</v>
      </c>
      <c r="G119" s="29">
        <v>78307000</v>
      </c>
      <c r="H119" s="30">
        <f t="shared" si="3"/>
        <v>1567000</v>
      </c>
      <c r="I119" s="30">
        <v>79874000</v>
      </c>
      <c r="J119" s="31">
        <v>0</v>
      </c>
      <c r="K119" s="28">
        <v>1602000</v>
      </c>
    </row>
    <row r="120" spans="2:11" ht="24.75" customHeight="1">
      <c r="B120" s="26" t="s">
        <v>140</v>
      </c>
      <c r="C120" s="20" t="s">
        <v>1</v>
      </c>
      <c r="D120" s="20" t="s">
        <v>1</v>
      </c>
      <c r="E120" s="27" t="s">
        <v>245</v>
      </c>
      <c r="F120" s="28">
        <v>194216000</v>
      </c>
      <c r="G120" s="29">
        <v>181100000</v>
      </c>
      <c r="H120" s="30">
        <f t="shared" si="3"/>
        <v>13116000</v>
      </c>
      <c r="I120" s="30">
        <v>194216000</v>
      </c>
      <c r="J120" s="31">
        <v>0</v>
      </c>
      <c r="K120" s="28">
        <v>14149000</v>
      </c>
    </row>
    <row r="121" spans="2:11" ht="24.75" customHeight="1">
      <c r="B121" s="26" t="s">
        <v>141</v>
      </c>
      <c r="C121" s="20" t="s">
        <v>1</v>
      </c>
      <c r="D121" s="20" t="s">
        <v>1</v>
      </c>
      <c r="E121" s="27" t="s">
        <v>246</v>
      </c>
      <c r="F121" s="28">
        <v>60706000</v>
      </c>
      <c r="G121" s="29">
        <v>60680000</v>
      </c>
      <c r="H121" s="30">
        <f t="shared" si="3"/>
        <v>26000</v>
      </c>
      <c r="I121" s="30">
        <v>60706000</v>
      </c>
      <c r="J121" s="31">
        <v>0</v>
      </c>
      <c r="K121" s="28">
        <v>10349000</v>
      </c>
    </row>
    <row r="122" spans="2:11" ht="24.75" customHeight="1">
      <c r="B122" s="26" t="s">
        <v>142</v>
      </c>
      <c r="C122" s="20" t="s">
        <v>1</v>
      </c>
      <c r="D122" s="20" t="s">
        <v>1</v>
      </c>
      <c r="E122" s="27" t="s">
        <v>247</v>
      </c>
      <c r="F122" s="28">
        <v>46211000</v>
      </c>
      <c r="G122" s="29">
        <v>46093000</v>
      </c>
      <c r="H122" s="30">
        <f t="shared" si="3"/>
        <v>118000</v>
      </c>
      <c r="I122" s="30">
        <v>46211000</v>
      </c>
      <c r="J122" s="31">
        <v>0</v>
      </c>
      <c r="K122" s="28">
        <v>3447000</v>
      </c>
    </row>
    <row r="123" spans="2:11" ht="24.75" customHeight="1">
      <c r="B123" s="26" t="s">
        <v>143</v>
      </c>
      <c r="C123" s="20" t="s">
        <v>1</v>
      </c>
      <c r="D123" s="20" t="s">
        <v>1</v>
      </c>
      <c r="E123" s="27" t="s">
        <v>248</v>
      </c>
      <c r="F123" s="28">
        <v>48241000</v>
      </c>
      <c r="G123" s="29">
        <v>48195000</v>
      </c>
      <c r="H123" s="30">
        <f t="shared" si="3"/>
        <v>46000</v>
      </c>
      <c r="I123" s="30">
        <v>48241000</v>
      </c>
      <c r="J123" s="31">
        <v>0</v>
      </c>
      <c r="K123" s="28">
        <v>9942000</v>
      </c>
    </row>
    <row r="124" spans="2:11" ht="24.75" customHeight="1">
      <c r="B124" s="26" t="s">
        <v>144</v>
      </c>
      <c r="C124" s="20" t="s">
        <v>1</v>
      </c>
      <c r="D124" s="20" t="s">
        <v>1</v>
      </c>
      <c r="E124" s="27" t="s">
        <v>249</v>
      </c>
      <c r="F124" s="28">
        <v>26326000</v>
      </c>
      <c r="G124" s="29">
        <v>26305000</v>
      </c>
      <c r="H124" s="30">
        <f t="shared" si="3"/>
        <v>21000</v>
      </c>
      <c r="I124" s="30">
        <v>26326000</v>
      </c>
      <c r="J124" s="31">
        <v>0</v>
      </c>
      <c r="K124" s="28">
        <v>3049000</v>
      </c>
    </row>
    <row r="125" spans="1:11" s="18" customFormat="1" ht="19.5" customHeight="1" hidden="1">
      <c r="A125" s="32" t="s">
        <v>6</v>
      </c>
      <c r="C125" s="20" t="s">
        <v>1</v>
      </c>
      <c r="D125" s="20" t="s">
        <v>1</v>
      </c>
      <c r="E125" s="33" t="s">
        <v>1</v>
      </c>
      <c r="F125" s="34" t="s">
        <v>1</v>
      </c>
      <c r="G125" s="35" t="s">
        <v>1</v>
      </c>
      <c r="H125" s="36" t="s">
        <v>1</v>
      </c>
      <c r="I125" s="36" t="s">
        <v>1</v>
      </c>
      <c r="J125" s="37" t="s">
        <v>1</v>
      </c>
      <c r="K125" s="34" t="s">
        <v>1</v>
      </c>
    </row>
    <row r="126" spans="1:11" s="18" customFormat="1" ht="12" customHeight="1">
      <c r="A126" s="38" t="s">
        <v>6</v>
      </c>
      <c r="E126" s="39" t="s">
        <v>1</v>
      </c>
      <c r="F126" s="39" t="s">
        <v>1</v>
      </c>
      <c r="G126" s="39" t="s">
        <v>1</v>
      </c>
      <c r="H126" s="39" t="s">
        <v>1</v>
      </c>
      <c r="I126" s="39" t="s">
        <v>1</v>
      </c>
      <c r="J126" s="39" t="s">
        <v>1</v>
      </c>
      <c r="K126" s="39" t="s">
        <v>1</v>
      </c>
    </row>
    <row r="127" spans="2:11" s="18" customFormat="1" ht="30" customHeight="1">
      <c r="B127" s="18" t="s">
        <v>31</v>
      </c>
      <c r="E127" s="40" t="s">
        <v>250</v>
      </c>
      <c r="F127" s="41">
        <v>18493252000</v>
      </c>
      <c r="G127" s="42">
        <v>16635661000</v>
      </c>
      <c r="H127" s="43">
        <f>I127-G127</f>
        <v>1857591000</v>
      </c>
      <c r="I127" s="43">
        <v>18493252000</v>
      </c>
      <c r="J127" s="44">
        <v>0</v>
      </c>
      <c r="K127" s="41">
        <v>1502419956</v>
      </c>
    </row>
    <row r="128" spans="2:11" s="18" customFormat="1" ht="30" customHeight="1">
      <c r="B128" s="18">
        <v>40</v>
      </c>
      <c r="E128" s="45" t="s">
        <v>32</v>
      </c>
      <c r="F128" s="46">
        <v>34576336000</v>
      </c>
      <c r="G128" s="47">
        <v>29258424000</v>
      </c>
      <c r="H128" s="48">
        <f>I128-G128</f>
        <v>5931620000</v>
      </c>
      <c r="I128" s="48">
        <v>35190044000</v>
      </c>
      <c r="J128" s="49">
        <v>55964000</v>
      </c>
      <c r="K128" s="46">
        <v>1870150500</v>
      </c>
    </row>
    <row r="129" spans="1:11" s="56" customFormat="1" ht="30" customHeight="1">
      <c r="A129" s="50" t="s">
        <v>6</v>
      </c>
      <c r="B129" s="50" t="s">
        <v>1</v>
      </c>
      <c r="C129" s="50" t="s">
        <v>1</v>
      </c>
      <c r="D129" s="50" t="s">
        <v>1</v>
      </c>
      <c r="E129" s="51" t="s">
        <v>33</v>
      </c>
      <c r="F129" s="52">
        <f aca="true" t="shared" si="4" ref="F129:K129">F127+F128</f>
        <v>53069588000</v>
      </c>
      <c r="G129" s="53">
        <f t="shared" si="4"/>
        <v>45894085000</v>
      </c>
      <c r="H129" s="54">
        <f t="shared" si="4"/>
        <v>7789211000</v>
      </c>
      <c r="I129" s="54">
        <f t="shared" si="4"/>
        <v>53683296000</v>
      </c>
      <c r="J129" s="55">
        <f t="shared" si="4"/>
        <v>55964000</v>
      </c>
      <c r="K129" s="52">
        <f t="shared" si="4"/>
        <v>3372570456</v>
      </c>
    </row>
    <row r="130" spans="1:11" ht="15">
      <c r="A130" s="3" t="s">
        <v>1</v>
      </c>
      <c r="B130" s="3" t="s">
        <v>1</v>
      </c>
      <c r="C130" s="3" t="s">
        <v>1</v>
      </c>
      <c r="D130" s="3" t="s">
        <v>1</v>
      </c>
      <c r="E130" s="3" t="s">
        <v>1</v>
      </c>
      <c r="F130" s="15" t="s">
        <v>1</v>
      </c>
      <c r="G130" s="15" t="s">
        <v>1</v>
      </c>
      <c r="H130" s="15" t="s">
        <v>1</v>
      </c>
      <c r="I130" s="15" t="s">
        <v>1</v>
      </c>
      <c r="J130" s="15" t="s">
        <v>1</v>
      </c>
      <c r="K130" s="15" t="s">
        <v>1</v>
      </c>
    </row>
  </sheetData>
  <sheetProtection/>
  <mergeCells count="13">
    <mergeCell ref="E10:K10"/>
    <mergeCell ref="E12:K12"/>
    <mergeCell ref="E13:K13"/>
    <mergeCell ref="F16:F18"/>
    <mergeCell ref="H17:H18"/>
    <mergeCell ref="G17:G18"/>
    <mergeCell ref="F15:K15"/>
    <mergeCell ref="E16:E18"/>
    <mergeCell ref="I17:I18"/>
    <mergeCell ref="G16:I16"/>
    <mergeCell ref="J16:K16"/>
    <mergeCell ref="J17:J18"/>
    <mergeCell ref="K17:K18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="75" zoomScaleNormal="75" workbookViewId="0" topLeftCell="E10">
      <selection activeCell="S30" sqref="S3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87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2015</v>
      </c>
      <c r="F2" s="8" t="str">
        <f>ButceYil</f>
        <v>2015</v>
      </c>
      <c r="G2" s="8" t="str">
        <f>ButceYil</f>
        <v>2015</v>
      </c>
      <c r="H2" s="8" t="s">
        <v>1</v>
      </c>
      <c r="I2" s="8" t="str">
        <f>ButceYil</f>
        <v>2015</v>
      </c>
      <c r="J2" s="8" t="str">
        <f>ButceYil</f>
        <v>2015</v>
      </c>
      <c r="K2" s="8" t="str">
        <f>ButceYil</f>
        <v>2015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2015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Asama+10</f>
        <v>13</v>
      </c>
      <c r="G4" s="8">
        <f>Asama+10</f>
        <v>13</v>
      </c>
      <c r="H4" s="8" t="s">
        <v>1</v>
      </c>
      <c r="I4" s="8">
        <f>Asama+10</f>
        <v>13</v>
      </c>
      <c r="J4" s="8">
        <f>Asama+10</f>
        <v>13</v>
      </c>
      <c r="K4" s="8">
        <f>Asama+10</f>
        <v>13</v>
      </c>
    </row>
    <row r="5" spans="1:11" ht="15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10" t="str">
        <f>ButceYil&amp;"-"&amp;ButceYil+2&amp;" "&amp;A7</f>
        <v>2015-2017 DÖNEMİ BÜTÇE GELİRLERİ</v>
      </c>
      <c r="F11" s="110" t="s">
        <v>1</v>
      </c>
      <c r="G11" s="110" t="s">
        <v>1</v>
      </c>
      <c r="H11" s="110" t="s">
        <v>1</v>
      </c>
      <c r="I11" s="110" t="s">
        <v>1</v>
      </c>
      <c r="J11" s="110" t="s">
        <v>1</v>
      </c>
      <c r="K11" s="110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10" t="s">
        <v>20</v>
      </c>
      <c r="F12" s="110" t="s">
        <v>1</v>
      </c>
      <c r="G12" s="110" t="s">
        <v>1</v>
      </c>
      <c r="H12" s="110" t="s">
        <v>1</v>
      </c>
      <c r="I12" s="110" t="s">
        <v>1</v>
      </c>
      <c r="J12" s="110" t="s">
        <v>1</v>
      </c>
      <c r="K12" s="110" t="s">
        <v>1</v>
      </c>
    </row>
    <row r="13" spans="1:11" s="18" customFormat="1" ht="14.25" customHeight="1">
      <c r="A13" s="17" t="s">
        <v>1</v>
      </c>
      <c r="B13" s="17" t="s">
        <v>1</v>
      </c>
      <c r="C13" s="17" t="s">
        <v>1</v>
      </c>
      <c r="D13" s="17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s="18" customFormat="1" ht="19.5" customHeight="1">
      <c r="A14" s="17" t="s">
        <v>1</v>
      </c>
      <c r="B14" s="17" t="s">
        <v>1</v>
      </c>
      <c r="C14" s="17" t="s">
        <v>1</v>
      </c>
      <c r="D14" s="17" t="s">
        <v>1</v>
      </c>
      <c r="E14" s="19" t="s">
        <v>1</v>
      </c>
      <c r="F14" s="116">
        <f>ButceYil+1</f>
        <v>2016</v>
      </c>
      <c r="G14" s="117" t="s">
        <v>1</v>
      </c>
      <c r="H14" s="117" t="s">
        <v>1</v>
      </c>
      <c r="I14" s="117" t="s">
        <v>1</v>
      </c>
      <c r="J14" s="117" t="s">
        <v>1</v>
      </c>
      <c r="K14" s="118" t="s">
        <v>1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98" t="s">
        <v>21</v>
      </c>
      <c r="F15" s="101" t="s">
        <v>22</v>
      </c>
      <c r="G15" s="103" t="s">
        <v>23</v>
      </c>
      <c r="H15" s="104" t="s">
        <v>1</v>
      </c>
      <c r="I15" s="105" t="s">
        <v>1</v>
      </c>
      <c r="J15" s="106" t="s">
        <v>24</v>
      </c>
      <c r="K15" s="107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99" t="s">
        <v>1</v>
      </c>
      <c r="F16" s="111" t="s">
        <v>1</v>
      </c>
      <c r="G16" s="114" t="s">
        <v>25</v>
      </c>
      <c r="H16" s="112" t="s">
        <v>26</v>
      </c>
      <c r="I16" s="101" t="s">
        <v>27</v>
      </c>
      <c r="J16" s="106" t="s">
        <v>28</v>
      </c>
      <c r="K16" s="101" t="s">
        <v>29</v>
      </c>
    </row>
    <row r="17" spans="3:11" s="18" customFormat="1" ht="19.5" customHeight="1">
      <c r="C17" s="16" t="s">
        <v>1</v>
      </c>
      <c r="D17" s="16" t="s">
        <v>1</v>
      </c>
      <c r="E17" s="100" t="s">
        <v>1</v>
      </c>
      <c r="F17" s="102" t="s">
        <v>1</v>
      </c>
      <c r="G17" s="115" t="s">
        <v>1</v>
      </c>
      <c r="H17" s="113" t="s">
        <v>1</v>
      </c>
      <c r="I17" s="102" t="s">
        <v>1</v>
      </c>
      <c r="J17" s="108" t="s">
        <v>1</v>
      </c>
      <c r="K17" s="102" t="s">
        <v>1</v>
      </c>
    </row>
    <row r="18" spans="1:11" s="18" customFormat="1" ht="19.5" customHeight="1" hidden="1">
      <c r="A18" s="16" t="s">
        <v>2</v>
      </c>
      <c r="B18" s="16" t="s">
        <v>30</v>
      </c>
      <c r="C18" s="20" t="s">
        <v>1</v>
      </c>
      <c r="D18" s="20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s="18" customFormat="1" ht="24.75" customHeight="1">
      <c r="A19" s="20" t="s">
        <v>1</v>
      </c>
      <c r="B19" s="26" t="s">
        <v>40</v>
      </c>
      <c r="C19" s="20" t="s">
        <v>1</v>
      </c>
      <c r="D19" s="20" t="s">
        <v>1</v>
      </c>
      <c r="E19" s="27" t="s">
        <v>145</v>
      </c>
      <c r="F19" s="28">
        <v>43741000</v>
      </c>
      <c r="G19" s="29">
        <v>43625000</v>
      </c>
      <c r="H19" s="30">
        <f aca="true" t="shared" si="0" ref="H19:H50">I19-G19</f>
        <v>116000</v>
      </c>
      <c r="I19" s="30">
        <v>43741000</v>
      </c>
      <c r="J19" s="31">
        <v>0</v>
      </c>
      <c r="K19" s="57">
        <v>350000</v>
      </c>
    </row>
    <row r="20" spans="2:11" ht="24.75" customHeight="1">
      <c r="B20" s="26" t="s">
        <v>41</v>
      </c>
      <c r="C20" s="20" t="s">
        <v>1</v>
      </c>
      <c r="D20" s="20" t="s">
        <v>1</v>
      </c>
      <c r="E20" s="27" t="s">
        <v>146</v>
      </c>
      <c r="F20" s="28">
        <v>683759000</v>
      </c>
      <c r="G20" s="29">
        <v>639609000</v>
      </c>
      <c r="H20" s="30">
        <f t="shared" si="0"/>
        <v>44150000</v>
      </c>
      <c r="I20" s="30">
        <v>683759000</v>
      </c>
      <c r="J20" s="31">
        <v>0</v>
      </c>
      <c r="K20" s="57">
        <v>16907000</v>
      </c>
    </row>
    <row r="21" spans="2:11" ht="24.75" customHeight="1">
      <c r="B21" s="26" t="s">
        <v>42</v>
      </c>
      <c r="C21" s="20" t="s">
        <v>1</v>
      </c>
      <c r="D21" s="20" t="s">
        <v>1</v>
      </c>
      <c r="E21" s="27" t="s">
        <v>147</v>
      </c>
      <c r="F21" s="28">
        <v>404326000</v>
      </c>
      <c r="G21" s="29">
        <v>358838000</v>
      </c>
      <c r="H21" s="30">
        <f t="shared" si="0"/>
        <v>45488000</v>
      </c>
      <c r="I21" s="30">
        <v>404326000</v>
      </c>
      <c r="J21" s="31">
        <v>0</v>
      </c>
      <c r="K21" s="57">
        <v>58334000</v>
      </c>
    </row>
    <row r="22" spans="2:11" ht="24.75" customHeight="1">
      <c r="B22" s="26" t="s">
        <v>43</v>
      </c>
      <c r="C22" s="20" t="s">
        <v>1</v>
      </c>
      <c r="D22" s="20" t="s">
        <v>1</v>
      </c>
      <c r="E22" s="27" t="s">
        <v>148</v>
      </c>
      <c r="F22" s="28">
        <v>657667000</v>
      </c>
      <c r="G22" s="29">
        <v>606731000</v>
      </c>
      <c r="H22" s="30">
        <f t="shared" si="0"/>
        <v>50936000</v>
      </c>
      <c r="I22" s="30">
        <v>657667000</v>
      </c>
      <c r="J22" s="31">
        <v>0</v>
      </c>
      <c r="K22" s="57">
        <v>0</v>
      </c>
    </row>
    <row r="23" spans="2:11" ht="24.75" customHeight="1">
      <c r="B23" s="26" t="s">
        <v>44</v>
      </c>
      <c r="C23" s="20" t="s">
        <v>1</v>
      </c>
      <c r="D23" s="20" t="s">
        <v>1</v>
      </c>
      <c r="E23" s="27" t="s">
        <v>149</v>
      </c>
      <c r="F23" s="28">
        <v>631131000</v>
      </c>
      <c r="G23" s="29">
        <v>570337000</v>
      </c>
      <c r="H23" s="30">
        <f t="shared" si="0"/>
        <v>60794000</v>
      </c>
      <c r="I23" s="30">
        <v>631131000</v>
      </c>
      <c r="J23" s="31">
        <v>0</v>
      </c>
      <c r="K23" s="57">
        <v>60528000</v>
      </c>
    </row>
    <row r="24" spans="2:11" ht="24.75" customHeight="1">
      <c r="B24" s="26" t="s">
        <v>45</v>
      </c>
      <c r="C24" s="20" t="s">
        <v>1</v>
      </c>
      <c r="D24" s="20" t="s">
        <v>1</v>
      </c>
      <c r="E24" s="27" t="s">
        <v>150</v>
      </c>
      <c r="F24" s="28">
        <v>916712000</v>
      </c>
      <c r="G24" s="29">
        <v>805660000</v>
      </c>
      <c r="H24" s="30">
        <f t="shared" si="0"/>
        <v>111052000</v>
      </c>
      <c r="I24" s="30">
        <v>916712000</v>
      </c>
      <c r="J24" s="31">
        <v>0</v>
      </c>
      <c r="K24" s="57">
        <v>28556000</v>
      </c>
    </row>
    <row r="25" spans="2:11" ht="24.75" customHeight="1">
      <c r="B25" s="26" t="s">
        <v>46</v>
      </c>
      <c r="C25" s="20" t="s">
        <v>1</v>
      </c>
      <c r="D25" s="20" t="s">
        <v>1</v>
      </c>
      <c r="E25" s="27" t="s">
        <v>151</v>
      </c>
      <c r="F25" s="28">
        <v>354485000</v>
      </c>
      <c r="G25" s="29">
        <v>314682000</v>
      </c>
      <c r="H25" s="30">
        <f t="shared" si="0"/>
        <v>39803000</v>
      </c>
      <c r="I25" s="30">
        <v>354485000</v>
      </c>
      <c r="J25" s="31">
        <v>0</v>
      </c>
      <c r="K25" s="57">
        <v>6706000</v>
      </c>
    </row>
    <row r="26" spans="2:11" ht="24.75" customHeight="1">
      <c r="B26" s="26" t="s">
        <v>47</v>
      </c>
      <c r="C26" s="20" t="s">
        <v>1</v>
      </c>
      <c r="D26" s="20" t="s">
        <v>1</v>
      </c>
      <c r="E26" s="27" t="s">
        <v>152</v>
      </c>
      <c r="F26" s="28">
        <v>208599000</v>
      </c>
      <c r="G26" s="29">
        <v>184998000</v>
      </c>
      <c r="H26" s="30">
        <f t="shared" si="0"/>
        <v>23601000</v>
      </c>
      <c r="I26" s="30">
        <v>208599000</v>
      </c>
      <c r="J26" s="31">
        <v>0</v>
      </c>
      <c r="K26" s="57">
        <v>5810000</v>
      </c>
    </row>
    <row r="27" spans="2:11" ht="24.75" customHeight="1">
      <c r="B27" s="26" t="s">
        <v>48</v>
      </c>
      <c r="C27" s="20" t="s">
        <v>1</v>
      </c>
      <c r="D27" s="20" t="s">
        <v>1</v>
      </c>
      <c r="E27" s="27" t="s">
        <v>153</v>
      </c>
      <c r="F27" s="28">
        <v>430617000</v>
      </c>
      <c r="G27" s="29">
        <v>372417000</v>
      </c>
      <c r="H27" s="30">
        <f t="shared" si="0"/>
        <v>58200000</v>
      </c>
      <c r="I27" s="30">
        <v>430617000</v>
      </c>
      <c r="J27" s="31">
        <v>0</v>
      </c>
      <c r="K27" s="57">
        <v>10793000</v>
      </c>
    </row>
    <row r="28" spans="2:11" ht="24.75" customHeight="1">
      <c r="B28" s="26" t="s">
        <v>49</v>
      </c>
      <c r="C28" s="20" t="s">
        <v>1</v>
      </c>
      <c r="D28" s="20" t="s">
        <v>1</v>
      </c>
      <c r="E28" s="27" t="s">
        <v>154</v>
      </c>
      <c r="F28" s="28">
        <v>241108000</v>
      </c>
      <c r="G28" s="29">
        <v>214713000</v>
      </c>
      <c r="H28" s="30">
        <f t="shared" si="0"/>
        <v>26395000</v>
      </c>
      <c r="I28" s="30">
        <v>241108000</v>
      </c>
      <c r="J28" s="31">
        <v>0</v>
      </c>
      <c r="K28" s="57">
        <v>3217000</v>
      </c>
    </row>
    <row r="29" spans="2:11" ht="24.75" customHeight="1">
      <c r="B29" s="26" t="s">
        <v>50</v>
      </c>
      <c r="C29" s="20" t="s">
        <v>1</v>
      </c>
      <c r="D29" s="20" t="s">
        <v>1</v>
      </c>
      <c r="E29" s="27" t="s">
        <v>155</v>
      </c>
      <c r="F29" s="28">
        <v>118678000</v>
      </c>
      <c r="G29" s="29">
        <v>114611000</v>
      </c>
      <c r="H29" s="30">
        <f t="shared" si="0"/>
        <v>4067000</v>
      </c>
      <c r="I29" s="30">
        <v>118678000</v>
      </c>
      <c r="J29" s="31">
        <v>0</v>
      </c>
      <c r="K29" s="57">
        <v>11580000</v>
      </c>
    </row>
    <row r="30" spans="2:11" ht="24.75" customHeight="1">
      <c r="B30" s="26" t="s">
        <v>51</v>
      </c>
      <c r="C30" s="20" t="s">
        <v>1</v>
      </c>
      <c r="D30" s="20" t="s">
        <v>1</v>
      </c>
      <c r="E30" s="27" t="s">
        <v>156</v>
      </c>
      <c r="F30" s="28">
        <v>557285000</v>
      </c>
      <c r="G30" s="29">
        <v>504328000</v>
      </c>
      <c r="H30" s="30">
        <f t="shared" si="0"/>
        <v>52957000</v>
      </c>
      <c r="I30" s="30">
        <v>557285000</v>
      </c>
      <c r="J30" s="31">
        <v>0</v>
      </c>
      <c r="K30" s="57">
        <v>8151000</v>
      </c>
    </row>
    <row r="31" spans="2:11" ht="24.75" customHeight="1">
      <c r="B31" s="26" t="s">
        <v>52</v>
      </c>
      <c r="C31" s="20" t="s">
        <v>1</v>
      </c>
      <c r="D31" s="20" t="s">
        <v>1</v>
      </c>
      <c r="E31" s="27" t="s">
        <v>157</v>
      </c>
      <c r="F31" s="28">
        <v>489363000</v>
      </c>
      <c r="G31" s="29">
        <v>432226000</v>
      </c>
      <c r="H31" s="30">
        <f t="shared" si="0"/>
        <v>57137000</v>
      </c>
      <c r="I31" s="30">
        <v>489363000</v>
      </c>
      <c r="J31" s="31">
        <v>0</v>
      </c>
      <c r="K31" s="57">
        <v>5998000</v>
      </c>
    </row>
    <row r="32" spans="2:11" ht="24.75" customHeight="1">
      <c r="B32" s="26" t="s">
        <v>53</v>
      </c>
      <c r="C32" s="20" t="s">
        <v>1</v>
      </c>
      <c r="D32" s="20" t="s">
        <v>1</v>
      </c>
      <c r="E32" s="27" t="s">
        <v>158</v>
      </c>
      <c r="F32" s="28">
        <v>238960000</v>
      </c>
      <c r="G32" s="29">
        <v>211476000</v>
      </c>
      <c r="H32" s="30">
        <f t="shared" si="0"/>
        <v>27484000</v>
      </c>
      <c r="I32" s="30">
        <v>238960000</v>
      </c>
      <c r="J32" s="31">
        <v>0</v>
      </c>
      <c r="K32" s="57">
        <v>8352956</v>
      </c>
    </row>
    <row r="33" spans="2:11" ht="24.75" customHeight="1">
      <c r="B33" s="26" t="s">
        <v>54</v>
      </c>
      <c r="C33" s="20" t="s">
        <v>1</v>
      </c>
      <c r="D33" s="20" t="s">
        <v>1</v>
      </c>
      <c r="E33" s="27" t="s">
        <v>159</v>
      </c>
      <c r="F33" s="28">
        <v>363926000</v>
      </c>
      <c r="G33" s="29">
        <v>310429000</v>
      </c>
      <c r="H33" s="30">
        <f t="shared" si="0"/>
        <v>53497000</v>
      </c>
      <c r="I33" s="30">
        <v>363926000</v>
      </c>
      <c r="J33" s="31">
        <v>0</v>
      </c>
      <c r="K33" s="57">
        <v>18184000</v>
      </c>
    </row>
    <row r="34" spans="2:11" ht="24.75" customHeight="1">
      <c r="B34" s="26" t="s">
        <v>55</v>
      </c>
      <c r="C34" s="20" t="s">
        <v>1</v>
      </c>
      <c r="D34" s="20" t="s">
        <v>1</v>
      </c>
      <c r="E34" s="27" t="s">
        <v>160</v>
      </c>
      <c r="F34" s="28">
        <v>443652000</v>
      </c>
      <c r="G34" s="29">
        <v>273784000</v>
      </c>
      <c r="H34" s="30">
        <f t="shared" si="0"/>
        <v>169868000</v>
      </c>
      <c r="I34" s="30">
        <v>443652000</v>
      </c>
      <c r="J34" s="31">
        <v>0</v>
      </c>
      <c r="K34" s="57">
        <v>219675000</v>
      </c>
    </row>
    <row r="35" spans="2:11" ht="24.75" customHeight="1">
      <c r="B35" s="26" t="s">
        <v>56</v>
      </c>
      <c r="C35" s="20" t="s">
        <v>1</v>
      </c>
      <c r="D35" s="20" t="s">
        <v>1</v>
      </c>
      <c r="E35" s="27" t="s">
        <v>161</v>
      </c>
      <c r="F35" s="28">
        <v>388263000</v>
      </c>
      <c r="G35" s="29">
        <v>327591000</v>
      </c>
      <c r="H35" s="30">
        <f t="shared" si="0"/>
        <v>60672000</v>
      </c>
      <c r="I35" s="30">
        <v>388263000</v>
      </c>
      <c r="J35" s="31">
        <v>0</v>
      </c>
      <c r="K35" s="57">
        <v>51188000</v>
      </c>
    </row>
    <row r="36" spans="2:11" ht="24.75" customHeight="1">
      <c r="B36" s="26" t="s">
        <v>57</v>
      </c>
      <c r="C36" s="20" t="s">
        <v>1</v>
      </c>
      <c r="D36" s="20" t="s">
        <v>1</v>
      </c>
      <c r="E36" s="27" t="s">
        <v>162</v>
      </c>
      <c r="F36" s="28">
        <v>364967000</v>
      </c>
      <c r="G36" s="29">
        <v>331541000</v>
      </c>
      <c r="H36" s="30">
        <f t="shared" si="0"/>
        <v>33426000</v>
      </c>
      <c r="I36" s="30">
        <v>364967000</v>
      </c>
      <c r="J36" s="31">
        <v>0</v>
      </c>
      <c r="K36" s="57">
        <v>16219000</v>
      </c>
    </row>
    <row r="37" spans="2:11" ht="24.75" customHeight="1">
      <c r="B37" s="26" t="s">
        <v>58</v>
      </c>
      <c r="C37" s="20" t="s">
        <v>1</v>
      </c>
      <c r="D37" s="20" t="s">
        <v>1</v>
      </c>
      <c r="E37" s="27" t="s">
        <v>163</v>
      </c>
      <c r="F37" s="28">
        <v>341961000</v>
      </c>
      <c r="G37" s="29">
        <v>308668000</v>
      </c>
      <c r="H37" s="30">
        <f t="shared" si="0"/>
        <v>33293000</v>
      </c>
      <c r="I37" s="30">
        <v>341961000</v>
      </c>
      <c r="J37" s="31">
        <v>0</v>
      </c>
      <c r="K37" s="57">
        <v>1556000</v>
      </c>
    </row>
    <row r="38" spans="2:11" ht="24.75" customHeight="1">
      <c r="B38" s="26" t="s">
        <v>59</v>
      </c>
      <c r="C38" s="20" t="s">
        <v>1</v>
      </c>
      <c r="D38" s="20" t="s">
        <v>1</v>
      </c>
      <c r="E38" s="27" t="s">
        <v>164</v>
      </c>
      <c r="F38" s="28">
        <v>262545000</v>
      </c>
      <c r="G38" s="29">
        <v>236426000</v>
      </c>
      <c r="H38" s="30">
        <f t="shared" si="0"/>
        <v>26119000</v>
      </c>
      <c r="I38" s="30">
        <v>262545000</v>
      </c>
      <c r="J38" s="31">
        <v>0</v>
      </c>
      <c r="K38" s="57">
        <v>34520000</v>
      </c>
    </row>
    <row r="39" spans="2:11" ht="24.75" customHeight="1">
      <c r="B39" s="26" t="s">
        <v>60</v>
      </c>
      <c r="C39" s="20" t="s">
        <v>1</v>
      </c>
      <c r="D39" s="20" t="s">
        <v>1</v>
      </c>
      <c r="E39" s="27" t="s">
        <v>165</v>
      </c>
      <c r="F39" s="28">
        <v>398771000</v>
      </c>
      <c r="G39" s="29">
        <v>356810000</v>
      </c>
      <c r="H39" s="30">
        <f t="shared" si="0"/>
        <v>41961000</v>
      </c>
      <c r="I39" s="30">
        <v>398771000</v>
      </c>
      <c r="J39" s="31">
        <v>0</v>
      </c>
      <c r="K39" s="57">
        <v>43318000</v>
      </c>
    </row>
    <row r="40" spans="2:11" ht="24.75" customHeight="1">
      <c r="B40" s="26" t="s">
        <v>61</v>
      </c>
      <c r="C40" s="20" t="s">
        <v>1</v>
      </c>
      <c r="D40" s="20" t="s">
        <v>1</v>
      </c>
      <c r="E40" s="27" t="s">
        <v>166</v>
      </c>
      <c r="F40" s="28">
        <v>324966000</v>
      </c>
      <c r="G40" s="29">
        <v>288734000</v>
      </c>
      <c r="H40" s="30">
        <f t="shared" si="0"/>
        <v>36232000</v>
      </c>
      <c r="I40" s="30">
        <v>324966000</v>
      </c>
      <c r="J40" s="31">
        <v>0</v>
      </c>
      <c r="K40" s="57">
        <v>9232000</v>
      </c>
    </row>
    <row r="41" spans="2:11" ht="24.75" customHeight="1">
      <c r="B41" s="26" t="s">
        <v>62</v>
      </c>
      <c r="C41" s="20" t="s">
        <v>1</v>
      </c>
      <c r="D41" s="20" t="s">
        <v>1</v>
      </c>
      <c r="E41" s="27" t="s">
        <v>167</v>
      </c>
      <c r="F41" s="28">
        <v>330752000</v>
      </c>
      <c r="G41" s="29">
        <v>292358000</v>
      </c>
      <c r="H41" s="30">
        <f t="shared" si="0"/>
        <v>38394000</v>
      </c>
      <c r="I41" s="30">
        <v>330752000</v>
      </c>
      <c r="J41" s="31">
        <v>0</v>
      </c>
      <c r="K41" s="57">
        <v>21991000</v>
      </c>
    </row>
    <row r="42" spans="2:11" ht="24.75" customHeight="1">
      <c r="B42" s="26" t="s">
        <v>63</v>
      </c>
      <c r="C42" s="20" t="s">
        <v>1</v>
      </c>
      <c r="D42" s="20" t="s">
        <v>1</v>
      </c>
      <c r="E42" s="27" t="s">
        <v>168</v>
      </c>
      <c r="F42" s="28">
        <v>446354000</v>
      </c>
      <c r="G42" s="29">
        <v>405279000</v>
      </c>
      <c r="H42" s="30">
        <f t="shared" si="0"/>
        <v>41075000</v>
      </c>
      <c r="I42" s="30">
        <v>446354000</v>
      </c>
      <c r="J42" s="31">
        <v>0</v>
      </c>
      <c r="K42" s="57">
        <v>8900000</v>
      </c>
    </row>
    <row r="43" spans="2:11" ht="24.75" customHeight="1">
      <c r="B43" s="26" t="s">
        <v>64</v>
      </c>
      <c r="C43" s="20" t="s">
        <v>1</v>
      </c>
      <c r="D43" s="20" t="s">
        <v>1</v>
      </c>
      <c r="E43" s="27" t="s">
        <v>169</v>
      </c>
      <c r="F43" s="28">
        <v>288868000</v>
      </c>
      <c r="G43" s="29">
        <v>264810000</v>
      </c>
      <c r="H43" s="30">
        <f t="shared" si="0"/>
        <v>24058000</v>
      </c>
      <c r="I43" s="30">
        <v>288868000</v>
      </c>
      <c r="J43" s="31">
        <v>0</v>
      </c>
      <c r="K43" s="57">
        <v>10925000</v>
      </c>
    </row>
    <row r="44" spans="2:11" ht="24.75" customHeight="1">
      <c r="B44" s="26" t="s">
        <v>65</v>
      </c>
      <c r="C44" s="20" t="s">
        <v>1</v>
      </c>
      <c r="D44" s="20" t="s">
        <v>1</v>
      </c>
      <c r="E44" s="27" t="s">
        <v>170</v>
      </c>
      <c r="F44" s="28">
        <v>286162000</v>
      </c>
      <c r="G44" s="29">
        <v>260798000</v>
      </c>
      <c r="H44" s="30">
        <f t="shared" si="0"/>
        <v>25364000</v>
      </c>
      <c r="I44" s="30">
        <v>286162000</v>
      </c>
      <c r="J44" s="31">
        <v>0</v>
      </c>
      <c r="K44" s="57">
        <v>25479000</v>
      </c>
    </row>
    <row r="45" spans="2:11" ht="24.75" customHeight="1">
      <c r="B45" s="26" t="s">
        <v>66</v>
      </c>
      <c r="C45" s="20" t="s">
        <v>1</v>
      </c>
      <c r="D45" s="20" t="s">
        <v>1</v>
      </c>
      <c r="E45" s="27" t="s">
        <v>171</v>
      </c>
      <c r="F45" s="28">
        <v>292950000</v>
      </c>
      <c r="G45" s="29">
        <v>269532000</v>
      </c>
      <c r="H45" s="30">
        <f t="shared" si="0"/>
        <v>23418000</v>
      </c>
      <c r="I45" s="30">
        <v>292950000</v>
      </c>
      <c r="J45" s="31">
        <v>0</v>
      </c>
      <c r="K45" s="57">
        <v>21541000</v>
      </c>
    </row>
    <row r="46" spans="2:11" ht="24.75" customHeight="1">
      <c r="B46" s="26" t="s">
        <v>67</v>
      </c>
      <c r="C46" s="20" t="s">
        <v>1</v>
      </c>
      <c r="D46" s="20" t="s">
        <v>1</v>
      </c>
      <c r="E46" s="27" t="s">
        <v>172</v>
      </c>
      <c r="F46" s="28">
        <v>272320000</v>
      </c>
      <c r="G46" s="29">
        <v>255317000</v>
      </c>
      <c r="H46" s="30">
        <f t="shared" si="0"/>
        <v>17003000</v>
      </c>
      <c r="I46" s="30">
        <v>272320000</v>
      </c>
      <c r="J46" s="31">
        <v>0</v>
      </c>
      <c r="K46" s="57">
        <v>10492000</v>
      </c>
    </row>
    <row r="47" spans="2:11" ht="24.75" customHeight="1">
      <c r="B47" s="26" t="s">
        <v>68</v>
      </c>
      <c r="C47" s="20" t="s">
        <v>1</v>
      </c>
      <c r="D47" s="20" t="s">
        <v>1</v>
      </c>
      <c r="E47" s="27" t="s">
        <v>173</v>
      </c>
      <c r="F47" s="28">
        <v>232270000</v>
      </c>
      <c r="G47" s="29">
        <v>204413000</v>
      </c>
      <c r="H47" s="30">
        <f t="shared" si="0"/>
        <v>27857000</v>
      </c>
      <c r="I47" s="30">
        <v>232270000</v>
      </c>
      <c r="J47" s="31">
        <v>0</v>
      </c>
      <c r="K47" s="57">
        <v>19375000</v>
      </c>
    </row>
    <row r="48" spans="2:11" ht="24.75" customHeight="1">
      <c r="B48" s="26" t="s">
        <v>69</v>
      </c>
      <c r="C48" s="20" t="s">
        <v>1</v>
      </c>
      <c r="D48" s="20" t="s">
        <v>1</v>
      </c>
      <c r="E48" s="27" t="s">
        <v>174</v>
      </c>
      <c r="F48" s="28">
        <v>86068000</v>
      </c>
      <c r="G48" s="29">
        <v>83441000</v>
      </c>
      <c r="H48" s="30">
        <f t="shared" si="0"/>
        <v>2627000</v>
      </c>
      <c r="I48" s="30">
        <v>86068000</v>
      </c>
      <c r="J48" s="31">
        <v>0</v>
      </c>
      <c r="K48" s="57">
        <v>6300000</v>
      </c>
    </row>
    <row r="49" spans="2:11" ht="24.75" customHeight="1">
      <c r="B49" s="26" t="s">
        <v>70</v>
      </c>
      <c r="C49" s="20" t="s">
        <v>1</v>
      </c>
      <c r="D49" s="20" t="s">
        <v>1</v>
      </c>
      <c r="E49" s="27" t="s">
        <v>175</v>
      </c>
      <c r="F49" s="28">
        <v>83938000</v>
      </c>
      <c r="G49" s="29">
        <v>81688000</v>
      </c>
      <c r="H49" s="30">
        <f t="shared" si="0"/>
        <v>2250000</v>
      </c>
      <c r="I49" s="30">
        <v>83938000</v>
      </c>
      <c r="J49" s="31">
        <v>0</v>
      </c>
      <c r="K49" s="57">
        <v>1568000</v>
      </c>
    </row>
    <row r="50" spans="2:11" ht="24.75" customHeight="1">
      <c r="B50" s="26" t="s">
        <v>71</v>
      </c>
      <c r="C50" s="20" t="s">
        <v>1</v>
      </c>
      <c r="D50" s="20" t="s">
        <v>1</v>
      </c>
      <c r="E50" s="27" t="s">
        <v>176</v>
      </c>
      <c r="F50" s="28">
        <v>207550000</v>
      </c>
      <c r="G50" s="29">
        <v>197276000</v>
      </c>
      <c r="H50" s="30">
        <f t="shared" si="0"/>
        <v>10274000</v>
      </c>
      <c r="I50" s="30">
        <v>207550000</v>
      </c>
      <c r="J50" s="31">
        <v>0</v>
      </c>
      <c r="K50" s="57">
        <v>12203000</v>
      </c>
    </row>
    <row r="51" spans="2:11" ht="24.75" customHeight="1">
      <c r="B51" s="26" t="s">
        <v>72</v>
      </c>
      <c r="C51" s="20" t="s">
        <v>1</v>
      </c>
      <c r="D51" s="20" t="s">
        <v>1</v>
      </c>
      <c r="E51" s="27" t="s">
        <v>177</v>
      </c>
      <c r="F51" s="28">
        <v>300384000</v>
      </c>
      <c r="G51" s="29">
        <v>271824000</v>
      </c>
      <c r="H51" s="30">
        <f aca="true" t="shared" si="1" ref="H51:H82">I51-G51</f>
        <v>28560000</v>
      </c>
      <c r="I51" s="30">
        <v>300384000</v>
      </c>
      <c r="J51" s="31">
        <v>0</v>
      </c>
      <c r="K51" s="57">
        <v>2262000</v>
      </c>
    </row>
    <row r="52" spans="2:11" ht="24.75" customHeight="1">
      <c r="B52" s="26" t="s">
        <v>73</v>
      </c>
      <c r="C52" s="20" t="s">
        <v>1</v>
      </c>
      <c r="D52" s="20" t="s">
        <v>1</v>
      </c>
      <c r="E52" s="27" t="s">
        <v>178</v>
      </c>
      <c r="F52" s="28">
        <v>213536000</v>
      </c>
      <c r="G52" s="29">
        <v>193417000</v>
      </c>
      <c r="H52" s="30">
        <f t="shared" si="1"/>
        <v>20119000</v>
      </c>
      <c r="I52" s="30">
        <v>213536000</v>
      </c>
      <c r="J52" s="31">
        <v>0</v>
      </c>
      <c r="K52" s="57">
        <v>3581000</v>
      </c>
    </row>
    <row r="53" spans="2:11" ht="24.75" customHeight="1">
      <c r="B53" s="26" t="s">
        <v>74</v>
      </c>
      <c r="C53" s="20" t="s">
        <v>1</v>
      </c>
      <c r="D53" s="20" t="s">
        <v>1</v>
      </c>
      <c r="E53" s="27" t="s">
        <v>179</v>
      </c>
      <c r="F53" s="28">
        <v>180640000</v>
      </c>
      <c r="G53" s="29">
        <v>159475000</v>
      </c>
      <c r="H53" s="30">
        <f t="shared" si="1"/>
        <v>21165000</v>
      </c>
      <c r="I53" s="30">
        <v>180640000</v>
      </c>
      <c r="J53" s="31">
        <v>0</v>
      </c>
      <c r="K53" s="57">
        <v>4568000</v>
      </c>
    </row>
    <row r="54" spans="2:11" ht="24.75" customHeight="1">
      <c r="B54" s="26" t="s">
        <v>75</v>
      </c>
      <c r="C54" s="20" t="s">
        <v>1</v>
      </c>
      <c r="D54" s="20" t="s">
        <v>1</v>
      </c>
      <c r="E54" s="27" t="s">
        <v>180</v>
      </c>
      <c r="F54" s="28">
        <v>249353000</v>
      </c>
      <c r="G54" s="29">
        <v>227646000</v>
      </c>
      <c r="H54" s="30">
        <f t="shared" si="1"/>
        <v>21707000</v>
      </c>
      <c r="I54" s="30">
        <v>249353000</v>
      </c>
      <c r="J54" s="31">
        <v>0</v>
      </c>
      <c r="K54" s="57">
        <v>1747000</v>
      </c>
    </row>
    <row r="55" spans="2:11" ht="24.75" customHeight="1">
      <c r="B55" s="26" t="s">
        <v>76</v>
      </c>
      <c r="C55" s="20" t="s">
        <v>1</v>
      </c>
      <c r="D55" s="20" t="s">
        <v>1</v>
      </c>
      <c r="E55" s="27" t="s">
        <v>181</v>
      </c>
      <c r="F55" s="28">
        <v>252968000</v>
      </c>
      <c r="G55" s="29">
        <v>223602000</v>
      </c>
      <c r="H55" s="30">
        <f t="shared" si="1"/>
        <v>29366000</v>
      </c>
      <c r="I55" s="30">
        <v>252968000</v>
      </c>
      <c r="J55" s="31">
        <v>0</v>
      </c>
      <c r="K55" s="57">
        <v>1722000</v>
      </c>
    </row>
    <row r="56" spans="2:11" ht="24.75" customHeight="1">
      <c r="B56" s="26" t="s">
        <v>77</v>
      </c>
      <c r="C56" s="20" t="s">
        <v>1</v>
      </c>
      <c r="D56" s="20" t="s">
        <v>1</v>
      </c>
      <c r="E56" s="27" t="s">
        <v>182</v>
      </c>
      <c r="F56" s="28">
        <v>165140000</v>
      </c>
      <c r="G56" s="29">
        <v>144993000</v>
      </c>
      <c r="H56" s="30">
        <f t="shared" si="1"/>
        <v>20147000</v>
      </c>
      <c r="I56" s="30">
        <v>165140000</v>
      </c>
      <c r="J56" s="31">
        <v>0</v>
      </c>
      <c r="K56" s="57">
        <v>3767000</v>
      </c>
    </row>
    <row r="57" spans="2:11" ht="24.75" customHeight="1">
      <c r="B57" s="26" t="s">
        <v>78</v>
      </c>
      <c r="C57" s="20" t="s">
        <v>1</v>
      </c>
      <c r="D57" s="20" t="s">
        <v>1</v>
      </c>
      <c r="E57" s="27" t="s">
        <v>183</v>
      </c>
      <c r="F57" s="28">
        <v>275683000</v>
      </c>
      <c r="G57" s="29">
        <v>232357000</v>
      </c>
      <c r="H57" s="30">
        <f t="shared" si="1"/>
        <v>43326000</v>
      </c>
      <c r="I57" s="30">
        <v>275683000</v>
      </c>
      <c r="J57" s="31">
        <v>0</v>
      </c>
      <c r="K57" s="57">
        <v>66300000</v>
      </c>
    </row>
    <row r="58" spans="2:11" ht="24.75" customHeight="1">
      <c r="B58" s="26" t="s">
        <v>79</v>
      </c>
      <c r="C58" s="20" t="s">
        <v>1</v>
      </c>
      <c r="D58" s="20" t="s">
        <v>1</v>
      </c>
      <c r="E58" s="27" t="s">
        <v>184</v>
      </c>
      <c r="F58" s="28">
        <v>256609000</v>
      </c>
      <c r="G58" s="29">
        <v>208629000</v>
      </c>
      <c r="H58" s="30">
        <f t="shared" si="1"/>
        <v>47980000</v>
      </c>
      <c r="I58" s="30">
        <v>256609000</v>
      </c>
      <c r="J58" s="31">
        <v>0</v>
      </c>
      <c r="K58" s="57">
        <v>1640000</v>
      </c>
    </row>
    <row r="59" spans="2:11" ht="24.75" customHeight="1">
      <c r="B59" s="26" t="s">
        <v>80</v>
      </c>
      <c r="C59" s="20" t="s">
        <v>1</v>
      </c>
      <c r="D59" s="20" t="s">
        <v>1</v>
      </c>
      <c r="E59" s="27" t="s">
        <v>185</v>
      </c>
      <c r="F59" s="28">
        <v>226593000</v>
      </c>
      <c r="G59" s="29">
        <v>198728000</v>
      </c>
      <c r="H59" s="30">
        <f t="shared" si="1"/>
        <v>27865000</v>
      </c>
      <c r="I59" s="30">
        <v>226593000</v>
      </c>
      <c r="J59" s="31">
        <v>0</v>
      </c>
      <c r="K59" s="57">
        <v>7626000</v>
      </c>
    </row>
    <row r="60" spans="2:11" ht="24.75" customHeight="1">
      <c r="B60" s="26" t="s">
        <v>81</v>
      </c>
      <c r="C60" s="20" t="s">
        <v>1</v>
      </c>
      <c r="D60" s="20" t="s">
        <v>1</v>
      </c>
      <c r="E60" s="27" t="s">
        <v>186</v>
      </c>
      <c r="F60" s="28">
        <v>163520000</v>
      </c>
      <c r="G60" s="29">
        <v>145459000</v>
      </c>
      <c r="H60" s="30">
        <f t="shared" si="1"/>
        <v>18061000</v>
      </c>
      <c r="I60" s="30">
        <v>163520000</v>
      </c>
      <c r="J60" s="31">
        <v>0</v>
      </c>
      <c r="K60" s="57">
        <v>798000</v>
      </c>
    </row>
    <row r="61" spans="2:11" ht="24.75" customHeight="1">
      <c r="B61" s="26" t="s">
        <v>82</v>
      </c>
      <c r="C61" s="20" t="s">
        <v>1</v>
      </c>
      <c r="D61" s="20" t="s">
        <v>1</v>
      </c>
      <c r="E61" s="27" t="s">
        <v>187</v>
      </c>
      <c r="F61" s="28">
        <v>200351000</v>
      </c>
      <c r="G61" s="29">
        <v>181219000</v>
      </c>
      <c r="H61" s="30">
        <f t="shared" si="1"/>
        <v>19132000</v>
      </c>
      <c r="I61" s="30">
        <v>200351000</v>
      </c>
      <c r="J61" s="31">
        <v>0</v>
      </c>
      <c r="K61" s="57">
        <v>4709000</v>
      </c>
    </row>
    <row r="62" spans="2:11" ht="24.75" customHeight="1">
      <c r="B62" s="26" t="s">
        <v>83</v>
      </c>
      <c r="C62" s="20" t="s">
        <v>1</v>
      </c>
      <c r="D62" s="20" t="s">
        <v>1</v>
      </c>
      <c r="E62" s="27" t="s">
        <v>188</v>
      </c>
      <c r="F62" s="28">
        <v>203848000</v>
      </c>
      <c r="G62" s="29">
        <v>180736000</v>
      </c>
      <c r="H62" s="30">
        <f t="shared" si="1"/>
        <v>23112000</v>
      </c>
      <c r="I62" s="30">
        <v>203848000</v>
      </c>
      <c r="J62" s="31">
        <v>0</v>
      </c>
      <c r="K62" s="57">
        <v>3035000</v>
      </c>
    </row>
    <row r="63" spans="2:11" ht="24.75" customHeight="1">
      <c r="B63" s="26" t="s">
        <v>84</v>
      </c>
      <c r="C63" s="20" t="s">
        <v>1</v>
      </c>
      <c r="D63" s="20" t="s">
        <v>1</v>
      </c>
      <c r="E63" s="27" t="s">
        <v>189</v>
      </c>
      <c r="F63" s="28">
        <v>151603000</v>
      </c>
      <c r="G63" s="29">
        <v>141471000</v>
      </c>
      <c r="H63" s="30">
        <f t="shared" si="1"/>
        <v>10132000</v>
      </c>
      <c r="I63" s="30">
        <v>151603000</v>
      </c>
      <c r="J63" s="31">
        <v>0</v>
      </c>
      <c r="K63" s="57">
        <v>4576000</v>
      </c>
    </row>
    <row r="64" spans="2:11" ht="24.75" customHeight="1">
      <c r="B64" s="26" t="s">
        <v>85</v>
      </c>
      <c r="C64" s="20" t="s">
        <v>1</v>
      </c>
      <c r="D64" s="20" t="s">
        <v>1</v>
      </c>
      <c r="E64" s="27" t="s">
        <v>190</v>
      </c>
      <c r="F64" s="28">
        <v>241141000</v>
      </c>
      <c r="G64" s="29">
        <v>221082000</v>
      </c>
      <c r="H64" s="30">
        <f t="shared" si="1"/>
        <v>20059000</v>
      </c>
      <c r="I64" s="30">
        <v>241141000</v>
      </c>
      <c r="J64" s="31">
        <v>0</v>
      </c>
      <c r="K64" s="57">
        <v>5834000</v>
      </c>
    </row>
    <row r="65" spans="2:11" ht="24.75" customHeight="1">
      <c r="B65" s="26" t="s">
        <v>86</v>
      </c>
      <c r="C65" s="20" t="s">
        <v>1</v>
      </c>
      <c r="D65" s="20" t="s">
        <v>1</v>
      </c>
      <c r="E65" s="27" t="s">
        <v>191</v>
      </c>
      <c r="F65" s="28">
        <v>119370000</v>
      </c>
      <c r="G65" s="29">
        <v>109954000</v>
      </c>
      <c r="H65" s="30">
        <f t="shared" si="1"/>
        <v>9416000</v>
      </c>
      <c r="I65" s="30">
        <v>119370000</v>
      </c>
      <c r="J65" s="31">
        <v>0</v>
      </c>
      <c r="K65" s="57">
        <v>15353000</v>
      </c>
    </row>
    <row r="66" spans="2:11" ht="24.75" customHeight="1">
      <c r="B66" s="26" t="s">
        <v>87</v>
      </c>
      <c r="C66" s="20" t="s">
        <v>1</v>
      </c>
      <c r="D66" s="20" t="s">
        <v>1</v>
      </c>
      <c r="E66" s="27" t="s">
        <v>192</v>
      </c>
      <c r="F66" s="28">
        <v>170219000</v>
      </c>
      <c r="G66" s="29">
        <v>142792000</v>
      </c>
      <c r="H66" s="30">
        <f t="shared" si="1"/>
        <v>27427000</v>
      </c>
      <c r="I66" s="30">
        <v>170219000</v>
      </c>
      <c r="J66" s="31">
        <v>0</v>
      </c>
      <c r="K66" s="57">
        <v>4261000</v>
      </c>
    </row>
    <row r="67" spans="2:11" ht="24.75" customHeight="1">
      <c r="B67" s="26" t="s">
        <v>88</v>
      </c>
      <c r="C67" s="20" t="s">
        <v>1</v>
      </c>
      <c r="D67" s="20" t="s">
        <v>1</v>
      </c>
      <c r="E67" s="27" t="s">
        <v>193</v>
      </c>
      <c r="F67" s="28">
        <v>190748000</v>
      </c>
      <c r="G67" s="29">
        <v>175250000</v>
      </c>
      <c r="H67" s="30">
        <f t="shared" si="1"/>
        <v>15498000</v>
      </c>
      <c r="I67" s="30">
        <v>190748000</v>
      </c>
      <c r="J67" s="31">
        <v>0</v>
      </c>
      <c r="K67" s="57">
        <v>15516000</v>
      </c>
    </row>
    <row r="68" spans="2:11" ht="24.75" customHeight="1">
      <c r="B68" s="26" t="s">
        <v>89</v>
      </c>
      <c r="C68" s="20" t="s">
        <v>1</v>
      </c>
      <c r="D68" s="20" t="s">
        <v>1</v>
      </c>
      <c r="E68" s="27" t="s">
        <v>194</v>
      </c>
      <c r="F68" s="28">
        <v>174613000</v>
      </c>
      <c r="G68" s="29">
        <v>155474000</v>
      </c>
      <c r="H68" s="30">
        <f t="shared" si="1"/>
        <v>19139000</v>
      </c>
      <c r="I68" s="30">
        <v>174613000</v>
      </c>
      <c r="J68" s="31">
        <v>0</v>
      </c>
      <c r="K68" s="57">
        <v>958000</v>
      </c>
    </row>
    <row r="69" spans="2:11" ht="24.75" customHeight="1">
      <c r="B69" s="26" t="s">
        <v>90</v>
      </c>
      <c r="C69" s="20" t="s">
        <v>1</v>
      </c>
      <c r="D69" s="20" t="s">
        <v>1</v>
      </c>
      <c r="E69" s="27" t="s">
        <v>195</v>
      </c>
      <c r="F69" s="28">
        <v>198153000</v>
      </c>
      <c r="G69" s="29">
        <v>183463000</v>
      </c>
      <c r="H69" s="30">
        <f t="shared" si="1"/>
        <v>14690000</v>
      </c>
      <c r="I69" s="30">
        <v>198153000</v>
      </c>
      <c r="J69" s="31">
        <v>0</v>
      </c>
      <c r="K69" s="57">
        <v>6018000</v>
      </c>
    </row>
    <row r="70" spans="2:11" ht="24.75" customHeight="1">
      <c r="B70" s="26" t="s">
        <v>91</v>
      </c>
      <c r="C70" s="20" t="s">
        <v>1</v>
      </c>
      <c r="D70" s="20" t="s">
        <v>1</v>
      </c>
      <c r="E70" s="27" t="s">
        <v>196</v>
      </c>
      <c r="F70" s="28">
        <v>169787000</v>
      </c>
      <c r="G70" s="29">
        <v>155445000</v>
      </c>
      <c r="H70" s="30">
        <f t="shared" si="1"/>
        <v>14342000</v>
      </c>
      <c r="I70" s="30">
        <v>169787000</v>
      </c>
      <c r="J70" s="31">
        <v>0</v>
      </c>
      <c r="K70" s="57">
        <v>16226000</v>
      </c>
    </row>
    <row r="71" spans="2:11" ht="24.75" customHeight="1">
      <c r="B71" s="26" t="s">
        <v>92</v>
      </c>
      <c r="C71" s="20" t="s">
        <v>1</v>
      </c>
      <c r="D71" s="20" t="s">
        <v>1</v>
      </c>
      <c r="E71" s="27" t="s">
        <v>197</v>
      </c>
      <c r="F71" s="28">
        <v>258577000</v>
      </c>
      <c r="G71" s="29">
        <v>232071000</v>
      </c>
      <c r="H71" s="30">
        <f t="shared" si="1"/>
        <v>26506000</v>
      </c>
      <c r="I71" s="30">
        <v>258577000</v>
      </c>
      <c r="J71" s="31">
        <v>0</v>
      </c>
      <c r="K71" s="57">
        <v>2158000</v>
      </c>
    </row>
    <row r="72" spans="2:11" ht="24.75" customHeight="1">
      <c r="B72" s="26" t="s">
        <v>93</v>
      </c>
      <c r="C72" s="20" t="s">
        <v>1</v>
      </c>
      <c r="D72" s="20" t="s">
        <v>1</v>
      </c>
      <c r="E72" s="27" t="s">
        <v>198</v>
      </c>
      <c r="F72" s="28">
        <v>65841000</v>
      </c>
      <c r="G72" s="29">
        <v>55661000</v>
      </c>
      <c r="H72" s="30">
        <f t="shared" si="1"/>
        <v>10180000</v>
      </c>
      <c r="I72" s="30">
        <v>65841000</v>
      </c>
      <c r="J72" s="31">
        <v>0</v>
      </c>
      <c r="K72" s="57">
        <v>32862000</v>
      </c>
    </row>
    <row r="73" spans="2:11" ht="24.75" customHeight="1">
      <c r="B73" s="26" t="s">
        <v>94</v>
      </c>
      <c r="C73" s="20" t="s">
        <v>1</v>
      </c>
      <c r="D73" s="20" t="s">
        <v>1</v>
      </c>
      <c r="E73" s="27" t="s">
        <v>199</v>
      </c>
      <c r="F73" s="28">
        <v>99990000</v>
      </c>
      <c r="G73" s="29">
        <v>91969000</v>
      </c>
      <c r="H73" s="30">
        <f t="shared" si="1"/>
        <v>8021000</v>
      </c>
      <c r="I73" s="30">
        <v>99990000</v>
      </c>
      <c r="J73" s="31">
        <v>0</v>
      </c>
      <c r="K73" s="57">
        <v>28309000</v>
      </c>
    </row>
    <row r="74" spans="2:11" ht="24.75" customHeight="1">
      <c r="B74" s="26" t="s">
        <v>95</v>
      </c>
      <c r="C74" s="20" t="s">
        <v>1</v>
      </c>
      <c r="D74" s="20" t="s">
        <v>1</v>
      </c>
      <c r="E74" s="27" t="s">
        <v>200</v>
      </c>
      <c r="F74" s="28">
        <v>99452000</v>
      </c>
      <c r="G74" s="29">
        <v>93370000</v>
      </c>
      <c r="H74" s="30">
        <f t="shared" si="1"/>
        <v>6082000</v>
      </c>
      <c r="I74" s="30">
        <v>99452000</v>
      </c>
      <c r="J74" s="31">
        <v>0</v>
      </c>
      <c r="K74" s="57">
        <v>1024000</v>
      </c>
    </row>
    <row r="75" spans="2:11" ht="24.75" customHeight="1">
      <c r="B75" s="26" t="s">
        <v>96</v>
      </c>
      <c r="C75" s="20" t="s">
        <v>1</v>
      </c>
      <c r="D75" s="20" t="s">
        <v>1</v>
      </c>
      <c r="E75" s="27" t="s">
        <v>201</v>
      </c>
      <c r="F75" s="28">
        <v>131878000</v>
      </c>
      <c r="G75" s="29">
        <v>125421000</v>
      </c>
      <c r="H75" s="30">
        <f t="shared" si="1"/>
        <v>6457000</v>
      </c>
      <c r="I75" s="30">
        <v>131878000</v>
      </c>
      <c r="J75" s="31">
        <v>0</v>
      </c>
      <c r="K75" s="57">
        <v>25698000</v>
      </c>
    </row>
    <row r="76" spans="2:11" ht="24.75" customHeight="1">
      <c r="B76" s="26" t="s">
        <v>97</v>
      </c>
      <c r="C76" s="20" t="s">
        <v>1</v>
      </c>
      <c r="D76" s="20" t="s">
        <v>1</v>
      </c>
      <c r="E76" s="27" t="s">
        <v>202</v>
      </c>
      <c r="F76" s="28">
        <v>104051000</v>
      </c>
      <c r="G76" s="29">
        <v>97067000</v>
      </c>
      <c r="H76" s="30">
        <f t="shared" si="1"/>
        <v>6984000</v>
      </c>
      <c r="I76" s="30">
        <v>104051000</v>
      </c>
      <c r="J76" s="31">
        <v>0</v>
      </c>
      <c r="K76" s="57">
        <v>3327000</v>
      </c>
    </row>
    <row r="77" spans="2:11" ht="24.75" customHeight="1">
      <c r="B77" s="26" t="s">
        <v>98</v>
      </c>
      <c r="C77" s="20" t="s">
        <v>1</v>
      </c>
      <c r="D77" s="20" t="s">
        <v>1</v>
      </c>
      <c r="E77" s="27" t="s">
        <v>203</v>
      </c>
      <c r="F77" s="28">
        <v>97172000</v>
      </c>
      <c r="G77" s="29">
        <v>88907000</v>
      </c>
      <c r="H77" s="30">
        <f t="shared" si="1"/>
        <v>8265000</v>
      </c>
      <c r="I77" s="30">
        <v>97172000</v>
      </c>
      <c r="J77" s="31">
        <v>0</v>
      </c>
      <c r="K77" s="57">
        <v>3667000</v>
      </c>
    </row>
    <row r="78" spans="2:11" ht="24.75" customHeight="1">
      <c r="B78" s="26" t="s">
        <v>99</v>
      </c>
      <c r="C78" s="20" t="s">
        <v>1</v>
      </c>
      <c r="D78" s="20" t="s">
        <v>1</v>
      </c>
      <c r="E78" s="27" t="s">
        <v>204</v>
      </c>
      <c r="F78" s="28">
        <v>114389000</v>
      </c>
      <c r="G78" s="29">
        <v>104222000</v>
      </c>
      <c r="H78" s="30">
        <f t="shared" si="1"/>
        <v>10167000</v>
      </c>
      <c r="I78" s="30">
        <v>114389000</v>
      </c>
      <c r="J78" s="31">
        <v>0</v>
      </c>
      <c r="K78" s="57">
        <v>8246000</v>
      </c>
    </row>
    <row r="79" spans="2:11" ht="24.75" customHeight="1">
      <c r="B79" s="26" t="s">
        <v>100</v>
      </c>
      <c r="C79" s="20" t="s">
        <v>1</v>
      </c>
      <c r="D79" s="20" t="s">
        <v>1</v>
      </c>
      <c r="E79" s="27" t="s">
        <v>205</v>
      </c>
      <c r="F79" s="28">
        <v>154527000</v>
      </c>
      <c r="G79" s="29">
        <v>143967000</v>
      </c>
      <c r="H79" s="30">
        <f t="shared" si="1"/>
        <v>10560000</v>
      </c>
      <c r="I79" s="30">
        <v>154527000</v>
      </c>
      <c r="J79" s="31">
        <v>0</v>
      </c>
      <c r="K79" s="57">
        <v>7792000</v>
      </c>
    </row>
    <row r="80" spans="2:11" ht="24.75" customHeight="1">
      <c r="B80" s="26" t="s">
        <v>101</v>
      </c>
      <c r="C80" s="20" t="s">
        <v>1</v>
      </c>
      <c r="D80" s="20" t="s">
        <v>1</v>
      </c>
      <c r="E80" s="27" t="s">
        <v>206</v>
      </c>
      <c r="F80" s="28">
        <v>104457000</v>
      </c>
      <c r="G80" s="29">
        <v>97404000</v>
      </c>
      <c r="H80" s="30">
        <f t="shared" si="1"/>
        <v>7053000</v>
      </c>
      <c r="I80" s="30">
        <v>104457000</v>
      </c>
      <c r="J80" s="31">
        <v>0</v>
      </c>
      <c r="K80" s="57">
        <v>1998000</v>
      </c>
    </row>
    <row r="81" spans="2:11" ht="24.75" customHeight="1">
      <c r="B81" s="26" t="s">
        <v>102</v>
      </c>
      <c r="C81" s="20" t="s">
        <v>1</v>
      </c>
      <c r="D81" s="20" t="s">
        <v>1</v>
      </c>
      <c r="E81" s="27" t="s">
        <v>207</v>
      </c>
      <c r="F81" s="28">
        <v>93901000</v>
      </c>
      <c r="G81" s="29">
        <v>88454000</v>
      </c>
      <c r="H81" s="30">
        <f t="shared" si="1"/>
        <v>5447000</v>
      </c>
      <c r="I81" s="30">
        <v>93901000</v>
      </c>
      <c r="J81" s="31">
        <v>0</v>
      </c>
      <c r="K81" s="57">
        <v>10094000</v>
      </c>
    </row>
    <row r="82" spans="2:11" ht="24.75" customHeight="1">
      <c r="B82" s="26" t="s">
        <v>103</v>
      </c>
      <c r="C82" s="20" t="s">
        <v>1</v>
      </c>
      <c r="D82" s="20" t="s">
        <v>1</v>
      </c>
      <c r="E82" s="27" t="s">
        <v>208</v>
      </c>
      <c r="F82" s="28">
        <v>111580000</v>
      </c>
      <c r="G82" s="29">
        <v>102728000</v>
      </c>
      <c r="H82" s="30">
        <f t="shared" si="1"/>
        <v>8852000</v>
      </c>
      <c r="I82" s="30">
        <v>111580000</v>
      </c>
      <c r="J82" s="31">
        <v>0</v>
      </c>
      <c r="K82" s="57">
        <v>31386000</v>
      </c>
    </row>
    <row r="83" spans="2:11" ht="24.75" customHeight="1">
      <c r="B83" s="26" t="s">
        <v>104</v>
      </c>
      <c r="C83" s="20" t="s">
        <v>1</v>
      </c>
      <c r="D83" s="20" t="s">
        <v>1</v>
      </c>
      <c r="E83" s="27" t="s">
        <v>209</v>
      </c>
      <c r="F83" s="28">
        <v>102954000</v>
      </c>
      <c r="G83" s="29">
        <v>98254000</v>
      </c>
      <c r="H83" s="30">
        <f aca="true" t="shared" si="2" ref="H83:H114">I83-G83</f>
        <v>4700000</v>
      </c>
      <c r="I83" s="30">
        <v>102954000</v>
      </c>
      <c r="J83" s="31">
        <v>0</v>
      </c>
      <c r="K83" s="57">
        <v>6556000</v>
      </c>
    </row>
    <row r="84" spans="2:11" ht="24.75" customHeight="1">
      <c r="B84" s="26" t="s">
        <v>105</v>
      </c>
      <c r="C84" s="20" t="s">
        <v>1</v>
      </c>
      <c r="D84" s="20" t="s">
        <v>1</v>
      </c>
      <c r="E84" s="27" t="s">
        <v>210</v>
      </c>
      <c r="F84" s="28">
        <v>113511000</v>
      </c>
      <c r="G84" s="29">
        <v>107804000</v>
      </c>
      <c r="H84" s="30">
        <f t="shared" si="2"/>
        <v>5707000</v>
      </c>
      <c r="I84" s="30">
        <v>113511000</v>
      </c>
      <c r="J84" s="31">
        <v>0</v>
      </c>
      <c r="K84" s="57">
        <v>3062000</v>
      </c>
    </row>
    <row r="85" spans="2:11" ht="24.75" customHeight="1">
      <c r="B85" s="26" t="s">
        <v>106</v>
      </c>
      <c r="C85" s="20" t="s">
        <v>1</v>
      </c>
      <c r="D85" s="20" t="s">
        <v>1</v>
      </c>
      <c r="E85" s="27" t="s">
        <v>211</v>
      </c>
      <c r="F85" s="28">
        <v>111700000</v>
      </c>
      <c r="G85" s="29">
        <v>105597000</v>
      </c>
      <c r="H85" s="30">
        <f t="shared" si="2"/>
        <v>6103000</v>
      </c>
      <c r="I85" s="30">
        <v>111700000</v>
      </c>
      <c r="J85" s="31">
        <v>0</v>
      </c>
      <c r="K85" s="57">
        <v>7855000</v>
      </c>
    </row>
    <row r="86" spans="2:11" ht="24.75" customHeight="1">
      <c r="B86" s="26" t="s">
        <v>107</v>
      </c>
      <c r="C86" s="20" t="s">
        <v>1</v>
      </c>
      <c r="D86" s="20" t="s">
        <v>1</v>
      </c>
      <c r="E86" s="27" t="s">
        <v>212</v>
      </c>
      <c r="F86" s="28">
        <v>92580000</v>
      </c>
      <c r="G86" s="29">
        <v>86096000</v>
      </c>
      <c r="H86" s="30">
        <f t="shared" si="2"/>
        <v>6484000</v>
      </c>
      <c r="I86" s="30">
        <v>92580000</v>
      </c>
      <c r="J86" s="31">
        <v>0</v>
      </c>
      <c r="K86" s="57">
        <v>15620000</v>
      </c>
    </row>
    <row r="87" spans="2:11" ht="24.75" customHeight="1">
      <c r="B87" s="26" t="s">
        <v>108</v>
      </c>
      <c r="C87" s="20" t="s">
        <v>1</v>
      </c>
      <c r="D87" s="20" t="s">
        <v>1</v>
      </c>
      <c r="E87" s="27" t="s">
        <v>213</v>
      </c>
      <c r="F87" s="28">
        <v>70527000</v>
      </c>
      <c r="G87" s="29">
        <v>65958000</v>
      </c>
      <c r="H87" s="30">
        <f t="shared" si="2"/>
        <v>4569000</v>
      </c>
      <c r="I87" s="30">
        <v>70527000</v>
      </c>
      <c r="J87" s="31">
        <v>0</v>
      </c>
      <c r="K87" s="57">
        <v>10133000</v>
      </c>
    </row>
    <row r="88" spans="2:11" ht="24.75" customHeight="1">
      <c r="B88" s="26" t="s">
        <v>109</v>
      </c>
      <c r="C88" s="20" t="s">
        <v>1</v>
      </c>
      <c r="D88" s="20" t="s">
        <v>1</v>
      </c>
      <c r="E88" s="27" t="s">
        <v>214</v>
      </c>
      <c r="F88" s="28">
        <v>71117000</v>
      </c>
      <c r="G88" s="29">
        <v>66941000</v>
      </c>
      <c r="H88" s="30">
        <f t="shared" si="2"/>
        <v>4176000</v>
      </c>
      <c r="I88" s="30">
        <v>71117000</v>
      </c>
      <c r="J88" s="31">
        <v>0</v>
      </c>
      <c r="K88" s="57">
        <v>15816000</v>
      </c>
    </row>
    <row r="89" spans="2:11" ht="24.75" customHeight="1">
      <c r="B89" s="26" t="s">
        <v>110</v>
      </c>
      <c r="C89" s="20" t="s">
        <v>1</v>
      </c>
      <c r="D89" s="20" t="s">
        <v>1</v>
      </c>
      <c r="E89" s="27" t="s">
        <v>215</v>
      </c>
      <c r="F89" s="28">
        <v>74274000</v>
      </c>
      <c r="G89" s="29">
        <v>70753000</v>
      </c>
      <c r="H89" s="30">
        <f t="shared" si="2"/>
        <v>3521000</v>
      </c>
      <c r="I89" s="30">
        <v>74274000</v>
      </c>
      <c r="J89" s="31">
        <v>0</v>
      </c>
      <c r="K89" s="57">
        <v>13802000</v>
      </c>
    </row>
    <row r="90" spans="2:11" ht="24.75" customHeight="1">
      <c r="B90" s="26" t="s">
        <v>111</v>
      </c>
      <c r="C90" s="20" t="s">
        <v>1</v>
      </c>
      <c r="D90" s="20" t="s">
        <v>1</v>
      </c>
      <c r="E90" s="27" t="s">
        <v>216</v>
      </c>
      <c r="F90" s="28">
        <v>64009000</v>
      </c>
      <c r="G90" s="29">
        <v>61364000</v>
      </c>
      <c r="H90" s="30">
        <f t="shared" si="2"/>
        <v>2645000</v>
      </c>
      <c r="I90" s="30">
        <v>64009000</v>
      </c>
      <c r="J90" s="31">
        <v>0</v>
      </c>
      <c r="K90" s="57">
        <v>18496000</v>
      </c>
    </row>
    <row r="91" spans="2:11" ht="24.75" customHeight="1">
      <c r="B91" s="26" t="s">
        <v>112</v>
      </c>
      <c r="C91" s="20" t="s">
        <v>1</v>
      </c>
      <c r="D91" s="20" t="s">
        <v>1</v>
      </c>
      <c r="E91" s="27" t="s">
        <v>217</v>
      </c>
      <c r="F91" s="28">
        <v>69804000</v>
      </c>
      <c r="G91" s="29">
        <v>67359000</v>
      </c>
      <c r="H91" s="30">
        <f t="shared" si="2"/>
        <v>2445000</v>
      </c>
      <c r="I91" s="30">
        <v>69804000</v>
      </c>
      <c r="J91" s="31">
        <v>0</v>
      </c>
      <c r="K91" s="57">
        <v>10420000</v>
      </c>
    </row>
    <row r="92" spans="2:11" ht="24.75" customHeight="1">
      <c r="B92" s="26" t="s">
        <v>113</v>
      </c>
      <c r="C92" s="20" t="s">
        <v>1</v>
      </c>
      <c r="D92" s="20" t="s">
        <v>1</v>
      </c>
      <c r="E92" s="27" t="s">
        <v>218</v>
      </c>
      <c r="F92" s="28">
        <v>86271000</v>
      </c>
      <c r="G92" s="29">
        <v>81590000</v>
      </c>
      <c r="H92" s="30">
        <f t="shared" si="2"/>
        <v>4681000</v>
      </c>
      <c r="I92" s="30">
        <v>86271000</v>
      </c>
      <c r="J92" s="31">
        <v>0</v>
      </c>
      <c r="K92" s="57">
        <v>3122000</v>
      </c>
    </row>
    <row r="93" spans="2:11" ht="24.75" customHeight="1">
      <c r="B93" s="26" t="s">
        <v>114</v>
      </c>
      <c r="C93" s="20" t="s">
        <v>1</v>
      </c>
      <c r="D93" s="20" t="s">
        <v>1</v>
      </c>
      <c r="E93" s="27" t="s">
        <v>219</v>
      </c>
      <c r="F93" s="28">
        <v>126318000</v>
      </c>
      <c r="G93" s="29">
        <v>116694000</v>
      </c>
      <c r="H93" s="30">
        <f t="shared" si="2"/>
        <v>9624000</v>
      </c>
      <c r="I93" s="30">
        <v>126318000</v>
      </c>
      <c r="J93" s="31">
        <v>0</v>
      </c>
      <c r="K93" s="57">
        <v>28823000</v>
      </c>
    </row>
    <row r="94" spans="2:11" ht="24.75" customHeight="1">
      <c r="B94" s="26" t="s">
        <v>115</v>
      </c>
      <c r="C94" s="20" t="s">
        <v>1</v>
      </c>
      <c r="D94" s="20" t="s">
        <v>1</v>
      </c>
      <c r="E94" s="27" t="s">
        <v>220</v>
      </c>
      <c r="F94" s="28">
        <v>61444000</v>
      </c>
      <c r="G94" s="29">
        <v>57618000</v>
      </c>
      <c r="H94" s="30">
        <f t="shared" si="2"/>
        <v>3826000</v>
      </c>
      <c r="I94" s="30">
        <v>61444000</v>
      </c>
      <c r="J94" s="31">
        <v>0</v>
      </c>
      <c r="K94" s="57">
        <v>12951000</v>
      </c>
    </row>
    <row r="95" spans="2:11" ht="24.75" customHeight="1">
      <c r="B95" s="26" t="s">
        <v>116</v>
      </c>
      <c r="C95" s="20" t="s">
        <v>1</v>
      </c>
      <c r="D95" s="20" t="s">
        <v>1</v>
      </c>
      <c r="E95" s="27" t="s">
        <v>221</v>
      </c>
      <c r="F95" s="28">
        <v>83088000</v>
      </c>
      <c r="G95" s="29">
        <v>78424000</v>
      </c>
      <c r="H95" s="30">
        <f t="shared" si="2"/>
        <v>4664000</v>
      </c>
      <c r="I95" s="30">
        <v>83088000</v>
      </c>
      <c r="J95" s="31">
        <v>0</v>
      </c>
      <c r="K95" s="57">
        <v>884000</v>
      </c>
    </row>
    <row r="96" spans="2:11" ht="24.75" customHeight="1">
      <c r="B96" s="26" t="s">
        <v>117</v>
      </c>
      <c r="C96" s="20" t="s">
        <v>1</v>
      </c>
      <c r="D96" s="20" t="s">
        <v>1</v>
      </c>
      <c r="E96" s="27" t="s">
        <v>222</v>
      </c>
      <c r="F96" s="28">
        <v>68421000</v>
      </c>
      <c r="G96" s="29">
        <v>64984000</v>
      </c>
      <c r="H96" s="30">
        <f t="shared" si="2"/>
        <v>3437000</v>
      </c>
      <c r="I96" s="30">
        <v>68421000</v>
      </c>
      <c r="J96" s="31">
        <v>0</v>
      </c>
      <c r="K96" s="57">
        <v>6344000</v>
      </c>
    </row>
    <row r="97" spans="2:11" ht="24.75" customHeight="1">
      <c r="B97" s="26" t="s">
        <v>118</v>
      </c>
      <c r="C97" s="20" t="s">
        <v>1</v>
      </c>
      <c r="D97" s="20" t="s">
        <v>1</v>
      </c>
      <c r="E97" s="27" t="s">
        <v>223</v>
      </c>
      <c r="F97" s="28">
        <v>75222000</v>
      </c>
      <c r="G97" s="29">
        <v>70234000</v>
      </c>
      <c r="H97" s="30">
        <f t="shared" si="2"/>
        <v>4988000</v>
      </c>
      <c r="I97" s="30">
        <v>75222000</v>
      </c>
      <c r="J97" s="31">
        <v>0</v>
      </c>
      <c r="K97" s="57">
        <v>7521000</v>
      </c>
    </row>
    <row r="98" spans="2:11" ht="24.75" customHeight="1">
      <c r="B98" s="26" t="s">
        <v>119</v>
      </c>
      <c r="C98" s="20" t="s">
        <v>1</v>
      </c>
      <c r="D98" s="20" t="s">
        <v>1</v>
      </c>
      <c r="E98" s="27" t="s">
        <v>224</v>
      </c>
      <c r="F98" s="28">
        <v>69903000</v>
      </c>
      <c r="G98" s="29">
        <v>67998000</v>
      </c>
      <c r="H98" s="30">
        <f t="shared" si="2"/>
        <v>1905000</v>
      </c>
      <c r="I98" s="30">
        <v>69903000</v>
      </c>
      <c r="J98" s="31">
        <v>0</v>
      </c>
      <c r="K98" s="57">
        <v>9968000</v>
      </c>
    </row>
    <row r="99" spans="2:11" ht="24.75" customHeight="1">
      <c r="B99" s="26" t="s">
        <v>120</v>
      </c>
      <c r="C99" s="20" t="s">
        <v>1</v>
      </c>
      <c r="D99" s="20" t="s">
        <v>1</v>
      </c>
      <c r="E99" s="27" t="s">
        <v>225</v>
      </c>
      <c r="F99" s="28">
        <v>83389000</v>
      </c>
      <c r="G99" s="29">
        <v>76038000</v>
      </c>
      <c r="H99" s="30">
        <f t="shared" si="2"/>
        <v>7351000</v>
      </c>
      <c r="I99" s="30">
        <v>83389000</v>
      </c>
      <c r="J99" s="31">
        <v>0</v>
      </c>
      <c r="K99" s="57">
        <v>23956000</v>
      </c>
    </row>
    <row r="100" spans="2:11" ht="24.75" customHeight="1">
      <c r="B100" s="26" t="s">
        <v>121</v>
      </c>
      <c r="C100" s="20" t="s">
        <v>1</v>
      </c>
      <c r="D100" s="20" t="s">
        <v>1</v>
      </c>
      <c r="E100" s="27" t="s">
        <v>226</v>
      </c>
      <c r="F100" s="28">
        <v>66977000</v>
      </c>
      <c r="G100" s="29">
        <v>63248000</v>
      </c>
      <c r="H100" s="30">
        <f t="shared" si="2"/>
        <v>3729000</v>
      </c>
      <c r="I100" s="30">
        <v>66977000</v>
      </c>
      <c r="J100" s="31">
        <v>0</v>
      </c>
      <c r="K100" s="57">
        <v>9872000</v>
      </c>
    </row>
    <row r="101" spans="2:11" ht="24.75" customHeight="1">
      <c r="B101" s="26" t="s">
        <v>122</v>
      </c>
      <c r="C101" s="20" t="s">
        <v>1</v>
      </c>
      <c r="D101" s="20" t="s">
        <v>1</v>
      </c>
      <c r="E101" s="27" t="s">
        <v>227</v>
      </c>
      <c r="F101" s="28">
        <v>84830000</v>
      </c>
      <c r="G101" s="29">
        <v>82497000</v>
      </c>
      <c r="H101" s="30">
        <f t="shared" si="2"/>
        <v>2333000</v>
      </c>
      <c r="I101" s="30">
        <v>84830000</v>
      </c>
      <c r="J101" s="31">
        <v>0</v>
      </c>
      <c r="K101" s="57">
        <v>14273000</v>
      </c>
    </row>
    <row r="102" spans="2:11" ht="24.75" customHeight="1">
      <c r="B102" s="26" t="s">
        <v>123</v>
      </c>
      <c r="C102" s="20" t="s">
        <v>1</v>
      </c>
      <c r="D102" s="20" t="s">
        <v>1</v>
      </c>
      <c r="E102" s="27" t="s">
        <v>228</v>
      </c>
      <c r="F102" s="28">
        <v>78058000</v>
      </c>
      <c r="G102" s="29">
        <v>75405000</v>
      </c>
      <c r="H102" s="30">
        <f t="shared" si="2"/>
        <v>2653000</v>
      </c>
      <c r="I102" s="30">
        <v>78058000</v>
      </c>
      <c r="J102" s="31">
        <v>0</v>
      </c>
      <c r="K102" s="57">
        <v>2429000</v>
      </c>
    </row>
    <row r="103" spans="2:11" ht="24.75" customHeight="1">
      <c r="B103" s="26" t="s">
        <v>124</v>
      </c>
      <c r="C103" s="20" t="s">
        <v>1</v>
      </c>
      <c r="D103" s="20" t="s">
        <v>1</v>
      </c>
      <c r="E103" s="27" t="s">
        <v>229</v>
      </c>
      <c r="F103" s="28">
        <v>78018000</v>
      </c>
      <c r="G103" s="29">
        <v>76271000</v>
      </c>
      <c r="H103" s="30">
        <f t="shared" si="2"/>
        <v>1747000</v>
      </c>
      <c r="I103" s="30">
        <v>78018000</v>
      </c>
      <c r="J103" s="31">
        <v>0</v>
      </c>
      <c r="K103" s="57">
        <v>2011000</v>
      </c>
    </row>
    <row r="104" spans="2:11" ht="24.75" customHeight="1">
      <c r="B104" s="26" t="s">
        <v>125</v>
      </c>
      <c r="C104" s="20" t="s">
        <v>1</v>
      </c>
      <c r="D104" s="20" t="s">
        <v>1</v>
      </c>
      <c r="E104" s="27" t="s">
        <v>230</v>
      </c>
      <c r="F104" s="28">
        <v>74040000</v>
      </c>
      <c r="G104" s="29">
        <v>71816000</v>
      </c>
      <c r="H104" s="30">
        <f t="shared" si="2"/>
        <v>2224000</v>
      </c>
      <c r="I104" s="30">
        <v>74040000</v>
      </c>
      <c r="J104" s="31">
        <v>0</v>
      </c>
      <c r="K104" s="57">
        <v>9336000</v>
      </c>
    </row>
    <row r="105" spans="2:11" ht="24.75" customHeight="1">
      <c r="B105" s="26" t="s">
        <v>126</v>
      </c>
      <c r="C105" s="20" t="s">
        <v>1</v>
      </c>
      <c r="D105" s="20" t="s">
        <v>1</v>
      </c>
      <c r="E105" s="27" t="s">
        <v>231</v>
      </c>
      <c r="F105" s="28">
        <v>60105000</v>
      </c>
      <c r="G105" s="29">
        <v>58234000</v>
      </c>
      <c r="H105" s="30">
        <f t="shared" si="2"/>
        <v>1871000</v>
      </c>
      <c r="I105" s="30">
        <v>60105000</v>
      </c>
      <c r="J105" s="31">
        <v>0</v>
      </c>
      <c r="K105" s="57">
        <v>576000</v>
      </c>
    </row>
    <row r="106" spans="2:11" ht="24.75" customHeight="1">
      <c r="B106" s="26" t="s">
        <v>127</v>
      </c>
      <c r="C106" s="20" t="s">
        <v>1</v>
      </c>
      <c r="D106" s="20" t="s">
        <v>1</v>
      </c>
      <c r="E106" s="27" t="s">
        <v>232</v>
      </c>
      <c r="F106" s="28">
        <v>73698000</v>
      </c>
      <c r="G106" s="29">
        <v>70307000</v>
      </c>
      <c r="H106" s="30">
        <f t="shared" si="2"/>
        <v>3391000</v>
      </c>
      <c r="I106" s="30">
        <v>73698000</v>
      </c>
      <c r="J106" s="31">
        <v>0</v>
      </c>
      <c r="K106" s="57">
        <v>32000000</v>
      </c>
    </row>
    <row r="107" spans="2:11" ht="24.75" customHeight="1">
      <c r="B107" s="26" t="s">
        <v>128</v>
      </c>
      <c r="C107" s="20" t="s">
        <v>1</v>
      </c>
      <c r="D107" s="20" t="s">
        <v>1</v>
      </c>
      <c r="E107" s="27" t="s">
        <v>233</v>
      </c>
      <c r="F107" s="28">
        <v>61780000</v>
      </c>
      <c r="G107" s="29">
        <v>58890000</v>
      </c>
      <c r="H107" s="30">
        <f t="shared" si="2"/>
        <v>2890000</v>
      </c>
      <c r="I107" s="30">
        <v>61780000</v>
      </c>
      <c r="J107" s="31">
        <v>0</v>
      </c>
      <c r="K107" s="57">
        <v>32606000</v>
      </c>
    </row>
    <row r="108" spans="2:11" ht="24.75" customHeight="1">
      <c r="B108" s="26" t="s">
        <v>129</v>
      </c>
      <c r="C108" s="20" t="s">
        <v>1</v>
      </c>
      <c r="D108" s="20" t="s">
        <v>1</v>
      </c>
      <c r="E108" s="27" t="s">
        <v>234</v>
      </c>
      <c r="F108" s="28">
        <v>89064000</v>
      </c>
      <c r="G108" s="29">
        <v>83418000</v>
      </c>
      <c r="H108" s="30">
        <f t="shared" si="2"/>
        <v>5646000</v>
      </c>
      <c r="I108" s="30">
        <v>89064000</v>
      </c>
      <c r="J108" s="31">
        <v>0</v>
      </c>
      <c r="K108" s="57">
        <v>12711000</v>
      </c>
    </row>
    <row r="109" spans="2:11" ht="24.75" customHeight="1">
      <c r="B109" s="26" t="s">
        <v>130</v>
      </c>
      <c r="C109" s="20" t="s">
        <v>1</v>
      </c>
      <c r="D109" s="20" t="s">
        <v>1</v>
      </c>
      <c r="E109" s="27" t="s">
        <v>235</v>
      </c>
      <c r="F109" s="28">
        <v>44043000</v>
      </c>
      <c r="G109" s="29">
        <v>42977000</v>
      </c>
      <c r="H109" s="30">
        <f t="shared" si="2"/>
        <v>1066000</v>
      </c>
      <c r="I109" s="30">
        <v>44043000</v>
      </c>
      <c r="J109" s="31">
        <v>0</v>
      </c>
      <c r="K109" s="57">
        <v>44967000</v>
      </c>
    </row>
    <row r="110" spans="2:11" ht="24.75" customHeight="1">
      <c r="B110" s="26" t="s">
        <v>131</v>
      </c>
      <c r="C110" s="20" t="s">
        <v>1</v>
      </c>
      <c r="D110" s="20" t="s">
        <v>1</v>
      </c>
      <c r="E110" s="27" t="s">
        <v>236</v>
      </c>
      <c r="F110" s="28">
        <v>52482000</v>
      </c>
      <c r="G110" s="29">
        <v>51045000</v>
      </c>
      <c r="H110" s="30">
        <f t="shared" si="2"/>
        <v>1437000</v>
      </c>
      <c r="I110" s="30">
        <v>52482000</v>
      </c>
      <c r="J110" s="31">
        <v>0</v>
      </c>
      <c r="K110" s="57">
        <v>8304000</v>
      </c>
    </row>
    <row r="111" spans="2:11" ht="24.75" customHeight="1">
      <c r="B111" s="26" t="s">
        <v>132</v>
      </c>
      <c r="C111" s="20" t="s">
        <v>1</v>
      </c>
      <c r="D111" s="20" t="s">
        <v>1</v>
      </c>
      <c r="E111" s="27" t="s">
        <v>237</v>
      </c>
      <c r="F111" s="28">
        <v>56591000</v>
      </c>
      <c r="G111" s="29">
        <v>55522000</v>
      </c>
      <c r="H111" s="30">
        <f t="shared" si="2"/>
        <v>1069000</v>
      </c>
      <c r="I111" s="30">
        <v>56591000</v>
      </c>
      <c r="J111" s="31">
        <v>0</v>
      </c>
      <c r="K111" s="57">
        <v>5854000</v>
      </c>
    </row>
    <row r="112" spans="2:11" ht="24.75" customHeight="1">
      <c r="B112" s="26" t="s">
        <v>133</v>
      </c>
      <c r="C112" s="20" t="s">
        <v>1</v>
      </c>
      <c r="D112" s="20" t="s">
        <v>1</v>
      </c>
      <c r="E112" s="27" t="s">
        <v>238</v>
      </c>
      <c r="F112" s="28">
        <v>66660000</v>
      </c>
      <c r="G112" s="29">
        <v>63934000</v>
      </c>
      <c r="H112" s="30">
        <f t="shared" si="2"/>
        <v>2726000</v>
      </c>
      <c r="I112" s="30">
        <v>66660000</v>
      </c>
      <c r="J112" s="31">
        <v>0</v>
      </c>
      <c r="K112" s="57">
        <v>10908000</v>
      </c>
    </row>
    <row r="113" spans="2:11" ht="24.75" customHeight="1">
      <c r="B113" s="26" t="s">
        <v>134</v>
      </c>
      <c r="C113" s="20" t="s">
        <v>1</v>
      </c>
      <c r="D113" s="20" t="s">
        <v>1</v>
      </c>
      <c r="E113" s="27" t="s">
        <v>239</v>
      </c>
      <c r="F113" s="28">
        <v>71299000</v>
      </c>
      <c r="G113" s="29">
        <v>68732000</v>
      </c>
      <c r="H113" s="30">
        <f t="shared" si="2"/>
        <v>2567000</v>
      </c>
      <c r="I113" s="30">
        <v>71299000</v>
      </c>
      <c r="J113" s="31">
        <v>0</v>
      </c>
      <c r="K113" s="57">
        <v>5013000</v>
      </c>
    </row>
    <row r="114" spans="2:11" ht="24.75" customHeight="1">
      <c r="B114" s="26" t="s">
        <v>135</v>
      </c>
      <c r="C114" s="20" t="s">
        <v>1</v>
      </c>
      <c r="D114" s="20" t="s">
        <v>1</v>
      </c>
      <c r="E114" s="27" t="s">
        <v>240</v>
      </c>
      <c r="F114" s="28">
        <v>28187000</v>
      </c>
      <c r="G114" s="29">
        <v>28127000</v>
      </c>
      <c r="H114" s="30">
        <f t="shared" si="2"/>
        <v>60000</v>
      </c>
      <c r="I114" s="30">
        <v>28187000</v>
      </c>
      <c r="J114" s="31">
        <v>0</v>
      </c>
      <c r="K114" s="57">
        <v>27575000</v>
      </c>
    </row>
    <row r="115" spans="2:11" ht="24.75" customHeight="1">
      <c r="B115" s="26" t="s">
        <v>136</v>
      </c>
      <c r="C115" s="20" t="s">
        <v>1</v>
      </c>
      <c r="D115" s="20" t="s">
        <v>1</v>
      </c>
      <c r="E115" s="27" t="s">
        <v>241</v>
      </c>
      <c r="F115" s="28">
        <v>96232000</v>
      </c>
      <c r="G115" s="29">
        <v>94701000</v>
      </c>
      <c r="H115" s="30">
        <f aca="true" t="shared" si="3" ref="H115:H123">I115-G115</f>
        <v>1531000</v>
      </c>
      <c r="I115" s="30">
        <v>96232000</v>
      </c>
      <c r="J115" s="31">
        <v>0</v>
      </c>
      <c r="K115" s="57">
        <v>22350000</v>
      </c>
    </row>
    <row r="116" spans="2:11" ht="24.75" customHeight="1">
      <c r="B116" s="26" t="s">
        <v>137</v>
      </c>
      <c r="C116" s="20" t="s">
        <v>1</v>
      </c>
      <c r="D116" s="20" t="s">
        <v>1</v>
      </c>
      <c r="E116" s="27" t="s">
        <v>242</v>
      </c>
      <c r="F116" s="28">
        <v>38832000</v>
      </c>
      <c r="G116" s="29">
        <v>38678000</v>
      </c>
      <c r="H116" s="30">
        <f t="shared" si="3"/>
        <v>154000</v>
      </c>
      <c r="I116" s="30">
        <v>38832000</v>
      </c>
      <c r="J116" s="31">
        <v>0</v>
      </c>
      <c r="K116" s="57">
        <v>4026000</v>
      </c>
    </row>
    <row r="117" spans="2:11" ht="24.75" customHeight="1">
      <c r="B117" s="26" t="s">
        <v>138</v>
      </c>
      <c r="C117" s="20" t="s">
        <v>1</v>
      </c>
      <c r="D117" s="20" t="s">
        <v>1</v>
      </c>
      <c r="E117" s="27" t="s">
        <v>243</v>
      </c>
      <c r="F117" s="28">
        <v>60873000</v>
      </c>
      <c r="G117" s="29">
        <v>60561000</v>
      </c>
      <c r="H117" s="30">
        <f t="shared" si="3"/>
        <v>312000</v>
      </c>
      <c r="I117" s="30">
        <v>60873000</v>
      </c>
      <c r="J117" s="31">
        <v>0</v>
      </c>
      <c r="K117" s="57">
        <v>7266000</v>
      </c>
    </row>
    <row r="118" spans="2:11" ht="24.75" customHeight="1">
      <c r="B118" s="26" t="s">
        <v>139</v>
      </c>
      <c r="C118" s="20" t="s">
        <v>1</v>
      </c>
      <c r="D118" s="20" t="s">
        <v>1</v>
      </c>
      <c r="E118" s="27" t="s">
        <v>244</v>
      </c>
      <c r="F118" s="28">
        <v>86959000</v>
      </c>
      <c r="G118" s="29">
        <v>85307000</v>
      </c>
      <c r="H118" s="30">
        <f t="shared" si="3"/>
        <v>1652000</v>
      </c>
      <c r="I118" s="30">
        <v>86959000</v>
      </c>
      <c r="J118" s="31">
        <v>0</v>
      </c>
      <c r="K118" s="57">
        <v>1682000</v>
      </c>
    </row>
    <row r="119" spans="2:11" ht="24.75" customHeight="1">
      <c r="B119" s="26" t="s">
        <v>140</v>
      </c>
      <c r="C119" s="20" t="s">
        <v>1</v>
      </c>
      <c r="D119" s="20" t="s">
        <v>1</v>
      </c>
      <c r="E119" s="27" t="s">
        <v>245</v>
      </c>
      <c r="F119" s="28">
        <v>211150000</v>
      </c>
      <c r="G119" s="29">
        <v>197083000</v>
      </c>
      <c r="H119" s="30">
        <f t="shared" si="3"/>
        <v>14067000</v>
      </c>
      <c r="I119" s="30">
        <v>211150000</v>
      </c>
      <c r="J119" s="31">
        <v>0</v>
      </c>
      <c r="K119" s="57">
        <v>14856000</v>
      </c>
    </row>
    <row r="120" spans="2:11" ht="24.75" customHeight="1">
      <c r="B120" s="26" t="s">
        <v>141</v>
      </c>
      <c r="C120" s="20" t="s">
        <v>1</v>
      </c>
      <c r="D120" s="20" t="s">
        <v>1</v>
      </c>
      <c r="E120" s="27" t="s">
        <v>246</v>
      </c>
      <c r="F120" s="28">
        <v>54975000</v>
      </c>
      <c r="G120" s="29">
        <v>54948000</v>
      </c>
      <c r="H120" s="30">
        <f t="shared" si="3"/>
        <v>27000</v>
      </c>
      <c r="I120" s="30">
        <v>54975000</v>
      </c>
      <c r="J120" s="31">
        <v>0</v>
      </c>
      <c r="K120" s="57">
        <v>10866000</v>
      </c>
    </row>
    <row r="121" spans="2:11" ht="24.75" customHeight="1">
      <c r="B121" s="26" t="s">
        <v>142</v>
      </c>
      <c r="C121" s="20" t="s">
        <v>1</v>
      </c>
      <c r="D121" s="20" t="s">
        <v>1</v>
      </c>
      <c r="E121" s="27" t="s">
        <v>247</v>
      </c>
      <c r="F121" s="28">
        <v>50574000</v>
      </c>
      <c r="G121" s="29">
        <v>50452000</v>
      </c>
      <c r="H121" s="30">
        <f t="shared" si="3"/>
        <v>122000</v>
      </c>
      <c r="I121" s="30">
        <v>50574000</v>
      </c>
      <c r="J121" s="31">
        <v>0</v>
      </c>
      <c r="K121" s="57">
        <v>3619000</v>
      </c>
    </row>
    <row r="122" spans="2:11" ht="24.75" customHeight="1">
      <c r="B122" s="26" t="s">
        <v>143</v>
      </c>
      <c r="C122" s="20" t="s">
        <v>1</v>
      </c>
      <c r="D122" s="20" t="s">
        <v>1</v>
      </c>
      <c r="E122" s="27" t="s">
        <v>248</v>
      </c>
      <c r="F122" s="28">
        <v>52766000</v>
      </c>
      <c r="G122" s="29">
        <v>52717000</v>
      </c>
      <c r="H122" s="30">
        <f t="shared" si="3"/>
        <v>49000</v>
      </c>
      <c r="I122" s="30">
        <v>52766000</v>
      </c>
      <c r="J122" s="31">
        <v>0</v>
      </c>
      <c r="K122" s="57">
        <v>10439000</v>
      </c>
    </row>
    <row r="123" spans="2:11" ht="24.75" customHeight="1">
      <c r="B123" s="26" t="s">
        <v>144</v>
      </c>
      <c r="C123" s="20" t="s">
        <v>1</v>
      </c>
      <c r="D123" s="20" t="s">
        <v>1</v>
      </c>
      <c r="E123" s="27" t="s">
        <v>249</v>
      </c>
      <c r="F123" s="28">
        <v>28408000</v>
      </c>
      <c r="G123" s="29">
        <v>28386000</v>
      </c>
      <c r="H123" s="30">
        <f t="shared" si="3"/>
        <v>22000</v>
      </c>
      <c r="I123" s="30">
        <v>28408000</v>
      </c>
      <c r="J123" s="31">
        <v>0</v>
      </c>
      <c r="K123" s="57">
        <v>3201000</v>
      </c>
    </row>
    <row r="124" spans="1:11" s="18" customFormat="1" ht="19.5" customHeight="1" hidden="1">
      <c r="A124" s="32" t="s">
        <v>6</v>
      </c>
      <c r="C124" s="20" t="s">
        <v>1</v>
      </c>
      <c r="D124" s="20" t="s">
        <v>1</v>
      </c>
      <c r="E124" s="33" t="s">
        <v>1</v>
      </c>
      <c r="F124" s="34" t="s">
        <v>1</v>
      </c>
      <c r="G124" s="35" t="s">
        <v>1</v>
      </c>
      <c r="H124" s="36" t="s">
        <v>1</v>
      </c>
      <c r="I124" s="36" t="s">
        <v>1</v>
      </c>
      <c r="J124" s="34" t="s">
        <v>1</v>
      </c>
      <c r="K124" s="34" t="s">
        <v>1</v>
      </c>
    </row>
    <row r="125" spans="1:11" s="18" customFormat="1" ht="12" customHeight="1">
      <c r="A125" s="38" t="s">
        <v>6</v>
      </c>
      <c r="E125" s="39" t="s">
        <v>1</v>
      </c>
      <c r="F125" s="39" t="s">
        <v>1</v>
      </c>
      <c r="G125" s="39" t="s">
        <v>1</v>
      </c>
      <c r="H125" s="39" t="s">
        <v>1</v>
      </c>
      <c r="I125" s="39" t="s">
        <v>1</v>
      </c>
      <c r="J125" s="39" t="s">
        <v>1</v>
      </c>
      <c r="K125" s="39" t="s">
        <v>1</v>
      </c>
    </row>
    <row r="126" spans="2:11" s="18" customFormat="1" ht="30" customHeight="1">
      <c r="B126" s="18" t="s">
        <v>31</v>
      </c>
      <c r="E126" s="40" t="s">
        <v>250</v>
      </c>
      <c r="F126" s="41">
        <v>20023921000</v>
      </c>
      <c r="G126" s="42">
        <v>18054365000</v>
      </c>
      <c r="H126" s="43">
        <f>I126-G126</f>
        <v>1969556000</v>
      </c>
      <c r="I126" s="43">
        <v>20023921000</v>
      </c>
      <c r="J126" s="44">
        <v>0</v>
      </c>
      <c r="K126" s="41">
        <v>1577075956</v>
      </c>
    </row>
    <row r="127" spans="2:11" s="18" customFormat="1" ht="30" customHeight="1">
      <c r="B127" s="18">
        <v>40</v>
      </c>
      <c r="E127" s="45" t="s">
        <v>34</v>
      </c>
      <c r="F127" s="46">
        <v>38101262000</v>
      </c>
      <c r="G127" s="47">
        <v>32413117000</v>
      </c>
      <c r="H127" s="48">
        <f>I127-G127</f>
        <v>6423669000</v>
      </c>
      <c r="I127" s="48">
        <v>38836786000</v>
      </c>
      <c r="J127" s="49">
        <v>12390000</v>
      </c>
      <c r="K127" s="46">
        <v>1922306510</v>
      </c>
    </row>
    <row r="128" spans="1:11" s="56" customFormat="1" ht="30" customHeight="1">
      <c r="A128" s="50" t="s">
        <v>6</v>
      </c>
      <c r="B128" s="50" t="s">
        <v>1</v>
      </c>
      <c r="C128" s="50" t="s">
        <v>1</v>
      </c>
      <c r="D128" s="50" t="s">
        <v>1</v>
      </c>
      <c r="E128" s="51" t="s">
        <v>33</v>
      </c>
      <c r="F128" s="52">
        <f aca="true" t="shared" si="4" ref="F128:K128">F126+F127</f>
        <v>58125183000</v>
      </c>
      <c r="G128" s="53">
        <f t="shared" si="4"/>
        <v>50467482000</v>
      </c>
      <c r="H128" s="54">
        <f t="shared" si="4"/>
        <v>8393225000</v>
      </c>
      <c r="I128" s="54">
        <f t="shared" si="4"/>
        <v>58860707000</v>
      </c>
      <c r="J128" s="55">
        <f t="shared" si="4"/>
        <v>12390000</v>
      </c>
      <c r="K128" s="52">
        <f t="shared" si="4"/>
        <v>3499382466</v>
      </c>
    </row>
    <row r="129" spans="1:11" ht="15">
      <c r="A129" s="3" t="s">
        <v>1</v>
      </c>
      <c r="B129" s="3" t="s">
        <v>1</v>
      </c>
      <c r="C129" s="3" t="s">
        <v>1</v>
      </c>
      <c r="D129" s="3" t="s">
        <v>1</v>
      </c>
      <c r="E129" s="3" t="s">
        <v>1</v>
      </c>
      <c r="F129" s="15" t="s">
        <v>1</v>
      </c>
      <c r="G129" s="15" t="s">
        <v>1</v>
      </c>
      <c r="H129" s="15" t="s">
        <v>1</v>
      </c>
      <c r="I129" s="15" t="s">
        <v>1</v>
      </c>
      <c r="J129" s="15" t="s">
        <v>1</v>
      </c>
      <c r="K129" s="15" t="s">
        <v>1</v>
      </c>
    </row>
  </sheetData>
  <sheetProtection/>
  <mergeCells count="12">
    <mergeCell ref="E11:K11"/>
    <mergeCell ref="E12:K12"/>
    <mergeCell ref="F14:K14"/>
    <mergeCell ref="J15:K15"/>
    <mergeCell ref="F15:F17"/>
    <mergeCell ref="G15:I15"/>
    <mergeCell ref="J16:J17"/>
    <mergeCell ref="K16:K17"/>
    <mergeCell ref="E15:E17"/>
    <mergeCell ref="G16:G17"/>
    <mergeCell ref="H16:H17"/>
    <mergeCell ref="I16:I17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="75" zoomScaleNormal="75" workbookViewId="0" topLeftCell="E10">
      <selection activeCell="S30" sqref="S3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21.2539062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customHeight="1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customHeight="1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2015</v>
      </c>
      <c r="F2" s="8" t="str">
        <f>ButceYil</f>
        <v>2015</v>
      </c>
      <c r="G2" s="8" t="str">
        <f>ButceYil</f>
        <v>2015</v>
      </c>
      <c r="H2" s="8" t="s">
        <v>1</v>
      </c>
      <c r="I2" s="8" t="str">
        <f>ButceYil</f>
        <v>2015</v>
      </c>
      <c r="J2" s="8" t="str">
        <f>ButceYil</f>
        <v>2015</v>
      </c>
      <c r="K2" s="8" t="str">
        <f>ButceYil</f>
        <v>2015</v>
      </c>
    </row>
    <row r="3" spans="1:11" ht="15" customHeight="1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2015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customHeight="1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Asama+20</f>
        <v>23</v>
      </c>
      <c r="G4" s="8">
        <f>Asama+20</f>
        <v>23</v>
      </c>
      <c r="H4" s="8" t="s">
        <v>1</v>
      </c>
      <c r="I4" s="8">
        <f>Asama+20</f>
        <v>23</v>
      </c>
      <c r="J4" s="8">
        <f>Asama+20</f>
        <v>23</v>
      </c>
      <c r="K4" s="8">
        <f>Asama+20</f>
        <v>23</v>
      </c>
    </row>
    <row r="5" spans="1:11" ht="15" customHeight="1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customHeight="1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customHeight="1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customHeight="1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10" t="str">
        <f>ButceYil&amp;"-"&amp;ButceYil+2&amp;" "&amp;A7</f>
        <v>2015-2017 DÖNEMİ BÜTÇE GELİRLERİ</v>
      </c>
      <c r="F11" s="110" t="s">
        <v>1</v>
      </c>
      <c r="G11" s="110" t="s">
        <v>1</v>
      </c>
      <c r="H11" s="110" t="s">
        <v>1</v>
      </c>
      <c r="I11" s="110" t="s">
        <v>1</v>
      </c>
      <c r="J11" s="110" t="s">
        <v>1</v>
      </c>
      <c r="K11" s="110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10" t="s">
        <v>20</v>
      </c>
      <c r="F12" s="110" t="s">
        <v>1</v>
      </c>
      <c r="G12" s="110" t="s">
        <v>1</v>
      </c>
      <c r="H12" s="110" t="s">
        <v>1</v>
      </c>
      <c r="I12" s="110" t="s">
        <v>1</v>
      </c>
      <c r="J12" s="110" t="s">
        <v>1</v>
      </c>
      <c r="K12" s="110" t="s">
        <v>1</v>
      </c>
    </row>
    <row r="13" spans="1:11" ht="14.25" customHeight="1">
      <c r="A13" s="3" t="s">
        <v>1</v>
      </c>
      <c r="B13" s="3" t="s">
        <v>1</v>
      </c>
      <c r="C13" s="3" t="s">
        <v>1</v>
      </c>
      <c r="D13" s="3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ht="19.5" customHeight="1">
      <c r="A14" s="3" t="s">
        <v>1</v>
      </c>
      <c r="B14" s="3" t="s">
        <v>1</v>
      </c>
      <c r="C14" s="3" t="s">
        <v>1</v>
      </c>
      <c r="D14" s="3" t="s">
        <v>1</v>
      </c>
      <c r="E14" s="19" t="s">
        <v>1</v>
      </c>
      <c r="F14" s="116">
        <f>ButceYil+2</f>
        <v>2017</v>
      </c>
      <c r="G14" s="117" t="s">
        <v>1</v>
      </c>
      <c r="H14" s="117" t="s">
        <v>1</v>
      </c>
      <c r="I14" s="117" t="s">
        <v>1</v>
      </c>
      <c r="J14" s="117" t="s">
        <v>1</v>
      </c>
      <c r="K14" s="118" t="s">
        <v>1</v>
      </c>
    </row>
    <row r="15" spans="1:11" ht="19.5" customHeight="1">
      <c r="A15" s="3" t="s">
        <v>1</v>
      </c>
      <c r="B15" s="3" t="s">
        <v>1</v>
      </c>
      <c r="C15" s="3" t="s">
        <v>1</v>
      </c>
      <c r="D15" s="3" t="s">
        <v>1</v>
      </c>
      <c r="E15" s="98" t="s">
        <v>21</v>
      </c>
      <c r="F15" s="101" t="s">
        <v>22</v>
      </c>
      <c r="G15" s="103" t="s">
        <v>23</v>
      </c>
      <c r="H15" s="104" t="s">
        <v>1</v>
      </c>
      <c r="I15" s="105" t="s">
        <v>1</v>
      </c>
      <c r="J15" s="106" t="s">
        <v>24</v>
      </c>
      <c r="K15" s="107" t="s">
        <v>1</v>
      </c>
    </row>
    <row r="16" spans="1:11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99" t="s">
        <v>1</v>
      </c>
      <c r="F16" s="111" t="s">
        <v>1</v>
      </c>
      <c r="G16" s="114" t="s">
        <v>25</v>
      </c>
      <c r="H16" s="112" t="s">
        <v>26</v>
      </c>
      <c r="I16" s="101" t="s">
        <v>27</v>
      </c>
      <c r="J16" s="106" t="s">
        <v>28</v>
      </c>
      <c r="K16" s="101" t="s">
        <v>29</v>
      </c>
    </row>
    <row r="17" spans="3:11" ht="19.5" customHeight="1">
      <c r="C17" s="4" t="s">
        <v>1</v>
      </c>
      <c r="D17" s="4" t="s">
        <v>1</v>
      </c>
      <c r="E17" s="100" t="s">
        <v>1</v>
      </c>
      <c r="F17" s="102" t="s">
        <v>1</v>
      </c>
      <c r="G17" s="115" t="s">
        <v>1</v>
      </c>
      <c r="H17" s="113" t="s">
        <v>1</v>
      </c>
      <c r="I17" s="102" t="s">
        <v>1</v>
      </c>
      <c r="J17" s="108" t="s">
        <v>1</v>
      </c>
      <c r="K17" s="102" t="s">
        <v>1</v>
      </c>
    </row>
    <row r="18" spans="1:11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ht="24.75" customHeight="1">
      <c r="A19" s="9" t="s">
        <v>1</v>
      </c>
      <c r="B19" s="11" t="s">
        <v>40</v>
      </c>
      <c r="C19" s="9" t="s">
        <v>1</v>
      </c>
      <c r="D19" s="9" t="s">
        <v>1</v>
      </c>
      <c r="E19" s="27" t="s">
        <v>145</v>
      </c>
      <c r="F19" s="28">
        <v>47485000</v>
      </c>
      <c r="G19" s="29">
        <v>47358000</v>
      </c>
      <c r="H19" s="30">
        <f aca="true" t="shared" si="0" ref="H19:H50">I19-G19</f>
        <v>127000</v>
      </c>
      <c r="I19" s="30">
        <v>47485000</v>
      </c>
      <c r="J19" s="31">
        <v>0</v>
      </c>
      <c r="K19" s="57">
        <v>100000</v>
      </c>
    </row>
    <row r="20" spans="2:11" ht="24.75" customHeight="1">
      <c r="B20" s="11" t="s">
        <v>41</v>
      </c>
      <c r="C20" s="9" t="s">
        <v>1</v>
      </c>
      <c r="D20" s="9" t="s">
        <v>1</v>
      </c>
      <c r="E20" s="27" t="s">
        <v>146</v>
      </c>
      <c r="F20" s="28">
        <v>742151000</v>
      </c>
      <c r="G20" s="29">
        <v>695620000</v>
      </c>
      <c r="H20" s="30">
        <f t="shared" si="0"/>
        <v>46531000</v>
      </c>
      <c r="I20" s="30">
        <v>742151000</v>
      </c>
      <c r="J20" s="31">
        <v>0</v>
      </c>
      <c r="K20" s="57">
        <v>17752000</v>
      </c>
    </row>
    <row r="21" spans="2:11" ht="24.75" customHeight="1">
      <c r="B21" s="11" t="s">
        <v>42</v>
      </c>
      <c r="C21" s="9" t="s">
        <v>1</v>
      </c>
      <c r="D21" s="9" t="s">
        <v>1</v>
      </c>
      <c r="E21" s="27" t="s">
        <v>147</v>
      </c>
      <c r="F21" s="28">
        <v>440194000</v>
      </c>
      <c r="G21" s="29">
        <v>392041000</v>
      </c>
      <c r="H21" s="30">
        <f t="shared" si="0"/>
        <v>48153000</v>
      </c>
      <c r="I21" s="30">
        <v>440194000</v>
      </c>
      <c r="J21" s="31">
        <v>0</v>
      </c>
      <c r="K21" s="57">
        <v>61251000</v>
      </c>
    </row>
    <row r="22" spans="2:11" ht="24.75" customHeight="1">
      <c r="B22" s="11" t="s">
        <v>43</v>
      </c>
      <c r="C22" s="9" t="s">
        <v>1</v>
      </c>
      <c r="D22" s="9" t="s">
        <v>1</v>
      </c>
      <c r="E22" s="27" t="s">
        <v>148</v>
      </c>
      <c r="F22" s="28">
        <v>713299000</v>
      </c>
      <c r="G22" s="29">
        <v>659494000</v>
      </c>
      <c r="H22" s="30">
        <f t="shared" si="0"/>
        <v>53805000</v>
      </c>
      <c r="I22" s="30">
        <v>713299000</v>
      </c>
      <c r="J22" s="31">
        <v>0</v>
      </c>
      <c r="K22" s="57">
        <v>0</v>
      </c>
    </row>
    <row r="23" spans="2:11" ht="24.75" customHeight="1">
      <c r="B23" s="11" t="s">
        <v>44</v>
      </c>
      <c r="C23" s="9" t="s">
        <v>1</v>
      </c>
      <c r="D23" s="9" t="s">
        <v>1</v>
      </c>
      <c r="E23" s="27" t="s">
        <v>149</v>
      </c>
      <c r="F23" s="28">
        <v>685152000</v>
      </c>
      <c r="G23" s="29">
        <v>620984000</v>
      </c>
      <c r="H23" s="30">
        <f t="shared" si="0"/>
        <v>64168000</v>
      </c>
      <c r="I23" s="30">
        <v>685152000</v>
      </c>
      <c r="J23" s="31">
        <v>0</v>
      </c>
      <c r="K23" s="57">
        <v>63554000</v>
      </c>
    </row>
    <row r="24" spans="2:11" ht="24.75" customHeight="1">
      <c r="B24" s="11" t="s">
        <v>45</v>
      </c>
      <c r="C24" s="9" t="s">
        <v>1</v>
      </c>
      <c r="D24" s="9" t="s">
        <v>1</v>
      </c>
      <c r="E24" s="27" t="s">
        <v>150</v>
      </c>
      <c r="F24" s="28">
        <v>991346000</v>
      </c>
      <c r="G24" s="29">
        <v>875761000</v>
      </c>
      <c r="H24" s="30">
        <f t="shared" si="0"/>
        <v>115585000</v>
      </c>
      <c r="I24" s="30">
        <v>991346000</v>
      </c>
      <c r="J24" s="31">
        <v>0</v>
      </c>
      <c r="K24" s="57">
        <v>29984000</v>
      </c>
    </row>
    <row r="25" spans="2:11" ht="24.75" customHeight="1">
      <c r="B25" s="11" t="s">
        <v>46</v>
      </c>
      <c r="C25" s="9" t="s">
        <v>1</v>
      </c>
      <c r="D25" s="9" t="s">
        <v>1</v>
      </c>
      <c r="E25" s="27" t="s">
        <v>151</v>
      </c>
      <c r="F25" s="28">
        <v>385890000</v>
      </c>
      <c r="G25" s="29">
        <v>343892000</v>
      </c>
      <c r="H25" s="30">
        <f t="shared" si="0"/>
        <v>41998000</v>
      </c>
      <c r="I25" s="30">
        <v>385890000</v>
      </c>
      <c r="J25" s="31">
        <v>0</v>
      </c>
      <c r="K25" s="57">
        <v>7041000</v>
      </c>
    </row>
    <row r="26" spans="2:11" ht="24.75" customHeight="1">
      <c r="B26" s="11" t="s">
        <v>47</v>
      </c>
      <c r="C26" s="9" t="s">
        <v>1</v>
      </c>
      <c r="D26" s="9" t="s">
        <v>1</v>
      </c>
      <c r="E26" s="27" t="s">
        <v>152</v>
      </c>
      <c r="F26" s="28">
        <v>228634000</v>
      </c>
      <c r="G26" s="29">
        <v>203633000</v>
      </c>
      <c r="H26" s="30">
        <f t="shared" si="0"/>
        <v>25001000</v>
      </c>
      <c r="I26" s="30">
        <v>228634000</v>
      </c>
      <c r="J26" s="31">
        <v>0</v>
      </c>
      <c r="K26" s="57">
        <v>6101000</v>
      </c>
    </row>
    <row r="27" spans="2:11" ht="24.75" customHeight="1">
      <c r="B27" s="11" t="s">
        <v>48</v>
      </c>
      <c r="C27" s="9" t="s">
        <v>1</v>
      </c>
      <c r="D27" s="9" t="s">
        <v>1</v>
      </c>
      <c r="E27" s="27" t="s">
        <v>153</v>
      </c>
      <c r="F27" s="28">
        <v>469183000</v>
      </c>
      <c r="G27" s="29">
        <v>407524000</v>
      </c>
      <c r="H27" s="30">
        <f t="shared" si="0"/>
        <v>61659000</v>
      </c>
      <c r="I27" s="30">
        <v>469183000</v>
      </c>
      <c r="J27" s="31">
        <v>0</v>
      </c>
      <c r="K27" s="57">
        <v>11333000</v>
      </c>
    </row>
    <row r="28" spans="2:11" ht="24.75" customHeight="1">
      <c r="B28" s="11" t="s">
        <v>49</v>
      </c>
      <c r="C28" s="9" t="s">
        <v>1</v>
      </c>
      <c r="D28" s="9" t="s">
        <v>1</v>
      </c>
      <c r="E28" s="27" t="s">
        <v>154</v>
      </c>
      <c r="F28" s="28">
        <v>263296000</v>
      </c>
      <c r="G28" s="29">
        <v>235419000</v>
      </c>
      <c r="H28" s="30">
        <f t="shared" si="0"/>
        <v>27877000</v>
      </c>
      <c r="I28" s="30">
        <v>263296000</v>
      </c>
      <c r="J28" s="31">
        <v>0</v>
      </c>
      <c r="K28" s="57">
        <v>3378000</v>
      </c>
    </row>
    <row r="29" spans="2:11" ht="24.75" customHeight="1">
      <c r="B29" s="11" t="s">
        <v>50</v>
      </c>
      <c r="C29" s="9" t="s">
        <v>1</v>
      </c>
      <c r="D29" s="9" t="s">
        <v>1</v>
      </c>
      <c r="E29" s="27" t="s">
        <v>155</v>
      </c>
      <c r="F29" s="28">
        <v>131302000</v>
      </c>
      <c r="G29" s="29">
        <v>127036000</v>
      </c>
      <c r="H29" s="30">
        <f t="shared" si="0"/>
        <v>4266000</v>
      </c>
      <c r="I29" s="30">
        <v>131302000</v>
      </c>
      <c r="J29" s="31">
        <v>0</v>
      </c>
      <c r="K29" s="57">
        <v>12159000</v>
      </c>
    </row>
    <row r="30" spans="2:11" ht="24.75" customHeight="1">
      <c r="B30" s="11" t="s">
        <v>51</v>
      </c>
      <c r="C30" s="9" t="s">
        <v>1</v>
      </c>
      <c r="D30" s="9" t="s">
        <v>1</v>
      </c>
      <c r="E30" s="27" t="s">
        <v>156</v>
      </c>
      <c r="F30" s="28">
        <v>605382000</v>
      </c>
      <c r="G30" s="29">
        <v>549534000</v>
      </c>
      <c r="H30" s="30">
        <f t="shared" si="0"/>
        <v>55848000</v>
      </c>
      <c r="I30" s="30">
        <v>605382000</v>
      </c>
      <c r="J30" s="31">
        <v>0</v>
      </c>
      <c r="K30" s="57">
        <v>8559000</v>
      </c>
    </row>
    <row r="31" spans="2:11" ht="24.75" customHeight="1">
      <c r="B31" s="11" t="s">
        <v>52</v>
      </c>
      <c r="C31" s="9" t="s">
        <v>1</v>
      </c>
      <c r="D31" s="9" t="s">
        <v>1</v>
      </c>
      <c r="E31" s="27" t="s">
        <v>157</v>
      </c>
      <c r="F31" s="28">
        <v>531501000</v>
      </c>
      <c r="G31" s="29">
        <v>471290000</v>
      </c>
      <c r="H31" s="30">
        <f t="shared" si="0"/>
        <v>60211000</v>
      </c>
      <c r="I31" s="30">
        <v>531501000</v>
      </c>
      <c r="J31" s="31">
        <v>0</v>
      </c>
      <c r="K31" s="57">
        <v>6298000</v>
      </c>
    </row>
    <row r="32" spans="2:11" ht="24.75" customHeight="1">
      <c r="B32" s="11" t="s">
        <v>53</v>
      </c>
      <c r="C32" s="9" t="s">
        <v>1</v>
      </c>
      <c r="D32" s="9" t="s">
        <v>1</v>
      </c>
      <c r="E32" s="27" t="s">
        <v>158</v>
      </c>
      <c r="F32" s="28">
        <v>261399000</v>
      </c>
      <c r="G32" s="29">
        <v>232417000</v>
      </c>
      <c r="H32" s="30">
        <f t="shared" si="0"/>
        <v>28982000</v>
      </c>
      <c r="I32" s="30">
        <v>261399000</v>
      </c>
      <c r="J32" s="31">
        <v>0</v>
      </c>
      <c r="K32" s="57">
        <v>8736956</v>
      </c>
    </row>
    <row r="33" spans="2:11" ht="24.75" customHeight="1">
      <c r="B33" s="11" t="s">
        <v>54</v>
      </c>
      <c r="C33" s="9" t="s">
        <v>1</v>
      </c>
      <c r="D33" s="9" t="s">
        <v>1</v>
      </c>
      <c r="E33" s="27" t="s">
        <v>159</v>
      </c>
      <c r="F33" s="28">
        <v>393804000</v>
      </c>
      <c r="G33" s="29">
        <v>337662000</v>
      </c>
      <c r="H33" s="30">
        <f t="shared" si="0"/>
        <v>56142000</v>
      </c>
      <c r="I33" s="30">
        <v>393804000</v>
      </c>
      <c r="J33" s="31">
        <v>0</v>
      </c>
      <c r="K33" s="57">
        <v>19093000</v>
      </c>
    </row>
    <row r="34" spans="2:11" ht="24.75" customHeight="1">
      <c r="B34" s="11" t="s">
        <v>55</v>
      </c>
      <c r="C34" s="9" t="s">
        <v>1</v>
      </c>
      <c r="D34" s="9" t="s">
        <v>1</v>
      </c>
      <c r="E34" s="27" t="s">
        <v>160</v>
      </c>
      <c r="F34" s="28">
        <v>479584000</v>
      </c>
      <c r="G34" s="29">
        <v>296456000</v>
      </c>
      <c r="H34" s="30">
        <f t="shared" si="0"/>
        <v>183128000</v>
      </c>
      <c r="I34" s="30">
        <v>479584000</v>
      </c>
      <c r="J34" s="31">
        <v>0</v>
      </c>
      <c r="K34" s="57">
        <v>230659000</v>
      </c>
    </row>
    <row r="35" spans="2:11" ht="24.75" customHeight="1">
      <c r="B35" s="11" t="s">
        <v>56</v>
      </c>
      <c r="C35" s="9" t="s">
        <v>1</v>
      </c>
      <c r="D35" s="9" t="s">
        <v>1</v>
      </c>
      <c r="E35" s="27" t="s">
        <v>161</v>
      </c>
      <c r="F35" s="28">
        <v>421960000</v>
      </c>
      <c r="G35" s="29">
        <v>358086000</v>
      </c>
      <c r="H35" s="30">
        <f t="shared" si="0"/>
        <v>63874000</v>
      </c>
      <c r="I35" s="30">
        <v>421960000</v>
      </c>
      <c r="J35" s="31">
        <v>0</v>
      </c>
      <c r="K35" s="57">
        <v>53747000</v>
      </c>
    </row>
    <row r="36" spans="2:11" ht="24.75" customHeight="1">
      <c r="B36" s="11" t="s">
        <v>57</v>
      </c>
      <c r="C36" s="9" t="s">
        <v>1</v>
      </c>
      <c r="D36" s="9" t="s">
        <v>1</v>
      </c>
      <c r="E36" s="27" t="s">
        <v>162</v>
      </c>
      <c r="F36" s="28">
        <v>397594000</v>
      </c>
      <c r="G36" s="29">
        <v>362367000</v>
      </c>
      <c r="H36" s="30">
        <f t="shared" si="0"/>
        <v>35227000</v>
      </c>
      <c r="I36" s="30">
        <v>397594000</v>
      </c>
      <c r="J36" s="31">
        <v>0</v>
      </c>
      <c r="K36" s="57">
        <v>17030000</v>
      </c>
    </row>
    <row r="37" spans="2:11" ht="24.75" customHeight="1">
      <c r="B37" s="11" t="s">
        <v>58</v>
      </c>
      <c r="C37" s="9" t="s">
        <v>1</v>
      </c>
      <c r="D37" s="9" t="s">
        <v>1</v>
      </c>
      <c r="E37" s="27" t="s">
        <v>163</v>
      </c>
      <c r="F37" s="28">
        <v>372103000</v>
      </c>
      <c r="G37" s="29">
        <v>336853000</v>
      </c>
      <c r="H37" s="30">
        <f t="shared" si="0"/>
        <v>35250000</v>
      </c>
      <c r="I37" s="30">
        <v>372103000</v>
      </c>
      <c r="J37" s="31">
        <v>0</v>
      </c>
      <c r="K37" s="57">
        <v>1634000</v>
      </c>
    </row>
    <row r="38" spans="2:11" ht="24.75" customHeight="1">
      <c r="B38" s="11" t="s">
        <v>59</v>
      </c>
      <c r="C38" s="9" t="s">
        <v>1</v>
      </c>
      <c r="D38" s="9" t="s">
        <v>1</v>
      </c>
      <c r="E38" s="27" t="s">
        <v>164</v>
      </c>
      <c r="F38" s="28">
        <v>285892000</v>
      </c>
      <c r="G38" s="29">
        <v>258439000</v>
      </c>
      <c r="H38" s="30">
        <f t="shared" si="0"/>
        <v>27453000</v>
      </c>
      <c r="I38" s="30">
        <v>285892000</v>
      </c>
      <c r="J38" s="31">
        <v>0</v>
      </c>
      <c r="K38" s="57">
        <v>36246000</v>
      </c>
    </row>
    <row r="39" spans="2:11" ht="24.75" customHeight="1">
      <c r="B39" s="11" t="s">
        <v>60</v>
      </c>
      <c r="C39" s="9" t="s">
        <v>1</v>
      </c>
      <c r="D39" s="9" t="s">
        <v>1</v>
      </c>
      <c r="E39" s="27" t="s">
        <v>165</v>
      </c>
      <c r="F39" s="28">
        <v>433859000</v>
      </c>
      <c r="G39" s="29">
        <v>389591000</v>
      </c>
      <c r="H39" s="30">
        <f t="shared" si="0"/>
        <v>44268000</v>
      </c>
      <c r="I39" s="30">
        <v>433859000</v>
      </c>
      <c r="J39" s="31">
        <v>0</v>
      </c>
      <c r="K39" s="57">
        <v>45484000</v>
      </c>
    </row>
    <row r="40" spans="2:11" ht="24.75" customHeight="1">
      <c r="B40" s="11" t="s">
        <v>61</v>
      </c>
      <c r="C40" s="9" t="s">
        <v>1</v>
      </c>
      <c r="D40" s="9" t="s">
        <v>1</v>
      </c>
      <c r="E40" s="27" t="s">
        <v>166</v>
      </c>
      <c r="F40" s="28">
        <v>353699000</v>
      </c>
      <c r="G40" s="29">
        <v>315259000</v>
      </c>
      <c r="H40" s="30">
        <f t="shared" si="0"/>
        <v>38440000</v>
      </c>
      <c r="I40" s="30">
        <v>353699000</v>
      </c>
      <c r="J40" s="31">
        <v>0</v>
      </c>
      <c r="K40" s="57">
        <v>9694000</v>
      </c>
    </row>
    <row r="41" spans="2:11" ht="24.75" customHeight="1">
      <c r="B41" s="11" t="s">
        <v>62</v>
      </c>
      <c r="C41" s="9" t="s">
        <v>1</v>
      </c>
      <c r="D41" s="9" t="s">
        <v>1</v>
      </c>
      <c r="E41" s="27" t="s">
        <v>167</v>
      </c>
      <c r="F41" s="28">
        <v>360518000</v>
      </c>
      <c r="G41" s="29">
        <v>320106000</v>
      </c>
      <c r="H41" s="30">
        <f t="shared" si="0"/>
        <v>40412000</v>
      </c>
      <c r="I41" s="30">
        <v>360518000</v>
      </c>
      <c r="J41" s="31">
        <v>0</v>
      </c>
      <c r="K41" s="57">
        <v>23091000</v>
      </c>
    </row>
    <row r="42" spans="2:11" ht="24.75" customHeight="1">
      <c r="B42" s="11" t="s">
        <v>63</v>
      </c>
      <c r="C42" s="9" t="s">
        <v>1</v>
      </c>
      <c r="D42" s="9" t="s">
        <v>1</v>
      </c>
      <c r="E42" s="27" t="s">
        <v>168</v>
      </c>
      <c r="F42" s="28">
        <v>483586000</v>
      </c>
      <c r="G42" s="29">
        <v>440205000</v>
      </c>
      <c r="H42" s="30">
        <f t="shared" si="0"/>
        <v>43381000</v>
      </c>
      <c r="I42" s="30">
        <v>483586000</v>
      </c>
      <c r="J42" s="31">
        <v>0</v>
      </c>
      <c r="K42" s="57">
        <v>9345000</v>
      </c>
    </row>
    <row r="43" spans="2:11" ht="24.75" customHeight="1">
      <c r="B43" s="11" t="s">
        <v>64</v>
      </c>
      <c r="C43" s="9" t="s">
        <v>1</v>
      </c>
      <c r="D43" s="9" t="s">
        <v>1</v>
      </c>
      <c r="E43" s="27" t="s">
        <v>169</v>
      </c>
      <c r="F43" s="28">
        <v>314636000</v>
      </c>
      <c r="G43" s="29">
        <v>288952000</v>
      </c>
      <c r="H43" s="30">
        <f t="shared" si="0"/>
        <v>25684000</v>
      </c>
      <c r="I43" s="30">
        <v>314636000</v>
      </c>
      <c r="J43" s="31">
        <v>0</v>
      </c>
      <c r="K43" s="57">
        <v>11471000</v>
      </c>
    </row>
    <row r="44" spans="2:11" ht="24.75" customHeight="1">
      <c r="B44" s="11" t="s">
        <v>65</v>
      </c>
      <c r="C44" s="9" t="s">
        <v>1</v>
      </c>
      <c r="D44" s="9" t="s">
        <v>1</v>
      </c>
      <c r="E44" s="27" t="s">
        <v>170</v>
      </c>
      <c r="F44" s="28">
        <v>311420000</v>
      </c>
      <c r="G44" s="29">
        <v>284525000</v>
      </c>
      <c r="H44" s="30">
        <f t="shared" si="0"/>
        <v>26895000</v>
      </c>
      <c r="I44" s="30">
        <v>311420000</v>
      </c>
      <c r="J44" s="31">
        <v>0</v>
      </c>
      <c r="K44" s="57">
        <v>26753000</v>
      </c>
    </row>
    <row r="45" spans="2:11" ht="24.75" customHeight="1">
      <c r="B45" s="11" t="s">
        <v>66</v>
      </c>
      <c r="C45" s="9" t="s">
        <v>1</v>
      </c>
      <c r="D45" s="9" t="s">
        <v>1</v>
      </c>
      <c r="E45" s="27" t="s">
        <v>171</v>
      </c>
      <c r="F45" s="28">
        <v>318390000</v>
      </c>
      <c r="G45" s="29">
        <v>293462000</v>
      </c>
      <c r="H45" s="30">
        <f t="shared" si="0"/>
        <v>24928000</v>
      </c>
      <c r="I45" s="30">
        <v>318390000</v>
      </c>
      <c r="J45" s="31">
        <v>0</v>
      </c>
      <c r="K45" s="57">
        <v>22618000</v>
      </c>
    </row>
    <row r="46" spans="2:11" ht="24.75" customHeight="1">
      <c r="B46" s="11" t="s">
        <v>67</v>
      </c>
      <c r="C46" s="9" t="s">
        <v>1</v>
      </c>
      <c r="D46" s="9" t="s">
        <v>1</v>
      </c>
      <c r="E46" s="27" t="s">
        <v>172</v>
      </c>
      <c r="F46" s="28">
        <v>297261000</v>
      </c>
      <c r="G46" s="29">
        <v>279361000</v>
      </c>
      <c r="H46" s="30">
        <f t="shared" si="0"/>
        <v>17900000</v>
      </c>
      <c r="I46" s="30">
        <v>297261000</v>
      </c>
      <c r="J46" s="31">
        <v>0</v>
      </c>
      <c r="K46" s="57">
        <v>11017000</v>
      </c>
    </row>
    <row r="47" spans="2:11" ht="24.75" customHeight="1">
      <c r="B47" s="11" t="s">
        <v>68</v>
      </c>
      <c r="C47" s="9" t="s">
        <v>1</v>
      </c>
      <c r="D47" s="9" t="s">
        <v>1</v>
      </c>
      <c r="E47" s="27" t="s">
        <v>173</v>
      </c>
      <c r="F47" s="28">
        <v>253843000</v>
      </c>
      <c r="G47" s="29">
        <v>224638000</v>
      </c>
      <c r="H47" s="30">
        <f t="shared" si="0"/>
        <v>29205000</v>
      </c>
      <c r="I47" s="30">
        <v>253843000</v>
      </c>
      <c r="J47" s="31">
        <v>0</v>
      </c>
      <c r="K47" s="57">
        <v>20344000</v>
      </c>
    </row>
    <row r="48" spans="2:11" ht="24.75" customHeight="1">
      <c r="B48" s="11" t="s">
        <v>69</v>
      </c>
      <c r="C48" s="9" t="s">
        <v>1</v>
      </c>
      <c r="D48" s="9" t="s">
        <v>1</v>
      </c>
      <c r="E48" s="27" t="s">
        <v>174</v>
      </c>
      <c r="F48" s="28">
        <v>95507000</v>
      </c>
      <c r="G48" s="29">
        <v>92761000</v>
      </c>
      <c r="H48" s="30">
        <f t="shared" si="0"/>
        <v>2746000</v>
      </c>
      <c r="I48" s="30">
        <v>95507000</v>
      </c>
      <c r="J48" s="31">
        <v>0</v>
      </c>
      <c r="K48" s="57">
        <v>6615000</v>
      </c>
    </row>
    <row r="49" spans="2:11" ht="24.75" customHeight="1">
      <c r="B49" s="11" t="s">
        <v>70</v>
      </c>
      <c r="C49" s="9" t="s">
        <v>1</v>
      </c>
      <c r="D49" s="9" t="s">
        <v>1</v>
      </c>
      <c r="E49" s="27" t="s">
        <v>175</v>
      </c>
      <c r="F49" s="28">
        <v>93327000</v>
      </c>
      <c r="G49" s="29">
        <v>91007000</v>
      </c>
      <c r="H49" s="30">
        <f t="shared" si="0"/>
        <v>2320000</v>
      </c>
      <c r="I49" s="30">
        <v>93327000</v>
      </c>
      <c r="J49" s="31">
        <v>0</v>
      </c>
      <c r="K49" s="57">
        <v>1646000</v>
      </c>
    </row>
    <row r="50" spans="2:11" ht="24.75" customHeight="1">
      <c r="B50" s="11" t="s">
        <v>71</v>
      </c>
      <c r="C50" s="9" t="s">
        <v>1</v>
      </c>
      <c r="D50" s="9" t="s">
        <v>1</v>
      </c>
      <c r="E50" s="27" t="s">
        <v>176</v>
      </c>
      <c r="F50" s="28">
        <v>227445000</v>
      </c>
      <c r="G50" s="29">
        <v>216605000</v>
      </c>
      <c r="H50" s="30">
        <f t="shared" si="0"/>
        <v>10840000</v>
      </c>
      <c r="I50" s="30">
        <v>227445000</v>
      </c>
      <c r="J50" s="31">
        <v>0</v>
      </c>
      <c r="K50" s="57">
        <v>12813000</v>
      </c>
    </row>
    <row r="51" spans="2:11" ht="24.75" customHeight="1">
      <c r="B51" s="11" t="s">
        <v>72</v>
      </c>
      <c r="C51" s="9" t="s">
        <v>1</v>
      </c>
      <c r="D51" s="9" t="s">
        <v>1</v>
      </c>
      <c r="E51" s="27" t="s">
        <v>177</v>
      </c>
      <c r="F51" s="28">
        <v>326814000</v>
      </c>
      <c r="G51" s="29">
        <v>296671000</v>
      </c>
      <c r="H51" s="30">
        <f aca="true" t="shared" si="1" ref="H51:H82">I51-G51</f>
        <v>30143000</v>
      </c>
      <c r="I51" s="30">
        <v>326814000</v>
      </c>
      <c r="J51" s="31">
        <v>0</v>
      </c>
      <c r="K51" s="57">
        <v>2375000</v>
      </c>
    </row>
    <row r="52" spans="2:11" ht="24.75" customHeight="1">
      <c r="B52" s="11" t="s">
        <v>73</v>
      </c>
      <c r="C52" s="9" t="s">
        <v>1</v>
      </c>
      <c r="D52" s="9" t="s">
        <v>1</v>
      </c>
      <c r="E52" s="27" t="s">
        <v>178</v>
      </c>
      <c r="F52" s="28">
        <v>233145000</v>
      </c>
      <c r="G52" s="29">
        <v>211838000</v>
      </c>
      <c r="H52" s="30">
        <f t="shared" si="1"/>
        <v>21307000</v>
      </c>
      <c r="I52" s="30">
        <v>233145000</v>
      </c>
      <c r="J52" s="31">
        <v>0</v>
      </c>
      <c r="K52" s="57">
        <v>3760000</v>
      </c>
    </row>
    <row r="53" spans="2:11" ht="24.75" customHeight="1">
      <c r="B53" s="11" t="s">
        <v>74</v>
      </c>
      <c r="C53" s="9" t="s">
        <v>1</v>
      </c>
      <c r="D53" s="9" t="s">
        <v>1</v>
      </c>
      <c r="E53" s="27" t="s">
        <v>179</v>
      </c>
      <c r="F53" s="28">
        <v>198075000</v>
      </c>
      <c r="G53" s="29">
        <v>175651000</v>
      </c>
      <c r="H53" s="30">
        <f t="shared" si="1"/>
        <v>22424000</v>
      </c>
      <c r="I53" s="30">
        <v>198075000</v>
      </c>
      <c r="J53" s="31">
        <v>0</v>
      </c>
      <c r="K53" s="57">
        <v>4796000</v>
      </c>
    </row>
    <row r="54" spans="2:11" ht="24.75" customHeight="1">
      <c r="B54" s="11" t="s">
        <v>75</v>
      </c>
      <c r="C54" s="9" t="s">
        <v>1</v>
      </c>
      <c r="D54" s="9" t="s">
        <v>1</v>
      </c>
      <c r="E54" s="27" t="s">
        <v>180</v>
      </c>
      <c r="F54" s="28">
        <v>272487000</v>
      </c>
      <c r="G54" s="29">
        <v>249484000</v>
      </c>
      <c r="H54" s="30">
        <f t="shared" si="1"/>
        <v>23003000</v>
      </c>
      <c r="I54" s="30">
        <v>272487000</v>
      </c>
      <c r="J54" s="31">
        <v>0</v>
      </c>
      <c r="K54" s="57">
        <v>1834000</v>
      </c>
    </row>
    <row r="55" spans="2:11" ht="24.75" customHeight="1">
      <c r="B55" s="11" t="s">
        <v>76</v>
      </c>
      <c r="C55" s="9" t="s">
        <v>1</v>
      </c>
      <c r="D55" s="9" t="s">
        <v>1</v>
      </c>
      <c r="E55" s="27" t="s">
        <v>181</v>
      </c>
      <c r="F55" s="28">
        <v>275310000</v>
      </c>
      <c r="G55" s="29">
        <v>243843000</v>
      </c>
      <c r="H55" s="30">
        <f t="shared" si="1"/>
        <v>31467000</v>
      </c>
      <c r="I55" s="30">
        <v>275310000</v>
      </c>
      <c r="J55" s="31">
        <v>0</v>
      </c>
      <c r="K55" s="57">
        <v>1808000</v>
      </c>
    </row>
    <row r="56" spans="2:11" ht="24.75" customHeight="1">
      <c r="B56" s="11" t="s">
        <v>77</v>
      </c>
      <c r="C56" s="9" t="s">
        <v>1</v>
      </c>
      <c r="D56" s="9" t="s">
        <v>1</v>
      </c>
      <c r="E56" s="27" t="s">
        <v>182</v>
      </c>
      <c r="F56" s="28">
        <v>181186000</v>
      </c>
      <c r="G56" s="29">
        <v>159949000</v>
      </c>
      <c r="H56" s="30">
        <f t="shared" si="1"/>
        <v>21237000</v>
      </c>
      <c r="I56" s="30">
        <v>181186000</v>
      </c>
      <c r="J56" s="31">
        <v>0</v>
      </c>
      <c r="K56" s="57">
        <v>3955000</v>
      </c>
    </row>
    <row r="57" spans="2:11" ht="24.75" customHeight="1">
      <c r="B57" s="11" t="s">
        <v>78</v>
      </c>
      <c r="C57" s="9" t="s">
        <v>1</v>
      </c>
      <c r="D57" s="9" t="s">
        <v>1</v>
      </c>
      <c r="E57" s="27" t="s">
        <v>183</v>
      </c>
      <c r="F57" s="28">
        <v>299369000</v>
      </c>
      <c r="G57" s="29">
        <v>253587000</v>
      </c>
      <c r="H57" s="30">
        <f t="shared" si="1"/>
        <v>45782000</v>
      </c>
      <c r="I57" s="30">
        <v>299369000</v>
      </c>
      <c r="J57" s="31">
        <v>0</v>
      </c>
      <c r="K57" s="57">
        <v>69615000</v>
      </c>
    </row>
    <row r="58" spans="2:11" ht="24.75" customHeight="1">
      <c r="B58" s="11" t="s">
        <v>79</v>
      </c>
      <c r="C58" s="9" t="s">
        <v>1</v>
      </c>
      <c r="D58" s="9" t="s">
        <v>1</v>
      </c>
      <c r="E58" s="27" t="s">
        <v>184</v>
      </c>
      <c r="F58" s="28">
        <v>279030000</v>
      </c>
      <c r="G58" s="29">
        <v>228458000</v>
      </c>
      <c r="H58" s="30">
        <f t="shared" si="1"/>
        <v>50572000</v>
      </c>
      <c r="I58" s="30">
        <v>279030000</v>
      </c>
      <c r="J58" s="31">
        <v>0</v>
      </c>
      <c r="K58" s="57">
        <v>1722000</v>
      </c>
    </row>
    <row r="59" spans="2:11" ht="24.75" customHeight="1">
      <c r="B59" s="11" t="s">
        <v>80</v>
      </c>
      <c r="C59" s="9" t="s">
        <v>1</v>
      </c>
      <c r="D59" s="9" t="s">
        <v>1</v>
      </c>
      <c r="E59" s="27" t="s">
        <v>185</v>
      </c>
      <c r="F59" s="28">
        <v>247630000</v>
      </c>
      <c r="G59" s="29">
        <v>218313000</v>
      </c>
      <c r="H59" s="30">
        <f t="shared" si="1"/>
        <v>29317000</v>
      </c>
      <c r="I59" s="30">
        <v>247630000</v>
      </c>
      <c r="J59" s="31">
        <v>0</v>
      </c>
      <c r="K59" s="57">
        <v>8007000</v>
      </c>
    </row>
    <row r="60" spans="2:11" ht="24.75" customHeight="1">
      <c r="B60" s="11" t="s">
        <v>81</v>
      </c>
      <c r="C60" s="9" t="s">
        <v>1</v>
      </c>
      <c r="D60" s="9" t="s">
        <v>1</v>
      </c>
      <c r="E60" s="27" t="s">
        <v>186</v>
      </c>
      <c r="F60" s="28">
        <v>179176000</v>
      </c>
      <c r="G60" s="29">
        <v>160117000</v>
      </c>
      <c r="H60" s="30">
        <f t="shared" si="1"/>
        <v>19059000</v>
      </c>
      <c r="I60" s="30">
        <v>179176000</v>
      </c>
      <c r="J60" s="31">
        <v>0</v>
      </c>
      <c r="K60" s="57">
        <v>838000</v>
      </c>
    </row>
    <row r="61" spans="2:11" ht="24.75" customHeight="1">
      <c r="B61" s="11" t="s">
        <v>82</v>
      </c>
      <c r="C61" s="9" t="s">
        <v>1</v>
      </c>
      <c r="D61" s="9" t="s">
        <v>1</v>
      </c>
      <c r="E61" s="27" t="s">
        <v>187</v>
      </c>
      <c r="F61" s="28">
        <v>219991000</v>
      </c>
      <c r="G61" s="29">
        <v>199881000</v>
      </c>
      <c r="H61" s="30">
        <f t="shared" si="1"/>
        <v>20110000</v>
      </c>
      <c r="I61" s="30">
        <v>219991000</v>
      </c>
      <c r="J61" s="31">
        <v>0</v>
      </c>
      <c r="K61" s="57">
        <v>4944000</v>
      </c>
    </row>
    <row r="62" spans="2:11" ht="24.75" customHeight="1">
      <c r="B62" s="11" t="s">
        <v>83</v>
      </c>
      <c r="C62" s="9" t="s">
        <v>1</v>
      </c>
      <c r="D62" s="9" t="s">
        <v>1</v>
      </c>
      <c r="E62" s="27" t="s">
        <v>188</v>
      </c>
      <c r="F62" s="28">
        <v>223299000</v>
      </c>
      <c r="G62" s="29">
        <v>198758000</v>
      </c>
      <c r="H62" s="30">
        <f t="shared" si="1"/>
        <v>24541000</v>
      </c>
      <c r="I62" s="30">
        <v>223299000</v>
      </c>
      <c r="J62" s="31">
        <v>0</v>
      </c>
      <c r="K62" s="57">
        <v>3187000</v>
      </c>
    </row>
    <row r="63" spans="2:11" ht="24.75" customHeight="1">
      <c r="B63" s="11" t="s">
        <v>84</v>
      </c>
      <c r="C63" s="9" t="s">
        <v>1</v>
      </c>
      <c r="D63" s="9" t="s">
        <v>1</v>
      </c>
      <c r="E63" s="27" t="s">
        <v>189</v>
      </c>
      <c r="F63" s="28">
        <v>166985000</v>
      </c>
      <c r="G63" s="29">
        <v>156317000</v>
      </c>
      <c r="H63" s="30">
        <f t="shared" si="1"/>
        <v>10668000</v>
      </c>
      <c r="I63" s="30">
        <v>166985000</v>
      </c>
      <c r="J63" s="31">
        <v>0</v>
      </c>
      <c r="K63" s="57">
        <v>4805000</v>
      </c>
    </row>
    <row r="64" spans="2:11" ht="24.75" customHeight="1">
      <c r="B64" s="11" t="s">
        <v>85</v>
      </c>
      <c r="C64" s="9" t="s">
        <v>1</v>
      </c>
      <c r="D64" s="9" t="s">
        <v>1</v>
      </c>
      <c r="E64" s="27" t="s">
        <v>190</v>
      </c>
      <c r="F64" s="28">
        <v>264117000</v>
      </c>
      <c r="G64" s="29">
        <v>242976000</v>
      </c>
      <c r="H64" s="30">
        <f t="shared" si="1"/>
        <v>21141000</v>
      </c>
      <c r="I64" s="30">
        <v>264117000</v>
      </c>
      <c r="J64" s="31">
        <v>0</v>
      </c>
      <c r="K64" s="57">
        <v>6126000</v>
      </c>
    </row>
    <row r="65" spans="2:11" ht="24.75" customHeight="1">
      <c r="B65" s="11" t="s">
        <v>86</v>
      </c>
      <c r="C65" s="9" t="s">
        <v>1</v>
      </c>
      <c r="D65" s="9" t="s">
        <v>1</v>
      </c>
      <c r="E65" s="27" t="s">
        <v>191</v>
      </c>
      <c r="F65" s="28">
        <v>132132000</v>
      </c>
      <c r="G65" s="29">
        <v>122197000</v>
      </c>
      <c r="H65" s="30">
        <f t="shared" si="1"/>
        <v>9935000</v>
      </c>
      <c r="I65" s="30">
        <v>132132000</v>
      </c>
      <c r="J65" s="31">
        <v>0</v>
      </c>
      <c r="K65" s="57">
        <v>16121000</v>
      </c>
    </row>
    <row r="66" spans="2:11" ht="24.75" customHeight="1">
      <c r="B66" s="11" t="s">
        <v>87</v>
      </c>
      <c r="C66" s="9" t="s">
        <v>1</v>
      </c>
      <c r="D66" s="9" t="s">
        <v>1</v>
      </c>
      <c r="E66" s="27" t="s">
        <v>192</v>
      </c>
      <c r="F66" s="28">
        <v>186377000</v>
      </c>
      <c r="G66" s="29">
        <v>157420000</v>
      </c>
      <c r="H66" s="30">
        <f t="shared" si="1"/>
        <v>28957000</v>
      </c>
      <c r="I66" s="30">
        <v>186377000</v>
      </c>
      <c r="J66" s="31">
        <v>0</v>
      </c>
      <c r="K66" s="57">
        <v>4474000</v>
      </c>
    </row>
    <row r="67" spans="2:11" ht="24.75" customHeight="1">
      <c r="B67" s="11" t="s">
        <v>88</v>
      </c>
      <c r="C67" s="9" t="s">
        <v>1</v>
      </c>
      <c r="D67" s="9" t="s">
        <v>1</v>
      </c>
      <c r="E67" s="27" t="s">
        <v>193</v>
      </c>
      <c r="F67" s="28">
        <v>209265000</v>
      </c>
      <c r="G67" s="29">
        <v>192876000</v>
      </c>
      <c r="H67" s="30">
        <f t="shared" si="1"/>
        <v>16389000</v>
      </c>
      <c r="I67" s="30">
        <v>209265000</v>
      </c>
      <c r="J67" s="31">
        <v>0</v>
      </c>
      <c r="K67" s="57">
        <v>16292000</v>
      </c>
    </row>
    <row r="68" spans="2:11" ht="24.75" customHeight="1">
      <c r="B68" s="11" t="s">
        <v>89</v>
      </c>
      <c r="C68" s="9" t="s">
        <v>1</v>
      </c>
      <c r="D68" s="9" t="s">
        <v>1</v>
      </c>
      <c r="E68" s="27" t="s">
        <v>194</v>
      </c>
      <c r="F68" s="28">
        <v>190769000</v>
      </c>
      <c r="G68" s="29">
        <v>170526000</v>
      </c>
      <c r="H68" s="30">
        <f t="shared" si="1"/>
        <v>20243000</v>
      </c>
      <c r="I68" s="30">
        <v>190769000</v>
      </c>
      <c r="J68" s="31">
        <v>0</v>
      </c>
      <c r="K68" s="57">
        <v>1006000</v>
      </c>
    </row>
    <row r="69" spans="2:11" ht="24.75" customHeight="1">
      <c r="B69" s="11" t="s">
        <v>90</v>
      </c>
      <c r="C69" s="9" t="s">
        <v>1</v>
      </c>
      <c r="D69" s="9" t="s">
        <v>1</v>
      </c>
      <c r="E69" s="27" t="s">
        <v>195</v>
      </c>
      <c r="F69" s="28">
        <v>217239000</v>
      </c>
      <c r="G69" s="29">
        <v>201663000</v>
      </c>
      <c r="H69" s="30">
        <f t="shared" si="1"/>
        <v>15576000</v>
      </c>
      <c r="I69" s="30">
        <v>217239000</v>
      </c>
      <c r="J69" s="31">
        <v>0</v>
      </c>
      <c r="K69" s="57">
        <v>6319000</v>
      </c>
    </row>
    <row r="70" spans="2:11" ht="24.75" customHeight="1">
      <c r="B70" s="11" t="s">
        <v>91</v>
      </c>
      <c r="C70" s="9" t="s">
        <v>1</v>
      </c>
      <c r="D70" s="9" t="s">
        <v>1</v>
      </c>
      <c r="E70" s="27" t="s">
        <v>196</v>
      </c>
      <c r="F70" s="28">
        <v>187321000</v>
      </c>
      <c r="G70" s="29">
        <v>172267000</v>
      </c>
      <c r="H70" s="30">
        <f t="shared" si="1"/>
        <v>15054000</v>
      </c>
      <c r="I70" s="30">
        <v>187321000</v>
      </c>
      <c r="J70" s="31">
        <v>0</v>
      </c>
      <c r="K70" s="57">
        <v>17037000</v>
      </c>
    </row>
    <row r="71" spans="2:11" ht="24.75" customHeight="1">
      <c r="B71" s="11" t="s">
        <v>92</v>
      </c>
      <c r="C71" s="9" t="s">
        <v>1</v>
      </c>
      <c r="D71" s="9" t="s">
        <v>1</v>
      </c>
      <c r="E71" s="27" t="s">
        <v>197</v>
      </c>
      <c r="F71" s="28">
        <v>281882000</v>
      </c>
      <c r="G71" s="29">
        <v>254051000</v>
      </c>
      <c r="H71" s="30">
        <f t="shared" si="1"/>
        <v>27831000</v>
      </c>
      <c r="I71" s="30">
        <v>281882000</v>
      </c>
      <c r="J71" s="31">
        <v>0</v>
      </c>
      <c r="K71" s="57">
        <v>2266000</v>
      </c>
    </row>
    <row r="72" spans="2:11" ht="24.75" customHeight="1">
      <c r="B72" s="11" t="s">
        <v>93</v>
      </c>
      <c r="C72" s="9" t="s">
        <v>1</v>
      </c>
      <c r="D72" s="9" t="s">
        <v>1</v>
      </c>
      <c r="E72" s="27" t="s">
        <v>198</v>
      </c>
      <c r="F72" s="28">
        <v>72244000</v>
      </c>
      <c r="G72" s="29">
        <v>61490000</v>
      </c>
      <c r="H72" s="30">
        <f t="shared" si="1"/>
        <v>10754000</v>
      </c>
      <c r="I72" s="30">
        <v>72244000</v>
      </c>
      <c r="J72" s="31">
        <v>0</v>
      </c>
      <c r="K72" s="57">
        <v>34505000</v>
      </c>
    </row>
    <row r="73" spans="2:11" ht="24.75" customHeight="1">
      <c r="B73" s="11" t="s">
        <v>94</v>
      </c>
      <c r="C73" s="9" t="s">
        <v>1</v>
      </c>
      <c r="D73" s="9" t="s">
        <v>1</v>
      </c>
      <c r="E73" s="27" t="s">
        <v>199</v>
      </c>
      <c r="F73" s="28">
        <v>110839000</v>
      </c>
      <c r="G73" s="29">
        <v>102389000</v>
      </c>
      <c r="H73" s="30">
        <f t="shared" si="1"/>
        <v>8450000</v>
      </c>
      <c r="I73" s="30">
        <v>110839000</v>
      </c>
      <c r="J73" s="31">
        <v>0</v>
      </c>
      <c r="K73" s="57">
        <v>29724000</v>
      </c>
    </row>
    <row r="74" spans="2:11" ht="24.75" customHeight="1">
      <c r="B74" s="11" t="s">
        <v>95</v>
      </c>
      <c r="C74" s="9" t="s">
        <v>1</v>
      </c>
      <c r="D74" s="9" t="s">
        <v>1</v>
      </c>
      <c r="E74" s="27" t="s">
        <v>200</v>
      </c>
      <c r="F74" s="28">
        <v>110797000</v>
      </c>
      <c r="G74" s="29">
        <v>104348000</v>
      </c>
      <c r="H74" s="30">
        <f t="shared" si="1"/>
        <v>6449000</v>
      </c>
      <c r="I74" s="30">
        <v>110797000</v>
      </c>
      <c r="J74" s="31">
        <v>0</v>
      </c>
      <c r="K74" s="57">
        <v>1075000</v>
      </c>
    </row>
    <row r="75" spans="2:11" ht="24.75" customHeight="1">
      <c r="B75" s="11" t="s">
        <v>96</v>
      </c>
      <c r="C75" s="9" t="s">
        <v>1</v>
      </c>
      <c r="D75" s="9" t="s">
        <v>1</v>
      </c>
      <c r="E75" s="27" t="s">
        <v>201</v>
      </c>
      <c r="F75" s="28">
        <v>145449000</v>
      </c>
      <c r="G75" s="29">
        <v>138639000</v>
      </c>
      <c r="H75" s="30">
        <f t="shared" si="1"/>
        <v>6810000</v>
      </c>
      <c r="I75" s="30">
        <v>145449000</v>
      </c>
      <c r="J75" s="31">
        <v>0</v>
      </c>
      <c r="K75" s="57">
        <v>26983000</v>
      </c>
    </row>
    <row r="76" spans="2:11" ht="24.75" customHeight="1">
      <c r="B76" s="11" t="s">
        <v>97</v>
      </c>
      <c r="C76" s="9" t="s">
        <v>1</v>
      </c>
      <c r="D76" s="9" t="s">
        <v>1</v>
      </c>
      <c r="E76" s="27" t="s">
        <v>202</v>
      </c>
      <c r="F76" s="28">
        <v>115130000</v>
      </c>
      <c r="G76" s="29">
        <v>107767000</v>
      </c>
      <c r="H76" s="30">
        <f t="shared" si="1"/>
        <v>7363000</v>
      </c>
      <c r="I76" s="30">
        <v>115130000</v>
      </c>
      <c r="J76" s="31">
        <v>0</v>
      </c>
      <c r="K76" s="57">
        <v>3493000</v>
      </c>
    </row>
    <row r="77" spans="2:11" ht="24.75" customHeight="1">
      <c r="B77" s="11" t="s">
        <v>98</v>
      </c>
      <c r="C77" s="9" t="s">
        <v>1</v>
      </c>
      <c r="D77" s="9" t="s">
        <v>1</v>
      </c>
      <c r="E77" s="27" t="s">
        <v>203</v>
      </c>
      <c r="F77" s="28">
        <v>108469000</v>
      </c>
      <c r="G77" s="29">
        <v>99762000</v>
      </c>
      <c r="H77" s="30">
        <f t="shared" si="1"/>
        <v>8707000</v>
      </c>
      <c r="I77" s="30">
        <v>108469000</v>
      </c>
      <c r="J77" s="31">
        <v>0</v>
      </c>
      <c r="K77" s="57">
        <v>3850000</v>
      </c>
    </row>
    <row r="78" spans="2:11" ht="24.75" customHeight="1">
      <c r="B78" s="11" t="s">
        <v>99</v>
      </c>
      <c r="C78" s="9" t="s">
        <v>1</v>
      </c>
      <c r="D78" s="9" t="s">
        <v>1</v>
      </c>
      <c r="E78" s="27" t="s">
        <v>204</v>
      </c>
      <c r="F78" s="28">
        <v>126807000</v>
      </c>
      <c r="G78" s="29">
        <v>115963000</v>
      </c>
      <c r="H78" s="30">
        <f t="shared" si="1"/>
        <v>10844000</v>
      </c>
      <c r="I78" s="30">
        <v>126807000</v>
      </c>
      <c r="J78" s="31">
        <v>0</v>
      </c>
      <c r="K78" s="57">
        <v>8658000</v>
      </c>
    </row>
    <row r="79" spans="2:11" ht="24.75" customHeight="1">
      <c r="B79" s="11" t="s">
        <v>100</v>
      </c>
      <c r="C79" s="9" t="s">
        <v>1</v>
      </c>
      <c r="D79" s="9" t="s">
        <v>1</v>
      </c>
      <c r="E79" s="27" t="s">
        <v>205</v>
      </c>
      <c r="F79" s="28">
        <v>170693000</v>
      </c>
      <c r="G79" s="29">
        <v>159576000</v>
      </c>
      <c r="H79" s="30">
        <f t="shared" si="1"/>
        <v>11117000</v>
      </c>
      <c r="I79" s="30">
        <v>170693000</v>
      </c>
      <c r="J79" s="31">
        <v>0</v>
      </c>
      <c r="K79" s="57">
        <v>8182000</v>
      </c>
    </row>
    <row r="80" spans="2:11" ht="24.75" customHeight="1">
      <c r="B80" s="11" t="s">
        <v>101</v>
      </c>
      <c r="C80" s="9" t="s">
        <v>1</v>
      </c>
      <c r="D80" s="9" t="s">
        <v>1</v>
      </c>
      <c r="E80" s="27" t="s">
        <v>206</v>
      </c>
      <c r="F80" s="28">
        <v>115393000</v>
      </c>
      <c r="G80" s="29">
        <v>107916000</v>
      </c>
      <c r="H80" s="30">
        <f t="shared" si="1"/>
        <v>7477000</v>
      </c>
      <c r="I80" s="30">
        <v>115393000</v>
      </c>
      <c r="J80" s="31">
        <v>0</v>
      </c>
      <c r="K80" s="57">
        <v>2098000</v>
      </c>
    </row>
    <row r="81" spans="2:11" ht="24.75" customHeight="1">
      <c r="B81" s="11" t="s">
        <v>102</v>
      </c>
      <c r="C81" s="9" t="s">
        <v>1</v>
      </c>
      <c r="D81" s="9" t="s">
        <v>1</v>
      </c>
      <c r="E81" s="27" t="s">
        <v>207</v>
      </c>
      <c r="F81" s="28">
        <v>104231000</v>
      </c>
      <c r="G81" s="29">
        <v>98508000</v>
      </c>
      <c r="H81" s="30">
        <f t="shared" si="1"/>
        <v>5723000</v>
      </c>
      <c r="I81" s="30">
        <v>104231000</v>
      </c>
      <c r="J81" s="31">
        <v>0</v>
      </c>
      <c r="K81" s="57">
        <v>10599000</v>
      </c>
    </row>
    <row r="82" spans="2:11" ht="24.75" customHeight="1">
      <c r="B82" s="11" t="s">
        <v>103</v>
      </c>
      <c r="C82" s="9" t="s">
        <v>1</v>
      </c>
      <c r="D82" s="9" t="s">
        <v>1</v>
      </c>
      <c r="E82" s="27" t="s">
        <v>208</v>
      </c>
      <c r="F82" s="28">
        <v>124047000</v>
      </c>
      <c r="G82" s="29">
        <v>114686000</v>
      </c>
      <c r="H82" s="30">
        <f t="shared" si="1"/>
        <v>9361000</v>
      </c>
      <c r="I82" s="30">
        <v>124047000</v>
      </c>
      <c r="J82" s="31">
        <v>0</v>
      </c>
      <c r="K82" s="57">
        <v>32955000</v>
      </c>
    </row>
    <row r="83" spans="2:11" ht="24.75" customHeight="1">
      <c r="B83" s="11" t="s">
        <v>104</v>
      </c>
      <c r="C83" s="9" t="s">
        <v>1</v>
      </c>
      <c r="D83" s="9" t="s">
        <v>1</v>
      </c>
      <c r="E83" s="27" t="s">
        <v>209</v>
      </c>
      <c r="F83" s="28">
        <v>116200000</v>
      </c>
      <c r="G83" s="29">
        <v>111311000</v>
      </c>
      <c r="H83" s="30">
        <f aca="true" t="shared" si="2" ref="H83:H114">I83-G83</f>
        <v>4889000</v>
      </c>
      <c r="I83" s="30">
        <v>116200000</v>
      </c>
      <c r="J83" s="31">
        <v>0</v>
      </c>
      <c r="K83" s="57">
        <v>6884000</v>
      </c>
    </row>
    <row r="84" spans="2:11" ht="24.75" customHeight="1">
      <c r="B84" s="11" t="s">
        <v>105</v>
      </c>
      <c r="C84" s="9" t="s">
        <v>1</v>
      </c>
      <c r="D84" s="9" t="s">
        <v>1</v>
      </c>
      <c r="E84" s="27" t="s">
        <v>210</v>
      </c>
      <c r="F84" s="28">
        <v>126082000</v>
      </c>
      <c r="G84" s="29">
        <v>120093000</v>
      </c>
      <c r="H84" s="30">
        <f t="shared" si="2"/>
        <v>5989000</v>
      </c>
      <c r="I84" s="30">
        <v>126082000</v>
      </c>
      <c r="J84" s="31">
        <v>0</v>
      </c>
      <c r="K84" s="57">
        <v>3215000</v>
      </c>
    </row>
    <row r="85" spans="2:11" ht="24.75" customHeight="1">
      <c r="B85" s="11" t="s">
        <v>106</v>
      </c>
      <c r="C85" s="9" t="s">
        <v>1</v>
      </c>
      <c r="D85" s="9" t="s">
        <v>1</v>
      </c>
      <c r="E85" s="27" t="s">
        <v>211</v>
      </c>
      <c r="F85" s="28">
        <v>123679000</v>
      </c>
      <c r="G85" s="29">
        <v>117242000</v>
      </c>
      <c r="H85" s="30">
        <f t="shared" si="2"/>
        <v>6437000</v>
      </c>
      <c r="I85" s="30">
        <v>123679000</v>
      </c>
      <c r="J85" s="31">
        <v>0</v>
      </c>
      <c r="K85" s="57">
        <v>8248000</v>
      </c>
    </row>
    <row r="86" spans="2:11" ht="24.75" customHeight="1">
      <c r="B86" s="11" t="s">
        <v>107</v>
      </c>
      <c r="C86" s="9" t="s">
        <v>1</v>
      </c>
      <c r="D86" s="9" t="s">
        <v>1</v>
      </c>
      <c r="E86" s="27" t="s">
        <v>212</v>
      </c>
      <c r="F86" s="28">
        <v>103366000</v>
      </c>
      <c r="G86" s="29">
        <v>96515000</v>
      </c>
      <c r="H86" s="30">
        <f t="shared" si="2"/>
        <v>6851000</v>
      </c>
      <c r="I86" s="30">
        <v>103366000</v>
      </c>
      <c r="J86" s="31">
        <v>0</v>
      </c>
      <c r="K86" s="57">
        <v>16401000</v>
      </c>
    </row>
    <row r="87" spans="2:11" ht="24.75" customHeight="1">
      <c r="B87" s="11" t="s">
        <v>108</v>
      </c>
      <c r="C87" s="9" t="s">
        <v>1</v>
      </c>
      <c r="D87" s="9" t="s">
        <v>1</v>
      </c>
      <c r="E87" s="27" t="s">
        <v>213</v>
      </c>
      <c r="F87" s="28">
        <v>78311000</v>
      </c>
      <c r="G87" s="29">
        <v>73504000</v>
      </c>
      <c r="H87" s="30">
        <f t="shared" si="2"/>
        <v>4807000</v>
      </c>
      <c r="I87" s="30">
        <v>78311000</v>
      </c>
      <c r="J87" s="31">
        <v>0</v>
      </c>
      <c r="K87" s="57">
        <v>10640000</v>
      </c>
    </row>
    <row r="88" spans="2:11" ht="24.75" customHeight="1">
      <c r="B88" s="11" t="s">
        <v>109</v>
      </c>
      <c r="C88" s="9" t="s">
        <v>1</v>
      </c>
      <c r="D88" s="9" t="s">
        <v>1</v>
      </c>
      <c r="E88" s="27" t="s">
        <v>214</v>
      </c>
      <c r="F88" s="28">
        <v>80180000</v>
      </c>
      <c r="G88" s="29">
        <v>75780000</v>
      </c>
      <c r="H88" s="30">
        <f t="shared" si="2"/>
        <v>4400000</v>
      </c>
      <c r="I88" s="30">
        <v>80180000</v>
      </c>
      <c r="J88" s="31">
        <v>0</v>
      </c>
      <c r="K88" s="57">
        <v>16607000</v>
      </c>
    </row>
    <row r="89" spans="2:11" ht="24.75" customHeight="1">
      <c r="B89" s="11" t="s">
        <v>110</v>
      </c>
      <c r="C89" s="9" t="s">
        <v>1</v>
      </c>
      <c r="D89" s="9" t="s">
        <v>1</v>
      </c>
      <c r="E89" s="27" t="s">
        <v>215</v>
      </c>
      <c r="F89" s="28">
        <v>83125000</v>
      </c>
      <c r="G89" s="29">
        <v>79414000</v>
      </c>
      <c r="H89" s="30">
        <f t="shared" si="2"/>
        <v>3711000</v>
      </c>
      <c r="I89" s="30">
        <v>83125000</v>
      </c>
      <c r="J89" s="31">
        <v>0</v>
      </c>
      <c r="K89" s="57">
        <v>14492000</v>
      </c>
    </row>
    <row r="90" spans="2:11" ht="24.75" customHeight="1">
      <c r="B90" s="11" t="s">
        <v>111</v>
      </c>
      <c r="C90" s="9" t="s">
        <v>1</v>
      </c>
      <c r="D90" s="9" t="s">
        <v>1</v>
      </c>
      <c r="E90" s="27" t="s">
        <v>216</v>
      </c>
      <c r="F90" s="28">
        <v>71364000</v>
      </c>
      <c r="G90" s="29">
        <v>68595000</v>
      </c>
      <c r="H90" s="30">
        <f t="shared" si="2"/>
        <v>2769000</v>
      </c>
      <c r="I90" s="30">
        <v>71364000</v>
      </c>
      <c r="J90" s="31">
        <v>0</v>
      </c>
      <c r="K90" s="57">
        <v>19421000</v>
      </c>
    </row>
    <row r="91" spans="2:11" ht="24.75" customHeight="1">
      <c r="B91" s="11" t="s">
        <v>112</v>
      </c>
      <c r="C91" s="9" t="s">
        <v>1</v>
      </c>
      <c r="D91" s="9" t="s">
        <v>1</v>
      </c>
      <c r="E91" s="27" t="s">
        <v>217</v>
      </c>
      <c r="F91" s="28">
        <v>78379000</v>
      </c>
      <c r="G91" s="29">
        <v>75756000</v>
      </c>
      <c r="H91" s="30">
        <f t="shared" si="2"/>
        <v>2623000</v>
      </c>
      <c r="I91" s="30">
        <v>78379000</v>
      </c>
      <c r="J91" s="31">
        <v>0</v>
      </c>
      <c r="K91" s="57">
        <v>10941000</v>
      </c>
    </row>
    <row r="92" spans="2:11" ht="24.75" customHeight="1">
      <c r="B92" s="11" t="s">
        <v>113</v>
      </c>
      <c r="C92" s="9" t="s">
        <v>1</v>
      </c>
      <c r="D92" s="9" t="s">
        <v>1</v>
      </c>
      <c r="E92" s="27" t="s">
        <v>218</v>
      </c>
      <c r="F92" s="28">
        <v>96718000</v>
      </c>
      <c r="G92" s="29">
        <v>91799000</v>
      </c>
      <c r="H92" s="30">
        <f t="shared" si="2"/>
        <v>4919000</v>
      </c>
      <c r="I92" s="30">
        <v>96718000</v>
      </c>
      <c r="J92" s="31">
        <v>0</v>
      </c>
      <c r="K92" s="57">
        <v>3278000</v>
      </c>
    </row>
    <row r="93" spans="2:11" ht="24.75" customHeight="1">
      <c r="B93" s="11" t="s">
        <v>114</v>
      </c>
      <c r="C93" s="9" t="s">
        <v>1</v>
      </c>
      <c r="D93" s="9" t="s">
        <v>1</v>
      </c>
      <c r="E93" s="27" t="s">
        <v>219</v>
      </c>
      <c r="F93" s="28">
        <v>139776000</v>
      </c>
      <c r="G93" s="29">
        <v>129597000</v>
      </c>
      <c r="H93" s="30">
        <f t="shared" si="2"/>
        <v>10179000</v>
      </c>
      <c r="I93" s="30">
        <v>139776000</v>
      </c>
      <c r="J93" s="31">
        <v>0</v>
      </c>
      <c r="K93" s="57">
        <v>30264000</v>
      </c>
    </row>
    <row r="94" spans="2:11" ht="24.75" customHeight="1">
      <c r="B94" s="11" t="s">
        <v>115</v>
      </c>
      <c r="C94" s="9" t="s">
        <v>1</v>
      </c>
      <c r="D94" s="9" t="s">
        <v>1</v>
      </c>
      <c r="E94" s="27" t="s">
        <v>220</v>
      </c>
      <c r="F94" s="28">
        <v>68929000</v>
      </c>
      <c r="G94" s="29">
        <v>64898000</v>
      </c>
      <c r="H94" s="30">
        <f t="shared" si="2"/>
        <v>4031000</v>
      </c>
      <c r="I94" s="30">
        <v>68929000</v>
      </c>
      <c r="J94" s="31">
        <v>0</v>
      </c>
      <c r="K94" s="57">
        <v>13599000</v>
      </c>
    </row>
    <row r="95" spans="2:11" ht="24.75" customHeight="1">
      <c r="B95" s="11" t="s">
        <v>116</v>
      </c>
      <c r="C95" s="9" t="s">
        <v>1</v>
      </c>
      <c r="D95" s="9" t="s">
        <v>1</v>
      </c>
      <c r="E95" s="27" t="s">
        <v>221</v>
      </c>
      <c r="F95" s="28">
        <v>92444000</v>
      </c>
      <c r="G95" s="29">
        <v>87539000</v>
      </c>
      <c r="H95" s="30">
        <f t="shared" si="2"/>
        <v>4905000</v>
      </c>
      <c r="I95" s="30">
        <v>92444000</v>
      </c>
      <c r="J95" s="31">
        <v>0</v>
      </c>
      <c r="K95" s="57">
        <v>928000</v>
      </c>
    </row>
    <row r="96" spans="2:11" ht="24.75" customHeight="1">
      <c r="B96" s="11" t="s">
        <v>117</v>
      </c>
      <c r="C96" s="9" t="s">
        <v>1</v>
      </c>
      <c r="D96" s="9" t="s">
        <v>1</v>
      </c>
      <c r="E96" s="27" t="s">
        <v>222</v>
      </c>
      <c r="F96" s="28">
        <v>76775000</v>
      </c>
      <c r="G96" s="29">
        <v>73178000</v>
      </c>
      <c r="H96" s="30">
        <f t="shared" si="2"/>
        <v>3597000</v>
      </c>
      <c r="I96" s="30">
        <v>76775000</v>
      </c>
      <c r="J96" s="31">
        <v>0</v>
      </c>
      <c r="K96" s="57">
        <v>6661000</v>
      </c>
    </row>
    <row r="97" spans="2:11" ht="24.75" customHeight="1">
      <c r="B97" s="11" t="s">
        <v>118</v>
      </c>
      <c r="C97" s="9" t="s">
        <v>1</v>
      </c>
      <c r="D97" s="9" t="s">
        <v>1</v>
      </c>
      <c r="E97" s="27" t="s">
        <v>223</v>
      </c>
      <c r="F97" s="28">
        <v>83858000</v>
      </c>
      <c r="G97" s="29">
        <v>78602000</v>
      </c>
      <c r="H97" s="30">
        <f t="shared" si="2"/>
        <v>5256000</v>
      </c>
      <c r="I97" s="30">
        <v>83858000</v>
      </c>
      <c r="J97" s="31">
        <v>0</v>
      </c>
      <c r="K97" s="57">
        <v>7897000</v>
      </c>
    </row>
    <row r="98" spans="2:11" ht="24.75" customHeight="1">
      <c r="B98" s="11" t="s">
        <v>119</v>
      </c>
      <c r="C98" s="9" t="s">
        <v>1</v>
      </c>
      <c r="D98" s="9" t="s">
        <v>1</v>
      </c>
      <c r="E98" s="27" t="s">
        <v>224</v>
      </c>
      <c r="F98" s="28">
        <v>78684000</v>
      </c>
      <c r="G98" s="29">
        <v>76672000</v>
      </c>
      <c r="H98" s="30">
        <f t="shared" si="2"/>
        <v>2012000</v>
      </c>
      <c r="I98" s="30">
        <v>78684000</v>
      </c>
      <c r="J98" s="31">
        <v>0</v>
      </c>
      <c r="K98" s="57">
        <v>10466000</v>
      </c>
    </row>
    <row r="99" spans="2:11" ht="24.75" customHeight="1">
      <c r="B99" s="11" t="s">
        <v>120</v>
      </c>
      <c r="C99" s="9" t="s">
        <v>1</v>
      </c>
      <c r="D99" s="9" t="s">
        <v>1</v>
      </c>
      <c r="E99" s="27" t="s">
        <v>225</v>
      </c>
      <c r="F99" s="28">
        <v>92995000</v>
      </c>
      <c r="G99" s="29">
        <v>85254000</v>
      </c>
      <c r="H99" s="30">
        <f t="shared" si="2"/>
        <v>7741000</v>
      </c>
      <c r="I99" s="30">
        <v>92995000</v>
      </c>
      <c r="J99" s="31">
        <v>0</v>
      </c>
      <c r="K99" s="57">
        <v>25154000</v>
      </c>
    </row>
    <row r="100" spans="2:11" ht="24.75" customHeight="1">
      <c r="B100" s="11" t="s">
        <v>121</v>
      </c>
      <c r="C100" s="9" t="s">
        <v>1</v>
      </c>
      <c r="D100" s="9" t="s">
        <v>1</v>
      </c>
      <c r="E100" s="27" t="s">
        <v>226</v>
      </c>
      <c r="F100" s="28">
        <v>75145000</v>
      </c>
      <c r="G100" s="29">
        <v>71189000</v>
      </c>
      <c r="H100" s="30">
        <f t="shared" si="2"/>
        <v>3956000</v>
      </c>
      <c r="I100" s="30">
        <v>75145000</v>
      </c>
      <c r="J100" s="31">
        <v>0</v>
      </c>
      <c r="K100" s="57">
        <v>10366000</v>
      </c>
    </row>
    <row r="101" spans="2:11" ht="24.75" customHeight="1">
      <c r="B101" s="11" t="s">
        <v>122</v>
      </c>
      <c r="C101" s="9" t="s">
        <v>1</v>
      </c>
      <c r="D101" s="9" t="s">
        <v>1</v>
      </c>
      <c r="E101" s="27" t="s">
        <v>227</v>
      </c>
      <c r="F101" s="28">
        <v>95437000</v>
      </c>
      <c r="G101" s="29">
        <v>92975000</v>
      </c>
      <c r="H101" s="30">
        <f t="shared" si="2"/>
        <v>2462000</v>
      </c>
      <c r="I101" s="30">
        <v>95437000</v>
      </c>
      <c r="J101" s="31">
        <v>0</v>
      </c>
      <c r="K101" s="57">
        <v>14987000</v>
      </c>
    </row>
    <row r="102" spans="2:11" ht="24.75" customHeight="1">
      <c r="B102" s="11" t="s">
        <v>123</v>
      </c>
      <c r="C102" s="9" t="s">
        <v>1</v>
      </c>
      <c r="D102" s="9" t="s">
        <v>1</v>
      </c>
      <c r="E102" s="27" t="s">
        <v>228</v>
      </c>
      <c r="F102" s="28">
        <v>87573000</v>
      </c>
      <c r="G102" s="29">
        <v>84778000</v>
      </c>
      <c r="H102" s="30">
        <f t="shared" si="2"/>
        <v>2795000</v>
      </c>
      <c r="I102" s="30">
        <v>87573000</v>
      </c>
      <c r="J102" s="31">
        <v>0</v>
      </c>
      <c r="K102" s="57">
        <v>2550000</v>
      </c>
    </row>
    <row r="103" spans="2:11" ht="24.75" customHeight="1">
      <c r="B103" s="11" t="s">
        <v>124</v>
      </c>
      <c r="C103" s="9" t="s">
        <v>1</v>
      </c>
      <c r="D103" s="9" t="s">
        <v>1</v>
      </c>
      <c r="E103" s="27" t="s">
        <v>229</v>
      </c>
      <c r="F103" s="28">
        <v>87172000</v>
      </c>
      <c r="G103" s="29">
        <v>85405000</v>
      </c>
      <c r="H103" s="30">
        <f t="shared" si="2"/>
        <v>1767000</v>
      </c>
      <c r="I103" s="30">
        <v>87172000</v>
      </c>
      <c r="J103" s="31">
        <v>0</v>
      </c>
      <c r="K103" s="57">
        <v>2112000</v>
      </c>
    </row>
    <row r="104" spans="2:11" ht="24.75" customHeight="1">
      <c r="B104" s="11" t="s">
        <v>125</v>
      </c>
      <c r="C104" s="9" t="s">
        <v>1</v>
      </c>
      <c r="D104" s="9" t="s">
        <v>1</v>
      </c>
      <c r="E104" s="27" t="s">
        <v>230</v>
      </c>
      <c r="F104" s="28">
        <v>83027000</v>
      </c>
      <c r="G104" s="29">
        <v>80689000</v>
      </c>
      <c r="H104" s="30">
        <f t="shared" si="2"/>
        <v>2338000</v>
      </c>
      <c r="I104" s="30">
        <v>83027000</v>
      </c>
      <c r="J104" s="31">
        <v>0</v>
      </c>
      <c r="K104" s="57">
        <v>9803000</v>
      </c>
    </row>
    <row r="105" spans="2:11" ht="24.75" customHeight="1">
      <c r="B105" s="11" t="s">
        <v>126</v>
      </c>
      <c r="C105" s="9" t="s">
        <v>1</v>
      </c>
      <c r="D105" s="9" t="s">
        <v>1</v>
      </c>
      <c r="E105" s="27" t="s">
        <v>231</v>
      </c>
      <c r="F105" s="28">
        <v>68169000</v>
      </c>
      <c r="G105" s="29">
        <v>66189000</v>
      </c>
      <c r="H105" s="30">
        <f t="shared" si="2"/>
        <v>1980000</v>
      </c>
      <c r="I105" s="30">
        <v>68169000</v>
      </c>
      <c r="J105" s="31">
        <v>0</v>
      </c>
      <c r="K105" s="57">
        <v>605000</v>
      </c>
    </row>
    <row r="106" spans="2:11" ht="24.75" customHeight="1">
      <c r="B106" s="11" t="s">
        <v>127</v>
      </c>
      <c r="C106" s="9" t="s">
        <v>1</v>
      </c>
      <c r="D106" s="9" t="s">
        <v>1</v>
      </c>
      <c r="E106" s="27" t="s">
        <v>232</v>
      </c>
      <c r="F106" s="28">
        <v>83094000</v>
      </c>
      <c r="G106" s="29">
        <v>79507000</v>
      </c>
      <c r="H106" s="30">
        <f t="shared" si="2"/>
        <v>3587000</v>
      </c>
      <c r="I106" s="30">
        <v>83094000</v>
      </c>
      <c r="J106" s="31">
        <v>0</v>
      </c>
      <c r="K106" s="57">
        <v>33600000</v>
      </c>
    </row>
    <row r="107" spans="2:11" ht="24.75" customHeight="1">
      <c r="B107" s="11" t="s">
        <v>128</v>
      </c>
      <c r="C107" s="9" t="s">
        <v>1</v>
      </c>
      <c r="D107" s="9" t="s">
        <v>1</v>
      </c>
      <c r="E107" s="27" t="s">
        <v>233</v>
      </c>
      <c r="F107" s="28">
        <v>70282000</v>
      </c>
      <c r="G107" s="29">
        <v>67239000</v>
      </c>
      <c r="H107" s="30">
        <f t="shared" si="2"/>
        <v>3043000</v>
      </c>
      <c r="I107" s="30">
        <v>70282000</v>
      </c>
      <c r="J107" s="31">
        <v>0</v>
      </c>
      <c r="K107" s="57">
        <v>34236000</v>
      </c>
    </row>
    <row r="108" spans="2:11" ht="24.75" customHeight="1">
      <c r="B108" s="11" t="s">
        <v>129</v>
      </c>
      <c r="C108" s="9" t="s">
        <v>1</v>
      </c>
      <c r="D108" s="9" t="s">
        <v>1</v>
      </c>
      <c r="E108" s="27" t="s">
        <v>234</v>
      </c>
      <c r="F108" s="28">
        <v>99351000</v>
      </c>
      <c r="G108" s="29">
        <v>93413000</v>
      </c>
      <c r="H108" s="30">
        <f t="shared" si="2"/>
        <v>5938000</v>
      </c>
      <c r="I108" s="30">
        <v>99351000</v>
      </c>
      <c r="J108" s="31">
        <v>0</v>
      </c>
      <c r="K108" s="57">
        <v>13347000</v>
      </c>
    </row>
    <row r="109" spans="2:11" ht="24.75" customHeight="1">
      <c r="B109" s="11" t="s">
        <v>130</v>
      </c>
      <c r="C109" s="9" t="s">
        <v>1</v>
      </c>
      <c r="D109" s="9" t="s">
        <v>1</v>
      </c>
      <c r="E109" s="27" t="s">
        <v>235</v>
      </c>
      <c r="F109" s="28">
        <v>48855000</v>
      </c>
      <c r="G109" s="29">
        <v>47738000</v>
      </c>
      <c r="H109" s="30">
        <f t="shared" si="2"/>
        <v>1117000</v>
      </c>
      <c r="I109" s="30">
        <v>48855000</v>
      </c>
      <c r="J109" s="31">
        <v>0</v>
      </c>
      <c r="K109" s="57">
        <v>47215000</v>
      </c>
    </row>
    <row r="110" spans="2:11" ht="24.75" customHeight="1">
      <c r="B110" s="11" t="s">
        <v>131</v>
      </c>
      <c r="C110" s="9" t="s">
        <v>1</v>
      </c>
      <c r="D110" s="9" t="s">
        <v>1</v>
      </c>
      <c r="E110" s="27" t="s">
        <v>236</v>
      </c>
      <c r="F110" s="28">
        <v>58825000</v>
      </c>
      <c r="G110" s="29">
        <v>57314000</v>
      </c>
      <c r="H110" s="30">
        <f t="shared" si="2"/>
        <v>1511000</v>
      </c>
      <c r="I110" s="30">
        <v>58825000</v>
      </c>
      <c r="J110" s="31">
        <v>0</v>
      </c>
      <c r="K110" s="57">
        <v>8719000</v>
      </c>
    </row>
    <row r="111" spans="2:11" ht="24.75" customHeight="1">
      <c r="B111" s="11" t="s">
        <v>132</v>
      </c>
      <c r="C111" s="9" t="s">
        <v>1</v>
      </c>
      <c r="D111" s="9" t="s">
        <v>1</v>
      </c>
      <c r="E111" s="27" t="s">
        <v>237</v>
      </c>
      <c r="F111" s="28">
        <v>64454000</v>
      </c>
      <c r="G111" s="29">
        <v>63328000</v>
      </c>
      <c r="H111" s="30">
        <f t="shared" si="2"/>
        <v>1126000</v>
      </c>
      <c r="I111" s="30">
        <v>64454000</v>
      </c>
      <c r="J111" s="31">
        <v>0</v>
      </c>
      <c r="K111" s="57">
        <v>6147000</v>
      </c>
    </row>
    <row r="112" spans="2:11" ht="24.75" customHeight="1">
      <c r="B112" s="11" t="s">
        <v>133</v>
      </c>
      <c r="C112" s="9" t="s">
        <v>1</v>
      </c>
      <c r="D112" s="9" t="s">
        <v>1</v>
      </c>
      <c r="E112" s="27" t="s">
        <v>238</v>
      </c>
      <c r="F112" s="28">
        <v>74854000</v>
      </c>
      <c r="G112" s="29">
        <v>71974000</v>
      </c>
      <c r="H112" s="30">
        <f t="shared" si="2"/>
        <v>2880000</v>
      </c>
      <c r="I112" s="30">
        <v>74854000</v>
      </c>
      <c r="J112" s="31">
        <v>0</v>
      </c>
      <c r="K112" s="57">
        <v>11453000</v>
      </c>
    </row>
    <row r="113" spans="2:11" ht="24.75" customHeight="1">
      <c r="B113" s="11" t="s">
        <v>134</v>
      </c>
      <c r="C113" s="9" t="s">
        <v>1</v>
      </c>
      <c r="D113" s="9" t="s">
        <v>1</v>
      </c>
      <c r="E113" s="27" t="s">
        <v>239</v>
      </c>
      <c r="F113" s="28">
        <v>80319000</v>
      </c>
      <c r="G113" s="29">
        <v>77624000</v>
      </c>
      <c r="H113" s="30">
        <f t="shared" si="2"/>
        <v>2695000</v>
      </c>
      <c r="I113" s="30">
        <v>80319000</v>
      </c>
      <c r="J113" s="31">
        <v>0</v>
      </c>
      <c r="K113" s="57">
        <v>5264000</v>
      </c>
    </row>
    <row r="114" spans="2:11" ht="24.75" customHeight="1">
      <c r="B114" s="11" t="s">
        <v>135</v>
      </c>
      <c r="C114" s="9" t="s">
        <v>1</v>
      </c>
      <c r="D114" s="9" t="s">
        <v>1</v>
      </c>
      <c r="E114" s="27" t="s">
        <v>240</v>
      </c>
      <c r="F114" s="28">
        <v>32560000</v>
      </c>
      <c r="G114" s="29">
        <v>32495000</v>
      </c>
      <c r="H114" s="30">
        <f t="shared" si="2"/>
        <v>65000</v>
      </c>
      <c r="I114" s="30">
        <v>32560000</v>
      </c>
      <c r="J114" s="31">
        <v>0</v>
      </c>
      <c r="K114" s="57">
        <v>28954000</v>
      </c>
    </row>
    <row r="115" spans="2:11" ht="24.75" customHeight="1">
      <c r="B115" s="11" t="s">
        <v>136</v>
      </c>
      <c r="C115" s="9" t="s">
        <v>1</v>
      </c>
      <c r="D115" s="9" t="s">
        <v>1</v>
      </c>
      <c r="E115" s="27" t="s">
        <v>241</v>
      </c>
      <c r="F115" s="28">
        <v>107683000</v>
      </c>
      <c r="G115" s="29">
        <v>106075000</v>
      </c>
      <c r="H115" s="30">
        <f aca="true" t="shared" si="3" ref="H115:H123">I115-G115</f>
        <v>1608000</v>
      </c>
      <c r="I115" s="30">
        <v>107683000</v>
      </c>
      <c r="J115" s="31">
        <v>0</v>
      </c>
      <c r="K115" s="57">
        <v>23468000</v>
      </c>
    </row>
    <row r="116" spans="2:11" ht="24.75" customHeight="1">
      <c r="B116" s="11" t="s">
        <v>137</v>
      </c>
      <c r="C116" s="9" t="s">
        <v>1</v>
      </c>
      <c r="D116" s="9" t="s">
        <v>1</v>
      </c>
      <c r="E116" s="27" t="s">
        <v>242</v>
      </c>
      <c r="F116" s="28">
        <v>44513000</v>
      </c>
      <c r="G116" s="29">
        <v>44352000</v>
      </c>
      <c r="H116" s="30">
        <f t="shared" si="3"/>
        <v>161000</v>
      </c>
      <c r="I116" s="30">
        <v>44513000</v>
      </c>
      <c r="J116" s="31">
        <v>0</v>
      </c>
      <c r="K116" s="57">
        <v>4227000</v>
      </c>
    </row>
    <row r="117" spans="2:11" ht="24.75" customHeight="1">
      <c r="B117" s="11" t="s">
        <v>138</v>
      </c>
      <c r="C117" s="9" t="s">
        <v>1</v>
      </c>
      <c r="D117" s="9" t="s">
        <v>1</v>
      </c>
      <c r="E117" s="27" t="s">
        <v>243</v>
      </c>
      <c r="F117" s="28">
        <v>69449000</v>
      </c>
      <c r="G117" s="29">
        <v>69120000</v>
      </c>
      <c r="H117" s="30">
        <f t="shared" si="3"/>
        <v>329000</v>
      </c>
      <c r="I117" s="30">
        <v>69449000</v>
      </c>
      <c r="J117" s="31">
        <v>0</v>
      </c>
      <c r="K117" s="57">
        <v>7629000</v>
      </c>
    </row>
    <row r="118" spans="2:11" ht="24.75" customHeight="1">
      <c r="B118" s="11" t="s">
        <v>139</v>
      </c>
      <c r="C118" s="9" t="s">
        <v>1</v>
      </c>
      <c r="D118" s="9" t="s">
        <v>1</v>
      </c>
      <c r="E118" s="27" t="s">
        <v>244</v>
      </c>
      <c r="F118" s="28">
        <v>97899000</v>
      </c>
      <c r="G118" s="29">
        <v>96162000</v>
      </c>
      <c r="H118" s="30">
        <f t="shared" si="3"/>
        <v>1737000</v>
      </c>
      <c r="I118" s="30">
        <v>97899000</v>
      </c>
      <c r="J118" s="31">
        <v>0</v>
      </c>
      <c r="K118" s="57">
        <v>1766000</v>
      </c>
    </row>
    <row r="119" spans="2:11" ht="24.75" customHeight="1">
      <c r="B119" s="11" t="s">
        <v>140</v>
      </c>
      <c r="C119" s="9" t="s">
        <v>1</v>
      </c>
      <c r="D119" s="9" t="s">
        <v>1</v>
      </c>
      <c r="E119" s="27" t="s">
        <v>245</v>
      </c>
      <c r="F119" s="28">
        <v>231963000</v>
      </c>
      <c r="G119" s="29">
        <v>217174000</v>
      </c>
      <c r="H119" s="30">
        <f t="shared" si="3"/>
        <v>14789000</v>
      </c>
      <c r="I119" s="30">
        <v>231963000</v>
      </c>
      <c r="J119" s="31">
        <v>0</v>
      </c>
      <c r="K119" s="57">
        <v>15599000</v>
      </c>
    </row>
    <row r="120" spans="2:11" ht="24.75" customHeight="1">
      <c r="B120" s="11" t="s">
        <v>141</v>
      </c>
      <c r="C120" s="9" t="s">
        <v>1</v>
      </c>
      <c r="D120" s="9" t="s">
        <v>1</v>
      </c>
      <c r="E120" s="27" t="s">
        <v>246</v>
      </c>
      <c r="F120" s="28">
        <v>63860000</v>
      </c>
      <c r="G120" s="29">
        <v>63832000</v>
      </c>
      <c r="H120" s="30">
        <f t="shared" si="3"/>
        <v>28000</v>
      </c>
      <c r="I120" s="30">
        <v>63860000</v>
      </c>
      <c r="J120" s="31">
        <v>0</v>
      </c>
      <c r="K120" s="57">
        <v>11409000</v>
      </c>
    </row>
    <row r="121" spans="2:11" ht="24.75" customHeight="1">
      <c r="B121" s="11" t="s">
        <v>142</v>
      </c>
      <c r="C121" s="9" t="s">
        <v>1</v>
      </c>
      <c r="D121" s="9" t="s">
        <v>1</v>
      </c>
      <c r="E121" s="27" t="s">
        <v>247</v>
      </c>
      <c r="F121" s="28">
        <v>58579000</v>
      </c>
      <c r="G121" s="29">
        <v>58450000</v>
      </c>
      <c r="H121" s="30">
        <f t="shared" si="3"/>
        <v>129000</v>
      </c>
      <c r="I121" s="30">
        <v>58579000</v>
      </c>
      <c r="J121" s="31">
        <v>0</v>
      </c>
      <c r="K121" s="57">
        <v>3800000</v>
      </c>
    </row>
    <row r="122" spans="2:11" ht="24.75" customHeight="1">
      <c r="B122" s="11" t="s">
        <v>143</v>
      </c>
      <c r="C122" s="9" t="s">
        <v>1</v>
      </c>
      <c r="D122" s="9" t="s">
        <v>1</v>
      </c>
      <c r="E122" s="27" t="s">
        <v>248</v>
      </c>
      <c r="F122" s="28">
        <v>60609000</v>
      </c>
      <c r="G122" s="29">
        <v>60557000</v>
      </c>
      <c r="H122" s="30">
        <f t="shared" si="3"/>
        <v>52000</v>
      </c>
      <c r="I122" s="30">
        <v>60609000</v>
      </c>
      <c r="J122" s="31">
        <v>0</v>
      </c>
      <c r="K122" s="57">
        <v>10961000</v>
      </c>
    </row>
    <row r="123" spans="2:11" ht="24.75" customHeight="1">
      <c r="B123" s="11" t="s">
        <v>144</v>
      </c>
      <c r="C123" s="9" t="s">
        <v>1</v>
      </c>
      <c r="D123" s="9" t="s">
        <v>1</v>
      </c>
      <c r="E123" s="27" t="s">
        <v>249</v>
      </c>
      <c r="F123" s="28">
        <v>32282000</v>
      </c>
      <c r="G123" s="29">
        <v>32259000</v>
      </c>
      <c r="H123" s="30">
        <f t="shared" si="3"/>
        <v>23000</v>
      </c>
      <c r="I123" s="30">
        <v>32282000</v>
      </c>
      <c r="J123" s="31">
        <v>0</v>
      </c>
      <c r="K123" s="57">
        <v>3361000</v>
      </c>
    </row>
    <row r="124" spans="1:11" ht="19.5" customHeight="1" hidden="1">
      <c r="A124" s="2" t="s">
        <v>6</v>
      </c>
      <c r="C124" s="9" t="s">
        <v>1</v>
      </c>
      <c r="D124" s="9" t="s">
        <v>1</v>
      </c>
      <c r="E124" s="33" t="s">
        <v>1</v>
      </c>
      <c r="F124" s="34" t="s">
        <v>1</v>
      </c>
      <c r="G124" s="35" t="s">
        <v>1</v>
      </c>
      <c r="H124" s="36" t="s">
        <v>1</v>
      </c>
      <c r="I124" s="36" t="s">
        <v>1</v>
      </c>
      <c r="J124" s="34" t="s">
        <v>1</v>
      </c>
      <c r="K124" s="34" t="s">
        <v>1</v>
      </c>
    </row>
    <row r="125" spans="1:11" ht="12" customHeight="1">
      <c r="A125" s="12" t="s">
        <v>6</v>
      </c>
      <c r="E125" s="39" t="s">
        <v>1</v>
      </c>
      <c r="F125" s="39" t="s">
        <v>1</v>
      </c>
      <c r="G125" s="39" t="s">
        <v>1</v>
      </c>
      <c r="H125" s="39" t="s">
        <v>1</v>
      </c>
      <c r="I125" s="39" t="s">
        <v>1</v>
      </c>
      <c r="J125" s="39" t="s">
        <v>1</v>
      </c>
      <c r="K125" s="39" t="s">
        <v>1</v>
      </c>
    </row>
    <row r="126" spans="2:11" ht="30" customHeight="1">
      <c r="B126" s="6" t="s">
        <v>31</v>
      </c>
      <c r="E126" s="40" t="s">
        <v>250</v>
      </c>
      <c r="F126" s="41">
        <v>21933159000</v>
      </c>
      <c r="G126" s="42">
        <v>19851812000</v>
      </c>
      <c r="H126" s="43">
        <f>I126-G126</f>
        <v>2081347000</v>
      </c>
      <c r="I126" s="43">
        <v>21933159000</v>
      </c>
      <c r="J126" s="44">
        <v>0</v>
      </c>
      <c r="K126" s="41">
        <v>1655629956</v>
      </c>
    </row>
    <row r="127" spans="2:11" ht="30" customHeight="1">
      <c r="B127" s="6" t="s">
        <v>35</v>
      </c>
      <c r="E127" s="45" t="s">
        <v>34</v>
      </c>
      <c r="F127" s="46">
        <v>41232340000</v>
      </c>
      <c r="G127" s="47">
        <v>35161930000</v>
      </c>
      <c r="H127" s="48">
        <f>I127-G127</f>
        <v>6690215000</v>
      </c>
      <c r="I127" s="48">
        <v>41852145000</v>
      </c>
      <c r="J127" s="49">
        <v>76636000</v>
      </c>
      <c r="K127" s="46">
        <v>2000965500</v>
      </c>
    </row>
    <row r="128" spans="1:11" s="14" customFormat="1" ht="30" customHeight="1">
      <c r="A128" s="13" t="s">
        <v>6</v>
      </c>
      <c r="B128" s="13" t="s">
        <v>1</v>
      </c>
      <c r="C128" s="13" t="s">
        <v>1</v>
      </c>
      <c r="D128" s="13" t="s">
        <v>1</v>
      </c>
      <c r="E128" s="51" t="s">
        <v>33</v>
      </c>
      <c r="F128" s="52">
        <f aca="true" t="shared" si="4" ref="F128:K128">F126+F127</f>
        <v>63165499000</v>
      </c>
      <c r="G128" s="53">
        <f t="shared" si="4"/>
        <v>55013742000</v>
      </c>
      <c r="H128" s="54">
        <f t="shared" si="4"/>
        <v>8771562000</v>
      </c>
      <c r="I128" s="54">
        <f t="shared" si="4"/>
        <v>63785304000</v>
      </c>
      <c r="J128" s="55">
        <f t="shared" si="4"/>
        <v>76636000</v>
      </c>
      <c r="K128" s="52">
        <f t="shared" si="4"/>
        <v>3656595456</v>
      </c>
    </row>
    <row r="129" spans="1:11" ht="15">
      <c r="A129" s="3" t="s">
        <v>1</v>
      </c>
      <c r="B129" s="3" t="s">
        <v>1</v>
      </c>
      <c r="C129" s="3" t="s">
        <v>1</v>
      </c>
      <c r="D129" s="3" t="s">
        <v>1</v>
      </c>
      <c r="E129" s="3" t="s">
        <v>1</v>
      </c>
      <c r="F129" s="15" t="s">
        <v>1</v>
      </c>
      <c r="G129" s="15" t="s">
        <v>1</v>
      </c>
      <c r="H129" s="15" t="s">
        <v>1</v>
      </c>
      <c r="I129" s="15" t="s">
        <v>1</v>
      </c>
      <c r="J129" s="15" t="s">
        <v>1</v>
      </c>
      <c r="K129" s="15" t="s">
        <v>1</v>
      </c>
    </row>
  </sheetData>
  <sheetProtection/>
  <mergeCells count="12">
    <mergeCell ref="E15:E17"/>
    <mergeCell ref="K16:K17"/>
    <mergeCell ref="G16:G17"/>
    <mergeCell ref="H16:H17"/>
    <mergeCell ref="I16:I17"/>
    <mergeCell ref="J16:J17"/>
    <mergeCell ref="E11:K11"/>
    <mergeCell ref="E12:K12"/>
    <mergeCell ref="F14:K14"/>
    <mergeCell ref="G15:I15"/>
    <mergeCell ref="J15:K15"/>
    <mergeCell ref="F15:F17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80" zoomScaleNormal="80" workbookViewId="0" topLeftCell="E11">
      <selection activeCell="S30" sqref="S3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125" style="6" hidden="1" customWidth="1"/>
    <col min="5" max="5" width="96.375" style="6" customWidth="1"/>
    <col min="6" max="22" width="20.75390625" style="6" bestFit="1" customWidth="1"/>
    <col min="23" max="23" width="19.375" style="6" bestFit="1" customWidth="1"/>
    <col min="24" max="16384" width="9.125" style="6" customWidth="1"/>
  </cols>
  <sheetData>
    <row r="1" spans="1:23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  <c r="L1" s="5" t="s">
        <v>4</v>
      </c>
      <c r="M1" s="5" t="s">
        <v>5</v>
      </c>
      <c r="N1" s="5" t="s">
        <v>6</v>
      </c>
      <c r="O1" s="5" t="s">
        <v>5</v>
      </c>
      <c r="P1" s="5" t="s">
        <v>7</v>
      </c>
      <c r="Q1" s="5" t="s">
        <v>7</v>
      </c>
      <c r="R1" s="5" t="s">
        <v>4</v>
      </c>
      <c r="S1" s="5" t="s">
        <v>5</v>
      </c>
      <c r="T1" s="5" t="s">
        <v>6</v>
      </c>
      <c r="U1" s="5" t="s">
        <v>5</v>
      </c>
      <c r="V1" s="5" t="s">
        <v>7</v>
      </c>
      <c r="W1" s="5" t="s">
        <v>7</v>
      </c>
    </row>
    <row r="2" spans="1:23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2015</v>
      </c>
      <c r="F2" s="8" t="str">
        <f>ButceYil</f>
        <v>2015</v>
      </c>
      <c r="G2" s="8" t="str">
        <f>ButceYil</f>
        <v>2015</v>
      </c>
      <c r="H2" s="8" t="s">
        <v>1</v>
      </c>
      <c r="I2" s="8" t="str">
        <f>ButceYil</f>
        <v>2015</v>
      </c>
      <c r="J2" s="8" t="str">
        <f>ButceYil</f>
        <v>2015</v>
      </c>
      <c r="K2" s="8" t="str">
        <f>ButceYil</f>
        <v>2015</v>
      </c>
      <c r="L2" s="8" t="str">
        <f>ButceYil</f>
        <v>2015</v>
      </c>
      <c r="M2" s="8" t="str">
        <f>ButceYil</f>
        <v>2015</v>
      </c>
      <c r="N2" s="8" t="s">
        <v>1</v>
      </c>
      <c r="O2" s="8" t="str">
        <f>ButceYil</f>
        <v>2015</v>
      </c>
      <c r="P2" s="8" t="str">
        <f>ButceYil</f>
        <v>2015</v>
      </c>
      <c r="Q2" s="8" t="str">
        <f>ButceYil</f>
        <v>2015</v>
      </c>
      <c r="R2" s="8" t="str">
        <f>ButceYil</f>
        <v>2015</v>
      </c>
      <c r="S2" s="8" t="str">
        <f>ButceYil</f>
        <v>2015</v>
      </c>
      <c r="T2" s="8" t="s">
        <v>1</v>
      </c>
      <c r="U2" s="8" t="str">
        <f>ButceYil</f>
        <v>2015</v>
      </c>
      <c r="V2" s="8" t="str">
        <f>ButceYil</f>
        <v>2015</v>
      </c>
      <c r="W2" s="8" t="str">
        <f>ButceYil</f>
        <v>2015</v>
      </c>
    </row>
    <row r="3" spans="1:23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2015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tr">
        <f>ButceYil</f>
        <v>2015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tr">
        <f>ButceYil</f>
        <v>2015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</row>
    <row r="4" spans="1:23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  <c r="L4" s="8">
        <f>Asama+10</f>
        <v>13</v>
      </c>
      <c r="M4" s="8">
        <f>Asama+10</f>
        <v>13</v>
      </c>
      <c r="N4" s="8" t="s">
        <v>1</v>
      </c>
      <c r="O4" s="8">
        <f>Asama+10</f>
        <v>13</v>
      </c>
      <c r="P4" s="8">
        <f>Asama+10</f>
        <v>13</v>
      </c>
      <c r="Q4" s="8">
        <f>Asama+10</f>
        <v>13</v>
      </c>
      <c r="R4" s="8">
        <f>Asama+20</f>
        <v>23</v>
      </c>
      <c r="S4" s="8">
        <f>Asama+20</f>
        <v>23</v>
      </c>
      <c r="T4" s="8" t="s">
        <v>1</v>
      </c>
      <c r="U4" s="8">
        <f>Asama+20</f>
        <v>23</v>
      </c>
      <c r="V4" s="8">
        <f>Asama+20</f>
        <v>23</v>
      </c>
      <c r="W4" s="8">
        <f>Asama+20</f>
        <v>23</v>
      </c>
    </row>
    <row r="5" spans="1:23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  <c r="L5" s="5" t="s">
        <v>1</v>
      </c>
      <c r="M5" s="9" t="s">
        <v>15</v>
      </c>
      <c r="N5" s="9" t="s">
        <v>1</v>
      </c>
      <c r="O5" s="9" t="s">
        <v>1</v>
      </c>
      <c r="Q5" s="9" t="s">
        <v>1</v>
      </c>
      <c r="R5" s="5" t="s">
        <v>1</v>
      </c>
      <c r="S5" s="9" t="s">
        <v>15</v>
      </c>
      <c r="T5" s="9" t="s">
        <v>1</v>
      </c>
      <c r="U5" s="9" t="s">
        <v>1</v>
      </c>
      <c r="W5" s="9" t="s">
        <v>1</v>
      </c>
    </row>
    <row r="6" spans="1:23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  <c r="L6" s="5" t="s">
        <v>1</v>
      </c>
      <c r="M6" s="9" t="s">
        <v>1</v>
      </c>
      <c r="N6" s="9" t="s">
        <v>1</v>
      </c>
      <c r="O6" s="9" t="s">
        <v>1</v>
      </c>
      <c r="P6" s="8">
        <v>5</v>
      </c>
      <c r="Q6" s="9" t="s">
        <v>18</v>
      </c>
      <c r="R6" s="5" t="s">
        <v>1</v>
      </c>
      <c r="S6" s="9" t="s">
        <v>1</v>
      </c>
      <c r="T6" s="9" t="s">
        <v>1</v>
      </c>
      <c r="U6" s="9" t="s">
        <v>1</v>
      </c>
      <c r="V6" s="8">
        <v>5</v>
      </c>
      <c r="W6" s="9" t="s">
        <v>18</v>
      </c>
    </row>
    <row r="7" spans="1:23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</row>
    <row r="8" spans="1:23" ht="15" hidden="1">
      <c r="A8" s="10" t="s">
        <v>19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</row>
    <row r="9" spans="1:23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 hidden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32" t="str">
        <f>ButceYil&amp;"-"&amp;(ButceYil+2)&amp;" "&amp;A8</f>
        <v>2015-2017 DÖNEMİ BÜTÇE GELİRLERİ</v>
      </c>
      <c r="F11" s="132" t="s">
        <v>1</v>
      </c>
      <c r="G11" s="132" t="s">
        <v>1</v>
      </c>
      <c r="H11" s="132" t="s">
        <v>1</v>
      </c>
      <c r="I11" s="132" t="s">
        <v>1</v>
      </c>
      <c r="J11" s="132" t="s">
        <v>1</v>
      </c>
      <c r="K11" s="132" t="s">
        <v>1</v>
      </c>
      <c r="L11" s="132" t="s">
        <v>1</v>
      </c>
      <c r="M11" s="132" t="s">
        <v>1</v>
      </c>
      <c r="N11" s="132" t="s">
        <v>1</v>
      </c>
      <c r="O11" s="132" t="s">
        <v>1</v>
      </c>
      <c r="P11" s="132" t="s">
        <v>1</v>
      </c>
      <c r="Q11" s="132" t="s">
        <v>1</v>
      </c>
      <c r="R11" s="132" t="s">
        <v>1</v>
      </c>
      <c r="S11" s="132" t="s">
        <v>1</v>
      </c>
      <c r="T11" s="132" t="s">
        <v>1</v>
      </c>
      <c r="U11" s="132" t="s">
        <v>1</v>
      </c>
      <c r="V11" s="132" t="s">
        <v>1</v>
      </c>
      <c r="W11" s="132" t="s">
        <v>1</v>
      </c>
    </row>
    <row r="12" spans="1:23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32" t="s">
        <v>251</v>
      </c>
      <c r="F12" s="132" t="s">
        <v>1</v>
      </c>
      <c r="G12" s="132" t="s">
        <v>1</v>
      </c>
      <c r="H12" s="132" t="s">
        <v>1</v>
      </c>
      <c r="I12" s="132" t="s">
        <v>1</v>
      </c>
      <c r="J12" s="132" t="s">
        <v>1</v>
      </c>
      <c r="K12" s="132" t="s">
        <v>1</v>
      </c>
      <c r="L12" s="132" t="s">
        <v>1</v>
      </c>
      <c r="M12" s="132" t="s">
        <v>1</v>
      </c>
      <c r="N12" s="132" t="s">
        <v>1</v>
      </c>
      <c r="O12" s="132" t="s">
        <v>1</v>
      </c>
      <c r="P12" s="132" t="s">
        <v>1</v>
      </c>
      <c r="Q12" s="132" t="s">
        <v>1</v>
      </c>
      <c r="R12" s="132" t="s">
        <v>1</v>
      </c>
      <c r="S12" s="132" t="s">
        <v>1</v>
      </c>
      <c r="T12" s="132" t="s">
        <v>1</v>
      </c>
      <c r="U12" s="132" t="s">
        <v>1</v>
      </c>
      <c r="V12" s="132" t="s">
        <v>1</v>
      </c>
      <c r="W12" s="132" t="s">
        <v>1</v>
      </c>
    </row>
    <row r="13" spans="1:23" ht="14.2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4" t="str">
        <f>IF(ButceYil&gt;2008,"TL","YTL")</f>
        <v>TL</v>
      </c>
    </row>
    <row r="14" spans="1:23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58" t="s">
        <v>1</v>
      </c>
      <c r="F14" s="133" t="str">
        <f>ButceYil</f>
        <v>2015</v>
      </c>
      <c r="G14" s="134" t="s">
        <v>1</v>
      </c>
      <c r="H14" s="134" t="s">
        <v>1</v>
      </c>
      <c r="I14" s="134" t="s">
        <v>1</v>
      </c>
      <c r="J14" s="134" t="s">
        <v>1</v>
      </c>
      <c r="K14" s="135" t="s">
        <v>1</v>
      </c>
      <c r="L14" s="133">
        <f>ButceYil+1</f>
        <v>2016</v>
      </c>
      <c r="M14" s="134" t="s">
        <v>1</v>
      </c>
      <c r="N14" s="134" t="s">
        <v>1</v>
      </c>
      <c r="O14" s="134" t="s">
        <v>1</v>
      </c>
      <c r="P14" s="134" t="s">
        <v>1</v>
      </c>
      <c r="Q14" s="135" t="s">
        <v>1</v>
      </c>
      <c r="R14" s="133">
        <f>ButceYil+2</f>
        <v>2017</v>
      </c>
      <c r="S14" s="134" t="s">
        <v>1</v>
      </c>
      <c r="T14" s="134" t="s">
        <v>1</v>
      </c>
      <c r="U14" s="134" t="s">
        <v>1</v>
      </c>
      <c r="V14" s="134" t="s">
        <v>1</v>
      </c>
      <c r="W14" s="135" t="s">
        <v>1</v>
      </c>
    </row>
    <row r="15" spans="1:23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36" t="s">
        <v>21</v>
      </c>
      <c r="F15" s="121" t="s">
        <v>22</v>
      </c>
      <c r="G15" s="127" t="s">
        <v>23</v>
      </c>
      <c r="H15" s="128" t="s">
        <v>1</v>
      </c>
      <c r="I15" s="129" t="s">
        <v>1</v>
      </c>
      <c r="J15" s="130" t="s">
        <v>24</v>
      </c>
      <c r="K15" s="123" t="s">
        <v>1</v>
      </c>
      <c r="L15" s="121" t="s">
        <v>22</v>
      </c>
      <c r="M15" s="127" t="s">
        <v>23</v>
      </c>
      <c r="N15" s="128" t="s">
        <v>1</v>
      </c>
      <c r="O15" s="129" t="s">
        <v>1</v>
      </c>
      <c r="P15" s="130" t="s">
        <v>24</v>
      </c>
      <c r="Q15" s="123" t="s">
        <v>1</v>
      </c>
      <c r="R15" s="121" t="s">
        <v>22</v>
      </c>
      <c r="S15" s="127" t="s">
        <v>23</v>
      </c>
      <c r="T15" s="128" t="s">
        <v>1</v>
      </c>
      <c r="U15" s="129" t="s">
        <v>1</v>
      </c>
      <c r="V15" s="130" t="s">
        <v>24</v>
      </c>
      <c r="W15" s="123" t="s">
        <v>1</v>
      </c>
    </row>
    <row r="16" spans="1:23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37" t="s">
        <v>1</v>
      </c>
      <c r="F16" s="131" t="s">
        <v>1</v>
      </c>
      <c r="G16" s="125" t="s">
        <v>25</v>
      </c>
      <c r="H16" s="119" t="s">
        <v>26</v>
      </c>
      <c r="I16" s="121" t="s">
        <v>27</v>
      </c>
      <c r="J16" s="121" t="s">
        <v>28</v>
      </c>
      <c r="K16" s="123" t="s">
        <v>29</v>
      </c>
      <c r="L16" s="131" t="s">
        <v>1</v>
      </c>
      <c r="M16" s="125" t="s">
        <v>25</v>
      </c>
      <c r="N16" s="119" t="s">
        <v>26</v>
      </c>
      <c r="O16" s="121" t="s">
        <v>27</v>
      </c>
      <c r="P16" s="121" t="s">
        <v>28</v>
      </c>
      <c r="Q16" s="123" t="s">
        <v>29</v>
      </c>
      <c r="R16" s="131" t="s">
        <v>1</v>
      </c>
      <c r="S16" s="125" t="s">
        <v>25</v>
      </c>
      <c r="T16" s="119" t="s">
        <v>26</v>
      </c>
      <c r="U16" s="121" t="s">
        <v>27</v>
      </c>
      <c r="V16" s="121" t="s">
        <v>28</v>
      </c>
      <c r="W16" s="123" t="s">
        <v>29</v>
      </c>
    </row>
    <row r="17" spans="3:23" ht="19.5" customHeight="1" thickBot="1">
      <c r="C17" s="4" t="s">
        <v>1</v>
      </c>
      <c r="D17" s="4" t="s">
        <v>1</v>
      </c>
      <c r="E17" s="138" t="s">
        <v>1</v>
      </c>
      <c r="F17" s="122" t="s">
        <v>1</v>
      </c>
      <c r="G17" s="126" t="s">
        <v>1</v>
      </c>
      <c r="H17" s="120" t="s">
        <v>1</v>
      </c>
      <c r="I17" s="122" t="s">
        <v>1</v>
      </c>
      <c r="J17" s="122" t="s">
        <v>1</v>
      </c>
      <c r="K17" s="124" t="s">
        <v>1</v>
      </c>
      <c r="L17" s="122" t="s">
        <v>1</v>
      </c>
      <c r="M17" s="126" t="s">
        <v>1</v>
      </c>
      <c r="N17" s="120" t="s">
        <v>1</v>
      </c>
      <c r="O17" s="122" t="s">
        <v>1</v>
      </c>
      <c r="P17" s="122" t="s">
        <v>1</v>
      </c>
      <c r="Q17" s="124" t="s">
        <v>1</v>
      </c>
      <c r="R17" s="122" t="s">
        <v>1</v>
      </c>
      <c r="S17" s="126" t="s">
        <v>1</v>
      </c>
      <c r="T17" s="120" t="s">
        <v>1</v>
      </c>
      <c r="U17" s="122" t="s">
        <v>1</v>
      </c>
      <c r="V17" s="122" t="s">
        <v>1</v>
      </c>
      <c r="W17" s="124" t="s">
        <v>1</v>
      </c>
    </row>
    <row r="18" spans="1:23" ht="24.7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59" t="s">
        <v>1</v>
      </c>
      <c r="F18" s="60" t="s">
        <v>1</v>
      </c>
      <c r="G18" s="61" t="s">
        <v>1</v>
      </c>
      <c r="H18" s="62" t="s">
        <v>1</v>
      </c>
      <c r="I18" s="62" t="s">
        <v>1</v>
      </c>
      <c r="J18" s="62" t="s">
        <v>1</v>
      </c>
      <c r="K18" s="61" t="s">
        <v>1</v>
      </c>
      <c r="L18" s="60" t="s">
        <v>1</v>
      </c>
      <c r="M18" s="61" t="s">
        <v>1</v>
      </c>
      <c r="N18" s="62" t="s">
        <v>1</v>
      </c>
      <c r="O18" s="62" t="s">
        <v>1</v>
      </c>
      <c r="P18" s="60" t="s">
        <v>1</v>
      </c>
      <c r="Q18" s="63" t="s">
        <v>1</v>
      </c>
      <c r="R18" s="60" t="s">
        <v>1</v>
      </c>
      <c r="S18" s="61" t="s">
        <v>1</v>
      </c>
      <c r="T18" s="62" t="s">
        <v>1</v>
      </c>
      <c r="U18" s="62" t="s">
        <v>1</v>
      </c>
      <c r="V18" s="60" t="s">
        <v>1</v>
      </c>
      <c r="W18" s="63" t="s">
        <v>1</v>
      </c>
    </row>
    <row r="19" spans="1:23" ht="22.5" customHeight="1">
      <c r="A19" s="9" t="s">
        <v>1</v>
      </c>
      <c r="B19" s="11" t="s">
        <v>252</v>
      </c>
      <c r="C19" s="9" t="s">
        <v>1</v>
      </c>
      <c r="D19" s="9" t="s">
        <v>1</v>
      </c>
      <c r="E19" s="64" t="s">
        <v>253</v>
      </c>
      <c r="F19" s="65">
        <v>364239000</v>
      </c>
      <c r="G19" s="66">
        <v>0</v>
      </c>
      <c r="H19" s="67">
        <f aca="true" t="shared" si="0" ref="H19:H60">I19-G19</f>
        <v>320704000</v>
      </c>
      <c r="I19" s="67">
        <v>320704000</v>
      </c>
      <c r="J19" s="65">
        <v>43535000</v>
      </c>
      <c r="K19" s="68">
        <v>0</v>
      </c>
      <c r="L19" s="65">
        <v>389775000</v>
      </c>
      <c r="M19" s="66">
        <v>0</v>
      </c>
      <c r="N19" s="67">
        <f aca="true" t="shared" si="1" ref="N19:N60">O19-M19</f>
        <v>457327000</v>
      </c>
      <c r="O19" s="67">
        <v>457327000</v>
      </c>
      <c r="P19" s="65">
        <v>0</v>
      </c>
      <c r="Q19" s="68">
        <v>0</v>
      </c>
      <c r="R19" s="65">
        <v>415670000</v>
      </c>
      <c r="S19" s="66">
        <v>0</v>
      </c>
      <c r="T19" s="67">
        <f aca="true" t="shared" si="2" ref="T19:T60">U19-S19</f>
        <v>350705000</v>
      </c>
      <c r="U19" s="67">
        <v>350705000</v>
      </c>
      <c r="V19" s="65">
        <v>64965000</v>
      </c>
      <c r="W19" s="68">
        <v>0</v>
      </c>
    </row>
    <row r="20" spans="2:23" ht="22.5" customHeight="1">
      <c r="B20" s="11" t="s">
        <v>254</v>
      </c>
      <c r="C20" s="9" t="s">
        <v>1</v>
      </c>
      <c r="D20" s="9" t="s">
        <v>1</v>
      </c>
      <c r="E20" s="64" t="s">
        <v>255</v>
      </c>
      <c r="F20" s="65">
        <v>10613000</v>
      </c>
      <c r="G20" s="66">
        <v>10608000</v>
      </c>
      <c r="H20" s="67">
        <f t="shared" si="0"/>
        <v>5000</v>
      </c>
      <c r="I20" s="67">
        <v>10613000</v>
      </c>
      <c r="J20" s="65">
        <v>0</v>
      </c>
      <c r="K20" s="68">
        <v>0</v>
      </c>
      <c r="L20" s="65">
        <v>10569000</v>
      </c>
      <c r="M20" s="66">
        <v>10561000</v>
      </c>
      <c r="N20" s="67">
        <f t="shared" si="1"/>
        <v>8000</v>
      </c>
      <c r="O20" s="67">
        <v>10569000</v>
      </c>
      <c r="P20" s="65">
        <v>0</v>
      </c>
      <c r="Q20" s="68">
        <v>0</v>
      </c>
      <c r="R20" s="65">
        <v>11318000</v>
      </c>
      <c r="S20" s="66">
        <v>11310000</v>
      </c>
      <c r="T20" s="67">
        <f t="shared" si="2"/>
        <v>8000</v>
      </c>
      <c r="U20" s="67">
        <v>11318000</v>
      </c>
      <c r="V20" s="65">
        <v>0</v>
      </c>
      <c r="W20" s="68">
        <v>0</v>
      </c>
    </row>
    <row r="21" spans="2:23" ht="22.5" customHeight="1">
      <c r="B21" s="11" t="s">
        <v>256</v>
      </c>
      <c r="C21" s="9" t="s">
        <v>1</v>
      </c>
      <c r="D21" s="9" t="s">
        <v>1</v>
      </c>
      <c r="E21" s="64" t="s">
        <v>257</v>
      </c>
      <c r="F21" s="65">
        <v>4299000</v>
      </c>
      <c r="G21" s="66">
        <v>4216000</v>
      </c>
      <c r="H21" s="67">
        <f t="shared" si="0"/>
        <v>83000</v>
      </c>
      <c r="I21" s="67">
        <v>4299000</v>
      </c>
      <c r="J21" s="65">
        <v>0</v>
      </c>
      <c r="K21" s="68">
        <v>0</v>
      </c>
      <c r="L21" s="65">
        <v>3754000</v>
      </c>
      <c r="M21" s="66">
        <v>3660000</v>
      </c>
      <c r="N21" s="67">
        <f t="shared" si="1"/>
        <v>94000</v>
      </c>
      <c r="O21" s="67">
        <v>3754000</v>
      </c>
      <c r="P21" s="65">
        <v>0</v>
      </c>
      <c r="Q21" s="68">
        <v>0</v>
      </c>
      <c r="R21" s="65">
        <v>4010000</v>
      </c>
      <c r="S21" s="66">
        <v>3916000</v>
      </c>
      <c r="T21" s="67">
        <f t="shared" si="2"/>
        <v>94000</v>
      </c>
      <c r="U21" s="67">
        <v>4010000</v>
      </c>
      <c r="V21" s="65">
        <v>0</v>
      </c>
      <c r="W21" s="68">
        <v>0</v>
      </c>
    </row>
    <row r="22" spans="2:23" ht="22.5" customHeight="1">
      <c r="B22" s="11" t="s">
        <v>258</v>
      </c>
      <c r="C22" s="9" t="s">
        <v>1</v>
      </c>
      <c r="D22" s="9" t="s">
        <v>1</v>
      </c>
      <c r="E22" s="64" t="s">
        <v>259</v>
      </c>
      <c r="F22" s="65">
        <v>4530000</v>
      </c>
      <c r="G22" s="66">
        <v>4365000</v>
      </c>
      <c r="H22" s="67">
        <f t="shared" si="0"/>
        <v>165000</v>
      </c>
      <c r="I22" s="67">
        <v>4530000</v>
      </c>
      <c r="J22" s="65">
        <v>0</v>
      </c>
      <c r="K22" s="68">
        <v>0</v>
      </c>
      <c r="L22" s="65">
        <v>4846000</v>
      </c>
      <c r="M22" s="66">
        <v>4676000</v>
      </c>
      <c r="N22" s="67">
        <f t="shared" si="1"/>
        <v>170000</v>
      </c>
      <c r="O22" s="67">
        <v>4846000</v>
      </c>
      <c r="P22" s="65">
        <v>0</v>
      </c>
      <c r="Q22" s="68">
        <v>0</v>
      </c>
      <c r="R22" s="65">
        <v>5163000</v>
      </c>
      <c r="S22" s="66">
        <v>4993000</v>
      </c>
      <c r="T22" s="67">
        <f t="shared" si="2"/>
        <v>170000</v>
      </c>
      <c r="U22" s="67">
        <v>5163000</v>
      </c>
      <c r="V22" s="65">
        <v>0</v>
      </c>
      <c r="W22" s="68">
        <v>0</v>
      </c>
    </row>
    <row r="23" spans="2:23" ht="22.5" customHeight="1">
      <c r="B23" s="11" t="s">
        <v>260</v>
      </c>
      <c r="C23" s="9" t="s">
        <v>1</v>
      </c>
      <c r="D23" s="9" t="s">
        <v>1</v>
      </c>
      <c r="E23" s="64" t="s">
        <v>261</v>
      </c>
      <c r="F23" s="65">
        <v>14400000</v>
      </c>
      <c r="G23" s="66">
        <v>0</v>
      </c>
      <c r="H23" s="67">
        <f t="shared" si="0"/>
        <v>143363000</v>
      </c>
      <c r="I23" s="67">
        <v>143363000</v>
      </c>
      <c r="J23" s="65">
        <v>0</v>
      </c>
      <c r="K23" s="68">
        <v>0</v>
      </c>
      <c r="L23" s="65">
        <v>15277000</v>
      </c>
      <c r="M23" s="66">
        <v>0</v>
      </c>
      <c r="N23" s="67">
        <f t="shared" si="1"/>
        <v>147685000</v>
      </c>
      <c r="O23" s="67">
        <v>147685000</v>
      </c>
      <c r="P23" s="65">
        <v>0</v>
      </c>
      <c r="Q23" s="68">
        <v>0</v>
      </c>
      <c r="R23" s="65">
        <v>16303000</v>
      </c>
      <c r="S23" s="66">
        <v>0</v>
      </c>
      <c r="T23" s="67">
        <f t="shared" si="2"/>
        <v>153105000</v>
      </c>
      <c r="U23" s="67">
        <v>153105000</v>
      </c>
      <c r="V23" s="65">
        <v>0</v>
      </c>
      <c r="W23" s="68">
        <v>0</v>
      </c>
    </row>
    <row r="24" spans="2:23" ht="22.5" customHeight="1">
      <c r="B24" s="11" t="s">
        <v>262</v>
      </c>
      <c r="C24" s="9" t="s">
        <v>1</v>
      </c>
      <c r="D24" s="9" t="s">
        <v>1</v>
      </c>
      <c r="E24" s="64" t="s">
        <v>263</v>
      </c>
      <c r="F24" s="65">
        <v>9224000</v>
      </c>
      <c r="G24" s="66">
        <v>0</v>
      </c>
      <c r="H24" s="67">
        <f t="shared" si="0"/>
        <v>111000000</v>
      </c>
      <c r="I24" s="67">
        <v>111000000</v>
      </c>
      <c r="J24" s="65">
        <v>0</v>
      </c>
      <c r="K24" s="68">
        <v>0</v>
      </c>
      <c r="L24" s="65">
        <v>9827000</v>
      </c>
      <c r="M24" s="66">
        <v>0</v>
      </c>
      <c r="N24" s="67">
        <f t="shared" si="1"/>
        <v>111000000</v>
      </c>
      <c r="O24" s="67">
        <v>111000000</v>
      </c>
      <c r="P24" s="65">
        <v>0</v>
      </c>
      <c r="Q24" s="68">
        <v>0</v>
      </c>
      <c r="R24" s="65">
        <v>10539000</v>
      </c>
      <c r="S24" s="66">
        <v>0</v>
      </c>
      <c r="T24" s="67">
        <f t="shared" si="2"/>
        <v>111000000</v>
      </c>
      <c r="U24" s="67">
        <v>111000000</v>
      </c>
      <c r="V24" s="65">
        <v>0</v>
      </c>
      <c r="W24" s="68">
        <v>0</v>
      </c>
    </row>
    <row r="25" spans="2:23" ht="22.5" customHeight="1">
      <c r="B25" s="11" t="s">
        <v>264</v>
      </c>
      <c r="C25" s="9" t="s">
        <v>1</v>
      </c>
      <c r="D25" s="9" t="s">
        <v>1</v>
      </c>
      <c r="E25" s="64" t="s">
        <v>265</v>
      </c>
      <c r="F25" s="65">
        <v>13235000</v>
      </c>
      <c r="G25" s="66">
        <v>11845000</v>
      </c>
      <c r="H25" s="67">
        <f t="shared" si="0"/>
        <v>1390000</v>
      </c>
      <c r="I25" s="67">
        <v>13235000</v>
      </c>
      <c r="J25" s="65">
        <v>0</v>
      </c>
      <c r="K25" s="68">
        <v>0</v>
      </c>
      <c r="L25" s="65">
        <v>14279000</v>
      </c>
      <c r="M25" s="66">
        <v>12859000</v>
      </c>
      <c r="N25" s="67">
        <f t="shared" si="1"/>
        <v>1420000</v>
      </c>
      <c r="O25" s="67">
        <v>14279000</v>
      </c>
      <c r="P25" s="65">
        <v>0</v>
      </c>
      <c r="Q25" s="68">
        <v>0</v>
      </c>
      <c r="R25" s="65">
        <v>15504000</v>
      </c>
      <c r="S25" s="66">
        <v>14084000</v>
      </c>
      <c r="T25" s="67">
        <f t="shared" si="2"/>
        <v>1420000</v>
      </c>
      <c r="U25" s="67">
        <v>15504000</v>
      </c>
      <c r="V25" s="65">
        <v>0</v>
      </c>
      <c r="W25" s="68">
        <v>0</v>
      </c>
    </row>
    <row r="26" spans="2:23" ht="22.5" customHeight="1">
      <c r="B26" s="11" t="s">
        <v>266</v>
      </c>
      <c r="C26" s="9" t="s">
        <v>1</v>
      </c>
      <c r="D26" s="9" t="s">
        <v>1</v>
      </c>
      <c r="E26" s="64" t="s">
        <v>267</v>
      </c>
      <c r="F26" s="65">
        <v>2087344000</v>
      </c>
      <c r="G26" s="66">
        <v>1847344000</v>
      </c>
      <c r="H26" s="67">
        <f t="shared" si="0"/>
        <v>240000000</v>
      </c>
      <c r="I26" s="67">
        <v>2087344000</v>
      </c>
      <c r="J26" s="65">
        <v>0</v>
      </c>
      <c r="K26" s="68">
        <v>0</v>
      </c>
      <c r="L26" s="65">
        <v>2247659000</v>
      </c>
      <c r="M26" s="66">
        <v>1992659000</v>
      </c>
      <c r="N26" s="67">
        <f t="shared" si="1"/>
        <v>255000000</v>
      </c>
      <c r="O26" s="67">
        <v>2247659000</v>
      </c>
      <c r="P26" s="65">
        <v>0</v>
      </c>
      <c r="Q26" s="68">
        <v>0</v>
      </c>
      <c r="R26" s="65">
        <v>2349531000</v>
      </c>
      <c r="S26" s="66">
        <v>2074531000</v>
      </c>
      <c r="T26" s="67">
        <f t="shared" si="2"/>
        <v>275000000</v>
      </c>
      <c r="U26" s="67">
        <v>2349531000</v>
      </c>
      <c r="V26" s="65">
        <v>0</v>
      </c>
      <c r="W26" s="68">
        <v>0</v>
      </c>
    </row>
    <row r="27" spans="2:23" ht="22.5" customHeight="1">
      <c r="B27" s="11" t="s">
        <v>268</v>
      </c>
      <c r="C27" s="9" t="s">
        <v>1</v>
      </c>
      <c r="D27" s="9" t="s">
        <v>1</v>
      </c>
      <c r="E27" s="64" t="s">
        <v>269</v>
      </c>
      <c r="F27" s="65">
        <v>13884000</v>
      </c>
      <c r="G27" s="66">
        <v>13724000</v>
      </c>
      <c r="H27" s="67">
        <f t="shared" si="0"/>
        <v>160000</v>
      </c>
      <c r="I27" s="67">
        <v>13884000</v>
      </c>
      <c r="J27" s="65">
        <v>0</v>
      </c>
      <c r="K27" s="68">
        <v>0</v>
      </c>
      <c r="L27" s="65">
        <v>14712000</v>
      </c>
      <c r="M27" s="66">
        <v>14542000</v>
      </c>
      <c r="N27" s="67">
        <f t="shared" si="1"/>
        <v>170000</v>
      </c>
      <c r="O27" s="67">
        <v>14712000</v>
      </c>
      <c r="P27" s="65">
        <v>0</v>
      </c>
      <c r="Q27" s="68">
        <v>0</v>
      </c>
      <c r="R27" s="65">
        <v>15690000</v>
      </c>
      <c r="S27" s="66">
        <v>15520000</v>
      </c>
      <c r="T27" s="67">
        <f t="shared" si="2"/>
        <v>170000</v>
      </c>
      <c r="U27" s="67">
        <v>15690000</v>
      </c>
      <c r="V27" s="65">
        <v>0</v>
      </c>
      <c r="W27" s="68">
        <v>0</v>
      </c>
    </row>
    <row r="28" spans="2:23" ht="22.5" customHeight="1">
      <c r="B28" s="11" t="s">
        <v>270</v>
      </c>
      <c r="C28" s="9" t="s">
        <v>1</v>
      </c>
      <c r="D28" s="9" t="s">
        <v>1</v>
      </c>
      <c r="E28" s="64" t="s">
        <v>271</v>
      </c>
      <c r="F28" s="65">
        <v>18938000</v>
      </c>
      <c r="G28" s="66">
        <v>18098000</v>
      </c>
      <c r="H28" s="67">
        <f t="shared" si="0"/>
        <v>840000</v>
      </c>
      <c r="I28" s="67">
        <v>18938000</v>
      </c>
      <c r="J28" s="65">
        <v>0</v>
      </c>
      <c r="K28" s="68">
        <v>0</v>
      </c>
      <c r="L28" s="65">
        <v>20221000</v>
      </c>
      <c r="M28" s="66">
        <v>19316000</v>
      </c>
      <c r="N28" s="67">
        <f t="shared" si="1"/>
        <v>905000</v>
      </c>
      <c r="O28" s="67">
        <v>20221000</v>
      </c>
      <c r="P28" s="65">
        <v>0</v>
      </c>
      <c r="Q28" s="68">
        <v>0</v>
      </c>
      <c r="R28" s="65">
        <v>21527000</v>
      </c>
      <c r="S28" s="66">
        <v>20577000</v>
      </c>
      <c r="T28" s="67">
        <f t="shared" si="2"/>
        <v>950000</v>
      </c>
      <c r="U28" s="67">
        <v>21527000</v>
      </c>
      <c r="V28" s="65">
        <v>0</v>
      </c>
      <c r="W28" s="68">
        <v>0</v>
      </c>
    </row>
    <row r="29" spans="2:23" ht="22.5" customHeight="1">
      <c r="B29" s="11" t="s">
        <v>272</v>
      </c>
      <c r="C29" s="9" t="s">
        <v>1</v>
      </c>
      <c r="D29" s="9" t="s">
        <v>1</v>
      </c>
      <c r="E29" s="64" t="s">
        <v>273</v>
      </c>
      <c r="F29" s="65">
        <v>7052675000</v>
      </c>
      <c r="G29" s="66">
        <v>6077675000</v>
      </c>
      <c r="H29" s="67">
        <f t="shared" si="0"/>
        <v>975000000</v>
      </c>
      <c r="I29" s="67">
        <v>7052675000</v>
      </c>
      <c r="J29" s="65">
        <v>0</v>
      </c>
      <c r="K29" s="68">
        <v>0</v>
      </c>
      <c r="L29" s="65">
        <v>7690180000</v>
      </c>
      <c r="M29" s="66">
        <v>6690180000</v>
      </c>
      <c r="N29" s="67">
        <f t="shared" si="1"/>
        <v>1000000000</v>
      </c>
      <c r="O29" s="67">
        <v>7690180000</v>
      </c>
      <c r="P29" s="65">
        <v>0</v>
      </c>
      <c r="Q29" s="68">
        <v>0</v>
      </c>
      <c r="R29" s="65">
        <v>8494791000</v>
      </c>
      <c r="S29" s="66">
        <v>7464791000</v>
      </c>
      <c r="T29" s="67">
        <f t="shared" si="2"/>
        <v>1030000000</v>
      </c>
      <c r="U29" s="67">
        <v>8494791000</v>
      </c>
      <c r="V29" s="65">
        <v>0</v>
      </c>
      <c r="W29" s="68">
        <v>0</v>
      </c>
    </row>
    <row r="30" spans="2:23" ht="22.5" customHeight="1">
      <c r="B30" s="11" t="s">
        <v>274</v>
      </c>
      <c r="C30" s="9" t="s">
        <v>1</v>
      </c>
      <c r="D30" s="9" t="s">
        <v>1</v>
      </c>
      <c r="E30" s="64" t="s">
        <v>275</v>
      </c>
      <c r="F30" s="65">
        <v>1020334000</v>
      </c>
      <c r="G30" s="66">
        <v>970334000</v>
      </c>
      <c r="H30" s="67">
        <f t="shared" si="0"/>
        <v>50000000</v>
      </c>
      <c r="I30" s="67">
        <v>1020334000</v>
      </c>
      <c r="J30" s="65">
        <v>0</v>
      </c>
      <c r="K30" s="68">
        <v>0</v>
      </c>
      <c r="L30" s="65">
        <v>1099381000</v>
      </c>
      <c r="M30" s="66">
        <v>1029381000</v>
      </c>
      <c r="N30" s="67">
        <f t="shared" si="1"/>
        <v>70000000</v>
      </c>
      <c r="O30" s="67">
        <v>1099381000</v>
      </c>
      <c r="P30" s="65">
        <v>0</v>
      </c>
      <c r="Q30" s="68">
        <v>0</v>
      </c>
      <c r="R30" s="65">
        <v>1181372000</v>
      </c>
      <c r="S30" s="66">
        <v>1091372000</v>
      </c>
      <c r="T30" s="67">
        <f t="shared" si="2"/>
        <v>90000000</v>
      </c>
      <c r="U30" s="67">
        <v>1181372000</v>
      </c>
      <c r="V30" s="65">
        <v>0</v>
      </c>
      <c r="W30" s="68">
        <v>0</v>
      </c>
    </row>
    <row r="31" spans="2:23" ht="22.5" customHeight="1">
      <c r="B31" s="11" t="s">
        <v>276</v>
      </c>
      <c r="C31" s="9" t="s">
        <v>1</v>
      </c>
      <c r="D31" s="9" t="s">
        <v>1</v>
      </c>
      <c r="E31" s="64" t="s">
        <v>277</v>
      </c>
      <c r="F31" s="65">
        <v>199583000</v>
      </c>
      <c r="G31" s="66">
        <v>191379000</v>
      </c>
      <c r="H31" s="67">
        <f t="shared" si="0"/>
        <v>8204000</v>
      </c>
      <c r="I31" s="67">
        <v>199583000</v>
      </c>
      <c r="J31" s="65">
        <v>0</v>
      </c>
      <c r="K31" s="68">
        <v>0</v>
      </c>
      <c r="L31" s="65">
        <v>214254000</v>
      </c>
      <c r="M31" s="66">
        <v>205886000</v>
      </c>
      <c r="N31" s="67">
        <f t="shared" si="1"/>
        <v>8368000</v>
      </c>
      <c r="O31" s="67">
        <v>214254000</v>
      </c>
      <c r="P31" s="65">
        <v>0</v>
      </c>
      <c r="Q31" s="68">
        <v>0</v>
      </c>
      <c r="R31" s="65">
        <v>229889000</v>
      </c>
      <c r="S31" s="66">
        <v>221362000</v>
      </c>
      <c r="T31" s="67">
        <f t="shared" si="2"/>
        <v>8527000</v>
      </c>
      <c r="U31" s="67">
        <v>229889000</v>
      </c>
      <c r="V31" s="65">
        <v>0</v>
      </c>
      <c r="W31" s="68">
        <v>0</v>
      </c>
    </row>
    <row r="32" spans="2:23" ht="22.5" customHeight="1">
      <c r="B32" s="11" t="s">
        <v>278</v>
      </c>
      <c r="C32" s="9" t="s">
        <v>1</v>
      </c>
      <c r="D32" s="9" t="s">
        <v>1</v>
      </c>
      <c r="E32" s="64" t="s">
        <v>279</v>
      </c>
      <c r="F32" s="65">
        <v>240355000</v>
      </c>
      <c r="G32" s="66">
        <v>236311000</v>
      </c>
      <c r="H32" s="67">
        <f t="shared" si="0"/>
        <v>4044000</v>
      </c>
      <c r="I32" s="67">
        <v>240355000</v>
      </c>
      <c r="J32" s="65">
        <v>0</v>
      </c>
      <c r="K32" s="68">
        <v>0</v>
      </c>
      <c r="L32" s="65">
        <v>255843000</v>
      </c>
      <c r="M32" s="66">
        <v>251664000</v>
      </c>
      <c r="N32" s="67">
        <f t="shared" si="1"/>
        <v>4179000</v>
      </c>
      <c r="O32" s="67">
        <v>255843000</v>
      </c>
      <c r="P32" s="65">
        <v>0</v>
      </c>
      <c r="Q32" s="68">
        <v>0</v>
      </c>
      <c r="R32" s="65">
        <v>275245000</v>
      </c>
      <c r="S32" s="66">
        <v>270931000</v>
      </c>
      <c r="T32" s="67">
        <f t="shared" si="2"/>
        <v>4314000</v>
      </c>
      <c r="U32" s="67">
        <v>275245000</v>
      </c>
      <c r="V32" s="65">
        <v>0</v>
      </c>
      <c r="W32" s="68">
        <v>0</v>
      </c>
    </row>
    <row r="33" spans="2:23" ht="22.5" customHeight="1">
      <c r="B33" s="11" t="s">
        <v>280</v>
      </c>
      <c r="C33" s="9" t="s">
        <v>1</v>
      </c>
      <c r="D33" s="9" t="s">
        <v>1</v>
      </c>
      <c r="E33" s="64" t="s">
        <v>281</v>
      </c>
      <c r="F33" s="65">
        <v>2567630000</v>
      </c>
      <c r="G33" s="66">
        <v>1641630000</v>
      </c>
      <c r="H33" s="67">
        <f t="shared" si="0"/>
        <v>925000000</v>
      </c>
      <c r="I33" s="67">
        <v>2566630000</v>
      </c>
      <c r="J33" s="65">
        <v>1000000</v>
      </c>
      <c r="K33" s="68">
        <v>10001000</v>
      </c>
      <c r="L33" s="65">
        <v>2614800000</v>
      </c>
      <c r="M33" s="66">
        <v>1658800000</v>
      </c>
      <c r="N33" s="67">
        <f t="shared" si="1"/>
        <v>955000000</v>
      </c>
      <c r="O33" s="67">
        <v>2613800000</v>
      </c>
      <c r="P33" s="65">
        <v>1000000</v>
      </c>
      <c r="Q33" s="68">
        <v>9001000</v>
      </c>
      <c r="R33" s="65">
        <v>2650882000</v>
      </c>
      <c r="S33" s="66">
        <v>1664882000</v>
      </c>
      <c r="T33" s="67">
        <f t="shared" si="2"/>
        <v>985000000</v>
      </c>
      <c r="U33" s="67">
        <v>2649882000</v>
      </c>
      <c r="V33" s="65">
        <v>1000000</v>
      </c>
      <c r="W33" s="68">
        <v>8001000</v>
      </c>
    </row>
    <row r="34" spans="2:23" ht="22.5" customHeight="1">
      <c r="B34" s="11" t="s">
        <v>282</v>
      </c>
      <c r="C34" s="9" t="s">
        <v>1</v>
      </c>
      <c r="D34" s="9" t="s">
        <v>1</v>
      </c>
      <c r="E34" s="64" t="s">
        <v>283</v>
      </c>
      <c r="F34" s="65">
        <v>452814000</v>
      </c>
      <c r="G34" s="66">
        <v>0</v>
      </c>
      <c r="H34" s="67">
        <f t="shared" si="0"/>
        <v>636622000</v>
      </c>
      <c r="I34" s="67">
        <v>636622000</v>
      </c>
      <c r="J34" s="65">
        <v>0</v>
      </c>
      <c r="K34" s="68">
        <v>30000000</v>
      </c>
      <c r="L34" s="65">
        <v>508292000</v>
      </c>
      <c r="M34" s="66">
        <v>0</v>
      </c>
      <c r="N34" s="67">
        <f t="shared" si="1"/>
        <v>704445000</v>
      </c>
      <c r="O34" s="67">
        <v>704445000</v>
      </c>
      <c r="P34" s="65">
        <v>0</v>
      </c>
      <c r="Q34" s="68">
        <v>20000000</v>
      </c>
      <c r="R34" s="65">
        <v>560965000</v>
      </c>
      <c r="S34" s="66">
        <v>0</v>
      </c>
      <c r="T34" s="67">
        <f t="shared" si="2"/>
        <v>778380000</v>
      </c>
      <c r="U34" s="67">
        <v>778380000</v>
      </c>
      <c r="V34" s="65">
        <v>0</v>
      </c>
      <c r="W34" s="68">
        <v>30000000</v>
      </c>
    </row>
    <row r="35" spans="2:23" ht="22.5" customHeight="1">
      <c r="B35" s="11" t="s">
        <v>284</v>
      </c>
      <c r="C35" s="9" t="s">
        <v>1</v>
      </c>
      <c r="D35" s="9" t="s">
        <v>1</v>
      </c>
      <c r="E35" s="64" t="s">
        <v>285</v>
      </c>
      <c r="F35" s="65">
        <v>130299000</v>
      </c>
      <c r="G35" s="66">
        <v>0</v>
      </c>
      <c r="H35" s="67">
        <f t="shared" si="0"/>
        <v>198401000</v>
      </c>
      <c r="I35" s="67">
        <v>198401000</v>
      </c>
      <c r="J35" s="65">
        <v>0</v>
      </c>
      <c r="K35" s="68">
        <v>120003000</v>
      </c>
      <c r="L35" s="65">
        <v>142959000</v>
      </c>
      <c r="M35" s="66">
        <v>0</v>
      </c>
      <c r="N35" s="67">
        <f t="shared" si="1"/>
        <v>208845000</v>
      </c>
      <c r="O35" s="67">
        <v>208845000</v>
      </c>
      <c r="P35" s="65">
        <v>0</v>
      </c>
      <c r="Q35" s="68">
        <v>120003000</v>
      </c>
      <c r="R35" s="65">
        <v>156286000</v>
      </c>
      <c r="S35" s="66">
        <v>0</v>
      </c>
      <c r="T35" s="67">
        <f t="shared" si="2"/>
        <v>219267000</v>
      </c>
      <c r="U35" s="67">
        <v>219267000</v>
      </c>
      <c r="V35" s="65">
        <v>0</v>
      </c>
      <c r="W35" s="68">
        <v>120003000</v>
      </c>
    </row>
    <row r="36" spans="2:23" ht="22.5" customHeight="1">
      <c r="B36" s="11" t="s">
        <v>286</v>
      </c>
      <c r="C36" s="9" t="s">
        <v>1</v>
      </c>
      <c r="D36" s="9" t="s">
        <v>1</v>
      </c>
      <c r="E36" s="64" t="s">
        <v>287</v>
      </c>
      <c r="F36" s="65">
        <v>11110000</v>
      </c>
      <c r="G36" s="66">
        <v>0</v>
      </c>
      <c r="H36" s="67">
        <f t="shared" si="0"/>
        <v>26727000</v>
      </c>
      <c r="I36" s="67">
        <v>26727000</v>
      </c>
      <c r="J36" s="65">
        <v>0</v>
      </c>
      <c r="K36" s="68">
        <v>38251000</v>
      </c>
      <c r="L36" s="65">
        <v>11973000</v>
      </c>
      <c r="M36" s="66">
        <v>0</v>
      </c>
      <c r="N36" s="67">
        <f t="shared" si="1"/>
        <v>29077000</v>
      </c>
      <c r="O36" s="67">
        <v>29077000</v>
      </c>
      <c r="P36" s="65">
        <v>0</v>
      </c>
      <c r="Q36" s="68">
        <v>40501000</v>
      </c>
      <c r="R36" s="65">
        <v>12845000</v>
      </c>
      <c r="S36" s="66">
        <v>0</v>
      </c>
      <c r="T36" s="67">
        <f t="shared" si="2"/>
        <v>31427000</v>
      </c>
      <c r="U36" s="67">
        <v>31427000</v>
      </c>
      <c r="V36" s="65">
        <v>0</v>
      </c>
      <c r="W36" s="68">
        <v>42001000</v>
      </c>
    </row>
    <row r="37" spans="2:23" ht="22.5" customHeight="1">
      <c r="B37" s="11" t="s">
        <v>288</v>
      </c>
      <c r="C37" s="9" t="s">
        <v>1</v>
      </c>
      <c r="D37" s="9" t="s">
        <v>1</v>
      </c>
      <c r="E37" s="64" t="s">
        <v>289</v>
      </c>
      <c r="F37" s="65">
        <v>262530000</v>
      </c>
      <c r="G37" s="66">
        <v>0</v>
      </c>
      <c r="H37" s="67">
        <f t="shared" si="0"/>
        <v>330700000</v>
      </c>
      <c r="I37" s="67">
        <v>330700000</v>
      </c>
      <c r="J37" s="65">
        <v>0</v>
      </c>
      <c r="K37" s="68">
        <v>477000000</v>
      </c>
      <c r="L37" s="65">
        <v>283648000</v>
      </c>
      <c r="M37" s="66">
        <v>0</v>
      </c>
      <c r="N37" s="67">
        <f t="shared" si="1"/>
        <v>344250000</v>
      </c>
      <c r="O37" s="67">
        <v>344250000</v>
      </c>
      <c r="P37" s="65">
        <v>0</v>
      </c>
      <c r="Q37" s="68">
        <v>483000000</v>
      </c>
      <c r="R37" s="65">
        <v>305066000</v>
      </c>
      <c r="S37" s="66">
        <v>0</v>
      </c>
      <c r="T37" s="67">
        <f t="shared" si="2"/>
        <v>355900000</v>
      </c>
      <c r="U37" s="67">
        <v>355900000</v>
      </c>
      <c r="V37" s="65">
        <v>0</v>
      </c>
      <c r="W37" s="68">
        <v>487000000</v>
      </c>
    </row>
    <row r="38" spans="2:23" ht="22.5" customHeight="1">
      <c r="B38" s="11" t="s">
        <v>290</v>
      </c>
      <c r="C38" s="9" t="s">
        <v>1</v>
      </c>
      <c r="D38" s="9" t="s">
        <v>1</v>
      </c>
      <c r="E38" s="64" t="s">
        <v>291</v>
      </c>
      <c r="F38" s="65">
        <v>52379000</v>
      </c>
      <c r="G38" s="66">
        <v>0</v>
      </c>
      <c r="H38" s="67">
        <f t="shared" si="0"/>
        <v>114621000</v>
      </c>
      <c r="I38" s="67">
        <v>114621000</v>
      </c>
      <c r="J38" s="65">
        <v>0</v>
      </c>
      <c r="K38" s="68">
        <v>363500000</v>
      </c>
      <c r="L38" s="65">
        <v>56032000</v>
      </c>
      <c r="M38" s="66">
        <v>0</v>
      </c>
      <c r="N38" s="67">
        <f t="shared" si="1"/>
        <v>120116000</v>
      </c>
      <c r="O38" s="67">
        <v>120116000</v>
      </c>
      <c r="P38" s="65">
        <v>0</v>
      </c>
      <c r="Q38" s="68">
        <v>374000000</v>
      </c>
      <c r="R38" s="65">
        <v>59708000</v>
      </c>
      <c r="S38" s="66">
        <v>0</v>
      </c>
      <c r="T38" s="67">
        <f t="shared" si="2"/>
        <v>124190000</v>
      </c>
      <c r="U38" s="67">
        <v>124190000</v>
      </c>
      <c r="V38" s="65">
        <v>0</v>
      </c>
      <c r="W38" s="68">
        <v>379500000</v>
      </c>
    </row>
    <row r="39" spans="2:23" ht="22.5" customHeight="1">
      <c r="B39" s="11" t="s">
        <v>292</v>
      </c>
      <c r="C39" s="9" t="s">
        <v>1</v>
      </c>
      <c r="D39" s="9" t="s">
        <v>1</v>
      </c>
      <c r="E39" s="64" t="s">
        <v>293</v>
      </c>
      <c r="F39" s="65">
        <v>11603000</v>
      </c>
      <c r="G39" s="66">
        <v>7603000</v>
      </c>
      <c r="H39" s="67">
        <f t="shared" si="0"/>
        <v>4000000</v>
      </c>
      <c r="I39" s="67">
        <v>11603000</v>
      </c>
      <c r="J39" s="65">
        <v>0</v>
      </c>
      <c r="K39" s="68">
        <v>1000500</v>
      </c>
      <c r="L39" s="65">
        <v>12697000</v>
      </c>
      <c r="M39" s="66">
        <v>8485000</v>
      </c>
      <c r="N39" s="67">
        <f t="shared" si="1"/>
        <v>4212000</v>
      </c>
      <c r="O39" s="67">
        <v>12697000</v>
      </c>
      <c r="P39" s="65">
        <v>0</v>
      </c>
      <c r="Q39" s="68">
        <v>1000500</v>
      </c>
      <c r="R39" s="65">
        <v>13846000</v>
      </c>
      <c r="S39" s="66">
        <v>9411000</v>
      </c>
      <c r="T39" s="67">
        <f t="shared" si="2"/>
        <v>4435000</v>
      </c>
      <c r="U39" s="67">
        <v>13846000</v>
      </c>
      <c r="V39" s="65">
        <v>0</v>
      </c>
      <c r="W39" s="68">
        <v>1000500</v>
      </c>
    </row>
    <row r="40" spans="2:23" ht="22.5" customHeight="1">
      <c r="B40" s="11" t="s">
        <v>294</v>
      </c>
      <c r="C40" s="9" t="s">
        <v>1</v>
      </c>
      <c r="D40" s="9" t="s">
        <v>1</v>
      </c>
      <c r="E40" s="64" t="s">
        <v>295</v>
      </c>
      <c r="F40" s="65">
        <v>136875000</v>
      </c>
      <c r="G40" s="66">
        <v>120725000</v>
      </c>
      <c r="H40" s="67">
        <f t="shared" si="0"/>
        <v>16150000</v>
      </c>
      <c r="I40" s="67">
        <v>136875000</v>
      </c>
      <c r="J40" s="65">
        <v>0</v>
      </c>
      <c r="K40" s="68">
        <v>10000000</v>
      </c>
      <c r="L40" s="65">
        <v>147362000</v>
      </c>
      <c r="M40" s="66">
        <v>130355000</v>
      </c>
      <c r="N40" s="67">
        <f t="shared" si="1"/>
        <v>17007000</v>
      </c>
      <c r="O40" s="67">
        <v>147362000</v>
      </c>
      <c r="P40" s="65">
        <v>0</v>
      </c>
      <c r="Q40" s="68">
        <v>11000000</v>
      </c>
      <c r="R40" s="65">
        <v>159205000</v>
      </c>
      <c r="S40" s="66">
        <v>141298000</v>
      </c>
      <c r="T40" s="67">
        <f t="shared" si="2"/>
        <v>17907000</v>
      </c>
      <c r="U40" s="67">
        <v>159205000</v>
      </c>
      <c r="V40" s="65">
        <v>0</v>
      </c>
      <c r="W40" s="68">
        <v>12000000</v>
      </c>
    </row>
    <row r="41" spans="2:23" ht="22.5" customHeight="1">
      <c r="B41" s="11" t="s">
        <v>296</v>
      </c>
      <c r="C41" s="9" t="s">
        <v>1</v>
      </c>
      <c r="D41" s="9" t="s">
        <v>1</v>
      </c>
      <c r="E41" s="64" t="s">
        <v>297</v>
      </c>
      <c r="F41" s="65">
        <v>49643000</v>
      </c>
      <c r="G41" s="66">
        <v>0</v>
      </c>
      <c r="H41" s="67">
        <f t="shared" si="0"/>
        <v>49643000</v>
      </c>
      <c r="I41" s="67">
        <v>49643000</v>
      </c>
      <c r="J41" s="65">
        <v>0</v>
      </c>
      <c r="K41" s="68">
        <v>0</v>
      </c>
      <c r="L41" s="65">
        <v>53457000</v>
      </c>
      <c r="M41" s="66">
        <v>0</v>
      </c>
      <c r="N41" s="67">
        <f t="shared" si="1"/>
        <v>53457000</v>
      </c>
      <c r="O41" s="67">
        <v>53457000</v>
      </c>
      <c r="P41" s="65">
        <v>0</v>
      </c>
      <c r="Q41" s="68">
        <v>0</v>
      </c>
      <c r="R41" s="65">
        <v>57313000</v>
      </c>
      <c r="S41" s="66">
        <v>0</v>
      </c>
      <c r="T41" s="67">
        <f t="shared" si="2"/>
        <v>57313000</v>
      </c>
      <c r="U41" s="67">
        <v>57313000</v>
      </c>
      <c r="V41" s="65">
        <v>0</v>
      </c>
      <c r="W41" s="68">
        <v>0</v>
      </c>
    </row>
    <row r="42" spans="2:23" ht="22.5" customHeight="1">
      <c r="B42" s="11" t="s">
        <v>298</v>
      </c>
      <c r="C42" s="9" t="s">
        <v>1</v>
      </c>
      <c r="D42" s="9" t="s">
        <v>1</v>
      </c>
      <c r="E42" s="64" t="s">
        <v>299</v>
      </c>
      <c r="F42" s="65">
        <v>568319000</v>
      </c>
      <c r="G42" s="66">
        <v>498319000</v>
      </c>
      <c r="H42" s="67">
        <f t="shared" si="0"/>
        <v>65000000</v>
      </c>
      <c r="I42" s="67">
        <v>563319000</v>
      </c>
      <c r="J42" s="65">
        <v>5000000</v>
      </c>
      <c r="K42" s="68">
        <v>20000000</v>
      </c>
      <c r="L42" s="65">
        <v>601275000</v>
      </c>
      <c r="M42" s="66">
        <v>526275000</v>
      </c>
      <c r="N42" s="67">
        <f t="shared" si="1"/>
        <v>70000000</v>
      </c>
      <c r="O42" s="67">
        <v>596275000</v>
      </c>
      <c r="P42" s="65">
        <v>5000000</v>
      </c>
      <c r="Q42" s="68">
        <v>22000000</v>
      </c>
      <c r="R42" s="65">
        <v>634011000</v>
      </c>
      <c r="S42" s="66">
        <v>554011000</v>
      </c>
      <c r="T42" s="67">
        <f t="shared" si="2"/>
        <v>75000000</v>
      </c>
      <c r="U42" s="67">
        <v>629011000</v>
      </c>
      <c r="V42" s="65">
        <v>5000000</v>
      </c>
      <c r="W42" s="68">
        <v>25000000</v>
      </c>
    </row>
    <row r="43" spans="2:23" ht="22.5" customHeight="1">
      <c r="B43" s="11" t="s">
        <v>300</v>
      </c>
      <c r="C43" s="9" t="s">
        <v>1</v>
      </c>
      <c r="D43" s="9" t="s">
        <v>1</v>
      </c>
      <c r="E43" s="64" t="s">
        <v>301</v>
      </c>
      <c r="F43" s="65">
        <v>141049000</v>
      </c>
      <c r="G43" s="66">
        <v>136739000</v>
      </c>
      <c r="H43" s="67">
        <f t="shared" si="0"/>
        <v>4310000</v>
      </c>
      <c r="I43" s="67">
        <v>141049000</v>
      </c>
      <c r="J43" s="65">
        <v>0</v>
      </c>
      <c r="K43" s="68">
        <v>17000000</v>
      </c>
      <c r="L43" s="65">
        <v>148030000</v>
      </c>
      <c r="M43" s="66">
        <v>143720000</v>
      </c>
      <c r="N43" s="67">
        <f t="shared" si="1"/>
        <v>4310000</v>
      </c>
      <c r="O43" s="67">
        <v>148030000</v>
      </c>
      <c r="P43" s="65">
        <v>0</v>
      </c>
      <c r="Q43" s="68">
        <v>17000000</v>
      </c>
      <c r="R43" s="65">
        <v>154156000</v>
      </c>
      <c r="S43" s="66">
        <v>149545000</v>
      </c>
      <c r="T43" s="67">
        <f t="shared" si="2"/>
        <v>4611000</v>
      </c>
      <c r="U43" s="67">
        <v>154156000</v>
      </c>
      <c r="V43" s="65">
        <v>0</v>
      </c>
      <c r="W43" s="68">
        <v>17000000</v>
      </c>
    </row>
    <row r="44" spans="2:23" ht="22.5" customHeight="1">
      <c r="B44" s="11" t="s">
        <v>302</v>
      </c>
      <c r="C44" s="9" t="s">
        <v>1</v>
      </c>
      <c r="D44" s="9" t="s">
        <v>1</v>
      </c>
      <c r="E44" s="64" t="s">
        <v>303</v>
      </c>
      <c r="F44" s="65">
        <v>72974000</v>
      </c>
      <c r="G44" s="66">
        <v>72074000</v>
      </c>
      <c r="H44" s="67">
        <f t="shared" si="0"/>
        <v>900000</v>
      </c>
      <c r="I44" s="67">
        <v>72974000</v>
      </c>
      <c r="J44" s="65">
        <v>0</v>
      </c>
      <c r="K44" s="68">
        <v>0</v>
      </c>
      <c r="L44" s="65">
        <v>77971000</v>
      </c>
      <c r="M44" s="66">
        <v>77021000</v>
      </c>
      <c r="N44" s="67">
        <f t="shared" si="1"/>
        <v>950000</v>
      </c>
      <c r="O44" s="67">
        <v>77971000</v>
      </c>
      <c r="P44" s="65">
        <v>0</v>
      </c>
      <c r="Q44" s="68">
        <v>0</v>
      </c>
      <c r="R44" s="65">
        <v>83779000</v>
      </c>
      <c r="S44" s="66">
        <v>82829000</v>
      </c>
      <c r="T44" s="67">
        <f t="shared" si="2"/>
        <v>950000</v>
      </c>
      <c r="U44" s="67">
        <v>83779000</v>
      </c>
      <c r="V44" s="65">
        <v>0</v>
      </c>
      <c r="W44" s="68">
        <v>0</v>
      </c>
    </row>
    <row r="45" spans="2:23" ht="22.5" customHeight="1">
      <c r="B45" s="11" t="s">
        <v>304</v>
      </c>
      <c r="C45" s="9" t="s">
        <v>1</v>
      </c>
      <c r="D45" s="9" t="s">
        <v>1</v>
      </c>
      <c r="E45" s="64" t="s">
        <v>305</v>
      </c>
      <c r="F45" s="65">
        <v>24587000</v>
      </c>
      <c r="G45" s="66">
        <v>0</v>
      </c>
      <c r="H45" s="67">
        <f t="shared" si="0"/>
        <v>24587000</v>
      </c>
      <c r="I45" s="67">
        <v>24587000</v>
      </c>
      <c r="J45" s="65">
        <v>0</v>
      </c>
      <c r="K45" s="68">
        <v>0</v>
      </c>
      <c r="L45" s="65">
        <v>26484000</v>
      </c>
      <c r="M45" s="66">
        <v>0</v>
      </c>
      <c r="N45" s="67">
        <f t="shared" si="1"/>
        <v>26484000</v>
      </c>
      <c r="O45" s="67">
        <v>26484000</v>
      </c>
      <c r="P45" s="65">
        <v>0</v>
      </c>
      <c r="Q45" s="68">
        <v>10</v>
      </c>
      <c r="R45" s="65">
        <v>28397000</v>
      </c>
      <c r="S45" s="66">
        <v>0</v>
      </c>
      <c r="T45" s="67">
        <f t="shared" si="2"/>
        <v>28397000</v>
      </c>
      <c r="U45" s="67">
        <v>28397000</v>
      </c>
      <c r="V45" s="65">
        <v>0</v>
      </c>
      <c r="W45" s="68">
        <v>0</v>
      </c>
    </row>
    <row r="46" spans="2:23" ht="22.5" customHeight="1">
      <c r="B46" s="11" t="s">
        <v>306</v>
      </c>
      <c r="C46" s="9" t="s">
        <v>1</v>
      </c>
      <c r="D46" s="9" t="s">
        <v>1</v>
      </c>
      <c r="E46" s="64" t="s">
        <v>307</v>
      </c>
      <c r="F46" s="65">
        <v>402471000</v>
      </c>
      <c r="G46" s="66">
        <v>272471000</v>
      </c>
      <c r="H46" s="67">
        <f t="shared" si="0"/>
        <v>130000000</v>
      </c>
      <c r="I46" s="67">
        <v>402471000</v>
      </c>
      <c r="J46" s="65">
        <v>0</v>
      </c>
      <c r="K46" s="68">
        <v>1000000</v>
      </c>
      <c r="L46" s="65">
        <v>440201000</v>
      </c>
      <c r="M46" s="66">
        <v>303311000</v>
      </c>
      <c r="N46" s="67">
        <f t="shared" si="1"/>
        <v>136890000</v>
      </c>
      <c r="O46" s="67">
        <v>440201000</v>
      </c>
      <c r="P46" s="65">
        <v>0</v>
      </c>
      <c r="Q46" s="68">
        <v>1000000</v>
      </c>
      <c r="R46" s="65">
        <v>470002000</v>
      </c>
      <c r="S46" s="66">
        <v>326267000</v>
      </c>
      <c r="T46" s="67">
        <f t="shared" si="2"/>
        <v>143735000</v>
      </c>
      <c r="U46" s="67">
        <v>470002000</v>
      </c>
      <c r="V46" s="65">
        <v>0</v>
      </c>
      <c r="W46" s="68">
        <v>1000000</v>
      </c>
    </row>
    <row r="47" spans="2:23" ht="22.5" customHeight="1">
      <c r="B47" s="11" t="s">
        <v>308</v>
      </c>
      <c r="C47" s="9" t="s">
        <v>1</v>
      </c>
      <c r="D47" s="9" t="s">
        <v>1</v>
      </c>
      <c r="E47" s="64" t="s">
        <v>309</v>
      </c>
      <c r="F47" s="65">
        <v>905250000</v>
      </c>
      <c r="G47" s="66">
        <v>810000000</v>
      </c>
      <c r="H47" s="67">
        <f t="shared" si="0"/>
        <v>95250000</v>
      </c>
      <c r="I47" s="67">
        <v>905250000</v>
      </c>
      <c r="J47" s="65">
        <v>0</v>
      </c>
      <c r="K47" s="68">
        <v>520000000</v>
      </c>
      <c r="L47" s="65">
        <v>985834000</v>
      </c>
      <c r="M47" s="66">
        <v>890000000</v>
      </c>
      <c r="N47" s="67">
        <f t="shared" si="1"/>
        <v>95834000</v>
      </c>
      <c r="O47" s="67">
        <v>985834000</v>
      </c>
      <c r="P47" s="65">
        <v>0</v>
      </c>
      <c r="Q47" s="68">
        <v>530000000</v>
      </c>
      <c r="R47" s="65">
        <v>1069750000</v>
      </c>
      <c r="S47" s="66">
        <v>980000000</v>
      </c>
      <c r="T47" s="67">
        <f t="shared" si="2"/>
        <v>89750000</v>
      </c>
      <c r="U47" s="67">
        <v>1069750000</v>
      </c>
      <c r="V47" s="65">
        <v>0</v>
      </c>
      <c r="W47" s="68">
        <v>540000000</v>
      </c>
    </row>
    <row r="48" spans="2:23" ht="22.5" customHeight="1">
      <c r="B48" s="11" t="s">
        <v>310</v>
      </c>
      <c r="C48" s="9" t="s">
        <v>1</v>
      </c>
      <c r="D48" s="9" t="s">
        <v>1</v>
      </c>
      <c r="E48" s="64" t="s">
        <v>311</v>
      </c>
      <c r="F48" s="65">
        <v>27506000</v>
      </c>
      <c r="G48" s="66">
        <v>0</v>
      </c>
      <c r="H48" s="67">
        <f t="shared" si="0"/>
        <v>68500000</v>
      </c>
      <c r="I48" s="67">
        <v>68500000</v>
      </c>
      <c r="J48" s="65">
        <v>0</v>
      </c>
      <c r="K48" s="68">
        <v>172000000</v>
      </c>
      <c r="L48" s="65">
        <v>29179000</v>
      </c>
      <c r="M48" s="66">
        <v>0</v>
      </c>
      <c r="N48" s="67">
        <f t="shared" si="1"/>
        <v>72131000</v>
      </c>
      <c r="O48" s="67">
        <v>72131000</v>
      </c>
      <c r="P48" s="65">
        <v>0</v>
      </c>
      <c r="Q48" s="68">
        <v>212000000</v>
      </c>
      <c r="R48" s="65">
        <v>30854000</v>
      </c>
      <c r="S48" s="66">
        <v>0</v>
      </c>
      <c r="T48" s="67">
        <f t="shared" si="2"/>
        <v>75738000</v>
      </c>
      <c r="U48" s="67">
        <v>75738000</v>
      </c>
      <c r="V48" s="65">
        <v>0</v>
      </c>
      <c r="W48" s="68">
        <v>255000000</v>
      </c>
    </row>
    <row r="49" spans="2:23" ht="22.5" customHeight="1">
      <c r="B49" s="11" t="s">
        <v>312</v>
      </c>
      <c r="C49" s="9" t="s">
        <v>1</v>
      </c>
      <c r="D49" s="9" t="s">
        <v>1</v>
      </c>
      <c r="E49" s="64" t="s">
        <v>313</v>
      </c>
      <c r="F49" s="65">
        <v>15545000</v>
      </c>
      <c r="G49" s="66">
        <v>0</v>
      </c>
      <c r="H49" s="67">
        <f t="shared" si="0"/>
        <v>14116000</v>
      </c>
      <c r="I49" s="67">
        <v>14116000</v>
      </c>
      <c r="J49" s="65">
        <v>1429000</v>
      </c>
      <c r="K49" s="68">
        <v>5450000</v>
      </c>
      <c r="L49" s="65">
        <v>16861000</v>
      </c>
      <c r="M49" s="66">
        <v>0</v>
      </c>
      <c r="N49" s="67">
        <f t="shared" si="1"/>
        <v>15471000</v>
      </c>
      <c r="O49" s="67">
        <v>15471000</v>
      </c>
      <c r="P49" s="65">
        <v>1390000</v>
      </c>
      <c r="Q49" s="68">
        <v>5725000</v>
      </c>
      <c r="R49" s="65">
        <v>18220000</v>
      </c>
      <c r="S49" s="66">
        <v>0</v>
      </c>
      <c r="T49" s="67">
        <f t="shared" si="2"/>
        <v>17549000</v>
      </c>
      <c r="U49" s="67">
        <v>17549000</v>
      </c>
      <c r="V49" s="65">
        <v>671000</v>
      </c>
      <c r="W49" s="68">
        <v>6250000</v>
      </c>
    </row>
    <row r="50" spans="2:23" ht="22.5" customHeight="1">
      <c r="B50" s="11" t="s">
        <v>314</v>
      </c>
      <c r="C50" s="9" t="s">
        <v>1</v>
      </c>
      <c r="D50" s="9" t="s">
        <v>1</v>
      </c>
      <c r="E50" s="64" t="s">
        <v>315</v>
      </c>
      <c r="F50" s="65">
        <v>223896000</v>
      </c>
      <c r="G50" s="66">
        <v>223153000</v>
      </c>
      <c r="H50" s="67">
        <f t="shared" si="0"/>
        <v>743000</v>
      </c>
      <c r="I50" s="67">
        <v>223896000</v>
      </c>
      <c r="J50" s="65">
        <v>0</v>
      </c>
      <c r="K50" s="68">
        <v>2000000</v>
      </c>
      <c r="L50" s="65">
        <v>246504000</v>
      </c>
      <c r="M50" s="66">
        <v>245757000</v>
      </c>
      <c r="N50" s="67">
        <f t="shared" si="1"/>
        <v>747000</v>
      </c>
      <c r="O50" s="67">
        <v>246504000</v>
      </c>
      <c r="P50" s="65">
        <v>0</v>
      </c>
      <c r="Q50" s="68">
        <v>3000000</v>
      </c>
      <c r="R50" s="65">
        <v>269606000</v>
      </c>
      <c r="S50" s="66">
        <v>268805000</v>
      </c>
      <c r="T50" s="67">
        <f t="shared" si="2"/>
        <v>801000</v>
      </c>
      <c r="U50" s="67">
        <v>269606000</v>
      </c>
      <c r="V50" s="65">
        <v>0</v>
      </c>
      <c r="W50" s="68">
        <v>4000000</v>
      </c>
    </row>
    <row r="51" spans="2:23" ht="22.5" customHeight="1">
      <c r="B51" s="11" t="s">
        <v>316</v>
      </c>
      <c r="C51" s="9" t="s">
        <v>1</v>
      </c>
      <c r="D51" s="9" t="s">
        <v>1</v>
      </c>
      <c r="E51" s="64" t="s">
        <v>317</v>
      </c>
      <c r="F51" s="65">
        <v>7246304000</v>
      </c>
      <c r="G51" s="66">
        <v>6196304000</v>
      </c>
      <c r="H51" s="67">
        <f t="shared" si="0"/>
        <v>1050000000</v>
      </c>
      <c r="I51" s="67">
        <v>7246304000</v>
      </c>
      <c r="J51" s="65">
        <v>0</v>
      </c>
      <c r="K51" s="68">
        <v>0</v>
      </c>
      <c r="L51" s="65">
        <v>8883401000</v>
      </c>
      <c r="M51" s="66">
        <v>7728401000</v>
      </c>
      <c r="N51" s="67">
        <f t="shared" si="1"/>
        <v>1155000000</v>
      </c>
      <c r="O51" s="67">
        <v>8883401000</v>
      </c>
      <c r="P51" s="65">
        <v>0</v>
      </c>
      <c r="Q51" s="68">
        <v>0</v>
      </c>
      <c r="R51" s="65">
        <v>10777149000</v>
      </c>
      <c r="S51" s="66">
        <v>9507149000</v>
      </c>
      <c r="T51" s="67">
        <f t="shared" si="2"/>
        <v>1270000000</v>
      </c>
      <c r="U51" s="67">
        <v>10777149000</v>
      </c>
      <c r="V51" s="65">
        <v>0</v>
      </c>
      <c r="W51" s="68">
        <v>0</v>
      </c>
    </row>
    <row r="52" spans="2:23" ht="22.5" customHeight="1">
      <c r="B52" s="11" t="s">
        <v>318</v>
      </c>
      <c r="C52" s="9" t="s">
        <v>1</v>
      </c>
      <c r="D52" s="9" t="s">
        <v>1</v>
      </c>
      <c r="E52" s="64" t="s">
        <v>319</v>
      </c>
      <c r="F52" s="65">
        <v>27236000</v>
      </c>
      <c r="G52" s="66">
        <v>26755000</v>
      </c>
      <c r="H52" s="67">
        <f t="shared" si="0"/>
        <v>481000</v>
      </c>
      <c r="I52" s="67">
        <v>27236000</v>
      </c>
      <c r="J52" s="65">
        <v>0</v>
      </c>
      <c r="K52" s="68">
        <v>0</v>
      </c>
      <c r="L52" s="65">
        <v>29055000</v>
      </c>
      <c r="M52" s="66">
        <v>28545000</v>
      </c>
      <c r="N52" s="67">
        <f t="shared" si="1"/>
        <v>510000</v>
      </c>
      <c r="O52" s="67">
        <v>29055000</v>
      </c>
      <c r="P52" s="65">
        <v>0</v>
      </c>
      <c r="Q52" s="68">
        <v>0</v>
      </c>
      <c r="R52" s="65">
        <v>32165000</v>
      </c>
      <c r="S52" s="66">
        <v>31627000</v>
      </c>
      <c r="T52" s="67">
        <f t="shared" si="2"/>
        <v>538000</v>
      </c>
      <c r="U52" s="67">
        <v>32165000</v>
      </c>
      <c r="V52" s="65">
        <v>0</v>
      </c>
      <c r="W52" s="68">
        <v>0</v>
      </c>
    </row>
    <row r="53" spans="2:23" ht="22.5" customHeight="1">
      <c r="B53" s="11" t="s">
        <v>320</v>
      </c>
      <c r="C53" s="9" t="s">
        <v>1</v>
      </c>
      <c r="D53" s="9" t="s">
        <v>1</v>
      </c>
      <c r="E53" s="64" t="s">
        <v>321</v>
      </c>
      <c r="F53" s="65">
        <v>87356000</v>
      </c>
      <c r="G53" s="66">
        <v>87038000</v>
      </c>
      <c r="H53" s="67">
        <f t="shared" si="0"/>
        <v>318000</v>
      </c>
      <c r="I53" s="67">
        <v>87356000</v>
      </c>
      <c r="J53" s="65">
        <v>0</v>
      </c>
      <c r="K53" s="68">
        <v>0</v>
      </c>
      <c r="L53" s="65">
        <v>92511000</v>
      </c>
      <c r="M53" s="66">
        <v>92173000</v>
      </c>
      <c r="N53" s="67">
        <f t="shared" si="1"/>
        <v>338000</v>
      </c>
      <c r="O53" s="67">
        <v>92511000</v>
      </c>
      <c r="P53" s="65">
        <v>0</v>
      </c>
      <c r="Q53" s="68">
        <v>0</v>
      </c>
      <c r="R53" s="65">
        <v>102254000</v>
      </c>
      <c r="S53" s="66">
        <v>101896000</v>
      </c>
      <c r="T53" s="67">
        <f t="shared" si="2"/>
        <v>358000</v>
      </c>
      <c r="U53" s="67">
        <v>102254000</v>
      </c>
      <c r="V53" s="65">
        <v>0</v>
      </c>
      <c r="W53" s="68">
        <v>0</v>
      </c>
    </row>
    <row r="54" spans="2:23" ht="22.5" customHeight="1">
      <c r="B54" s="11" t="s">
        <v>322</v>
      </c>
      <c r="C54" s="9" t="s">
        <v>1</v>
      </c>
      <c r="D54" s="9" t="s">
        <v>1</v>
      </c>
      <c r="E54" s="64" t="s">
        <v>323</v>
      </c>
      <c r="F54" s="65">
        <v>93747000</v>
      </c>
      <c r="G54" s="66">
        <v>93287000</v>
      </c>
      <c r="H54" s="67">
        <f t="shared" si="0"/>
        <v>460000</v>
      </c>
      <c r="I54" s="67">
        <v>93747000</v>
      </c>
      <c r="J54" s="65">
        <v>0</v>
      </c>
      <c r="K54" s="68">
        <v>0</v>
      </c>
      <c r="L54" s="65">
        <v>98261000</v>
      </c>
      <c r="M54" s="66">
        <v>97751000</v>
      </c>
      <c r="N54" s="67">
        <f t="shared" si="1"/>
        <v>510000</v>
      </c>
      <c r="O54" s="67">
        <v>98261000</v>
      </c>
      <c r="P54" s="65">
        <v>0</v>
      </c>
      <c r="Q54" s="68">
        <v>0</v>
      </c>
      <c r="R54" s="65">
        <v>103741000</v>
      </c>
      <c r="S54" s="66">
        <v>103231000</v>
      </c>
      <c r="T54" s="67">
        <f t="shared" si="2"/>
        <v>510000</v>
      </c>
      <c r="U54" s="67">
        <v>103741000</v>
      </c>
      <c r="V54" s="65">
        <v>0</v>
      </c>
      <c r="W54" s="68">
        <v>0</v>
      </c>
    </row>
    <row r="55" spans="2:23" ht="22.5" customHeight="1">
      <c r="B55" s="11" t="s">
        <v>324</v>
      </c>
      <c r="C55" s="9" t="s">
        <v>1</v>
      </c>
      <c r="D55" s="9" t="s">
        <v>1</v>
      </c>
      <c r="E55" s="64" t="s">
        <v>325</v>
      </c>
      <c r="F55" s="65">
        <v>67694000</v>
      </c>
      <c r="G55" s="66">
        <v>67679000</v>
      </c>
      <c r="H55" s="67">
        <f t="shared" si="0"/>
        <v>15000</v>
      </c>
      <c r="I55" s="67">
        <v>67694000</v>
      </c>
      <c r="J55" s="65">
        <v>0</v>
      </c>
      <c r="K55" s="68">
        <v>0</v>
      </c>
      <c r="L55" s="65">
        <v>71516000</v>
      </c>
      <c r="M55" s="66">
        <v>71501000</v>
      </c>
      <c r="N55" s="67">
        <f t="shared" si="1"/>
        <v>15000</v>
      </c>
      <c r="O55" s="67">
        <v>71516000</v>
      </c>
      <c r="P55" s="65">
        <v>0</v>
      </c>
      <c r="Q55" s="68">
        <v>0</v>
      </c>
      <c r="R55" s="65">
        <v>75214000</v>
      </c>
      <c r="S55" s="66">
        <v>75199000</v>
      </c>
      <c r="T55" s="67">
        <f t="shared" si="2"/>
        <v>15000</v>
      </c>
      <c r="U55" s="67">
        <v>75214000</v>
      </c>
      <c r="V55" s="65">
        <v>0</v>
      </c>
      <c r="W55" s="68">
        <v>0</v>
      </c>
    </row>
    <row r="56" spans="2:23" ht="22.5" customHeight="1">
      <c r="B56" s="11" t="s">
        <v>326</v>
      </c>
      <c r="C56" s="9" t="s">
        <v>1</v>
      </c>
      <c r="D56" s="9" t="s">
        <v>1</v>
      </c>
      <c r="E56" s="64" t="s">
        <v>327</v>
      </c>
      <c r="F56" s="65">
        <v>9796072000</v>
      </c>
      <c r="G56" s="66">
        <v>9553072000</v>
      </c>
      <c r="H56" s="67">
        <f t="shared" si="0"/>
        <v>243000000</v>
      </c>
      <c r="I56" s="67">
        <v>9796072000</v>
      </c>
      <c r="J56" s="65">
        <v>0</v>
      </c>
      <c r="K56" s="68">
        <v>50045000</v>
      </c>
      <c r="L56" s="65">
        <v>10373185000</v>
      </c>
      <c r="M56" s="66">
        <v>10106185000</v>
      </c>
      <c r="N56" s="67">
        <f t="shared" si="1"/>
        <v>267000000</v>
      </c>
      <c r="O56" s="67">
        <v>10373185000</v>
      </c>
      <c r="P56" s="65">
        <v>0</v>
      </c>
      <c r="Q56" s="68">
        <v>50050000</v>
      </c>
      <c r="R56" s="65">
        <v>10189514000</v>
      </c>
      <c r="S56" s="66">
        <v>9895514000</v>
      </c>
      <c r="T56" s="67">
        <f t="shared" si="2"/>
        <v>294000000</v>
      </c>
      <c r="U56" s="67">
        <v>10189514000</v>
      </c>
      <c r="V56" s="65">
        <v>0</v>
      </c>
      <c r="W56" s="68">
        <v>50055000</v>
      </c>
    </row>
    <row r="57" spans="2:23" ht="22.5" customHeight="1">
      <c r="B57" s="11" t="s">
        <v>328</v>
      </c>
      <c r="C57" s="9" t="s">
        <v>1</v>
      </c>
      <c r="D57" s="9" t="s">
        <v>1</v>
      </c>
      <c r="E57" s="64" t="s">
        <v>329</v>
      </c>
      <c r="F57" s="65">
        <v>4171000</v>
      </c>
      <c r="G57" s="66">
        <v>4071000</v>
      </c>
      <c r="H57" s="67">
        <f t="shared" si="0"/>
        <v>100000</v>
      </c>
      <c r="I57" s="67">
        <v>4171000</v>
      </c>
      <c r="J57" s="65">
        <v>0</v>
      </c>
      <c r="K57" s="68">
        <v>2900000</v>
      </c>
      <c r="L57" s="65">
        <v>4504000</v>
      </c>
      <c r="M57" s="66">
        <v>4378000</v>
      </c>
      <c r="N57" s="67">
        <f t="shared" si="1"/>
        <v>126000</v>
      </c>
      <c r="O57" s="67">
        <v>4504000</v>
      </c>
      <c r="P57" s="65">
        <v>0</v>
      </c>
      <c r="Q57" s="68">
        <v>3026000</v>
      </c>
      <c r="R57" s="65">
        <v>4893000</v>
      </c>
      <c r="S57" s="66">
        <v>4750000</v>
      </c>
      <c r="T57" s="67">
        <f t="shared" si="2"/>
        <v>143000</v>
      </c>
      <c r="U57" s="67">
        <v>4893000</v>
      </c>
      <c r="V57" s="65">
        <v>0</v>
      </c>
      <c r="W57" s="68">
        <v>3155000</v>
      </c>
    </row>
    <row r="58" spans="2:23" ht="22.5" customHeight="1">
      <c r="B58" s="11" t="s">
        <v>330</v>
      </c>
      <c r="C58" s="9" t="s">
        <v>1</v>
      </c>
      <c r="D58" s="9" t="s">
        <v>1</v>
      </c>
      <c r="E58" s="64" t="s">
        <v>331</v>
      </c>
      <c r="F58" s="65">
        <v>123422000</v>
      </c>
      <c r="G58" s="66">
        <v>41619000</v>
      </c>
      <c r="H58" s="67">
        <f t="shared" si="0"/>
        <v>76803000</v>
      </c>
      <c r="I58" s="67">
        <v>118422000</v>
      </c>
      <c r="J58" s="65">
        <v>5000000</v>
      </c>
      <c r="K58" s="68">
        <v>30000000</v>
      </c>
      <c r="L58" s="65">
        <v>133051000</v>
      </c>
      <c r="M58" s="66">
        <v>43648000</v>
      </c>
      <c r="N58" s="67">
        <f t="shared" si="1"/>
        <v>84403000</v>
      </c>
      <c r="O58" s="67">
        <v>128051000</v>
      </c>
      <c r="P58" s="65">
        <v>5000000</v>
      </c>
      <c r="Q58" s="68">
        <v>20000000</v>
      </c>
      <c r="R58" s="65">
        <v>142931000</v>
      </c>
      <c r="S58" s="66">
        <v>49308000</v>
      </c>
      <c r="T58" s="67">
        <f t="shared" si="2"/>
        <v>88623000</v>
      </c>
      <c r="U58" s="67">
        <v>137931000</v>
      </c>
      <c r="V58" s="65">
        <v>5000000</v>
      </c>
      <c r="W58" s="68">
        <v>20000000</v>
      </c>
    </row>
    <row r="59" spans="2:23" ht="22.5" customHeight="1">
      <c r="B59" s="11" t="s">
        <v>332</v>
      </c>
      <c r="C59" s="9" t="s">
        <v>1</v>
      </c>
      <c r="D59" s="9" t="s">
        <v>1</v>
      </c>
      <c r="E59" s="64" t="s">
        <v>333</v>
      </c>
      <c r="F59" s="65">
        <v>15368000</v>
      </c>
      <c r="G59" s="66">
        <v>15168000</v>
      </c>
      <c r="H59" s="67">
        <f t="shared" si="0"/>
        <v>200000</v>
      </c>
      <c r="I59" s="67">
        <v>15368000</v>
      </c>
      <c r="J59" s="65">
        <v>0</v>
      </c>
      <c r="K59" s="68">
        <v>0</v>
      </c>
      <c r="L59" s="65">
        <v>16541000</v>
      </c>
      <c r="M59" s="66">
        <v>16341000</v>
      </c>
      <c r="N59" s="67">
        <f t="shared" si="1"/>
        <v>200000</v>
      </c>
      <c r="O59" s="67">
        <v>16541000</v>
      </c>
      <c r="P59" s="65">
        <v>0</v>
      </c>
      <c r="Q59" s="68">
        <v>0</v>
      </c>
      <c r="R59" s="65">
        <v>17668000</v>
      </c>
      <c r="S59" s="66">
        <v>17468000</v>
      </c>
      <c r="T59" s="67">
        <f t="shared" si="2"/>
        <v>200000</v>
      </c>
      <c r="U59" s="67">
        <v>17668000</v>
      </c>
      <c r="V59" s="65">
        <v>0</v>
      </c>
      <c r="W59" s="68">
        <v>0</v>
      </c>
    </row>
    <row r="60" spans="2:23" ht="22.5" customHeight="1" thickBot="1">
      <c r="B60" s="11" t="s">
        <v>334</v>
      </c>
      <c r="C60" s="9" t="s">
        <v>1</v>
      </c>
      <c r="D60" s="9" t="s">
        <v>1</v>
      </c>
      <c r="E60" s="64" t="s">
        <v>335</v>
      </c>
      <c r="F60" s="65">
        <v>4833000</v>
      </c>
      <c r="G60" s="66">
        <v>4818000</v>
      </c>
      <c r="H60" s="67">
        <f t="shared" si="0"/>
        <v>15000</v>
      </c>
      <c r="I60" s="67">
        <v>4833000</v>
      </c>
      <c r="J60" s="65">
        <v>0</v>
      </c>
      <c r="K60" s="68">
        <v>0</v>
      </c>
      <c r="L60" s="65">
        <v>5101000</v>
      </c>
      <c r="M60" s="66">
        <v>5086000</v>
      </c>
      <c r="N60" s="67">
        <f t="shared" si="1"/>
        <v>15000</v>
      </c>
      <c r="O60" s="67">
        <v>5101000</v>
      </c>
      <c r="P60" s="65">
        <v>0</v>
      </c>
      <c r="Q60" s="68">
        <v>0</v>
      </c>
      <c r="R60" s="65">
        <v>5368000</v>
      </c>
      <c r="S60" s="66">
        <v>5353000</v>
      </c>
      <c r="T60" s="67">
        <f t="shared" si="2"/>
        <v>15000</v>
      </c>
      <c r="U60" s="67">
        <v>5368000</v>
      </c>
      <c r="V60" s="65">
        <v>0</v>
      </c>
      <c r="W60" s="68">
        <v>0</v>
      </c>
    </row>
    <row r="61" spans="1:23" ht="24.75" customHeight="1" hidden="1">
      <c r="A61" s="9" t="s">
        <v>6</v>
      </c>
      <c r="B61" s="11" t="s">
        <v>1</v>
      </c>
      <c r="C61" s="9" t="s">
        <v>1</v>
      </c>
      <c r="D61" s="9" t="s">
        <v>1</v>
      </c>
      <c r="E61" s="33" t="s">
        <v>1</v>
      </c>
      <c r="F61" s="34" t="s">
        <v>1</v>
      </c>
      <c r="G61" s="35" t="s">
        <v>1</v>
      </c>
      <c r="H61" s="36" t="s">
        <v>1</v>
      </c>
      <c r="I61" s="36" t="s">
        <v>1</v>
      </c>
      <c r="J61" s="36" t="s">
        <v>1</v>
      </c>
      <c r="K61" s="35" t="s">
        <v>1</v>
      </c>
      <c r="L61" s="34" t="s">
        <v>1</v>
      </c>
      <c r="M61" s="35" t="s">
        <v>1</v>
      </c>
      <c r="N61" s="36" t="s">
        <v>1</v>
      </c>
      <c r="O61" s="36" t="s">
        <v>1</v>
      </c>
      <c r="P61" s="36" t="s">
        <v>1</v>
      </c>
      <c r="Q61" s="35" t="s">
        <v>1</v>
      </c>
      <c r="R61" s="34" t="s">
        <v>1</v>
      </c>
      <c r="S61" s="35" t="s">
        <v>1</v>
      </c>
      <c r="T61" s="36" t="s">
        <v>1</v>
      </c>
      <c r="U61" s="36" t="s">
        <v>1</v>
      </c>
      <c r="V61" s="36" t="s">
        <v>1</v>
      </c>
      <c r="W61" s="35" t="s">
        <v>1</v>
      </c>
    </row>
    <row r="62" spans="1:23" ht="12" customHeight="1" thickBot="1">
      <c r="A62" s="6" t="s">
        <v>6</v>
      </c>
      <c r="E62" s="39" t="s">
        <v>1</v>
      </c>
      <c r="F62" s="39" t="s">
        <v>1</v>
      </c>
      <c r="G62" s="39" t="s">
        <v>1</v>
      </c>
      <c r="H62" s="39" t="s">
        <v>1</v>
      </c>
      <c r="I62" s="39" t="s">
        <v>1</v>
      </c>
      <c r="J62" s="39" t="s">
        <v>1</v>
      </c>
      <c r="K62" s="39" t="s">
        <v>1</v>
      </c>
      <c r="L62" s="39" t="s">
        <v>1</v>
      </c>
      <c r="M62" s="39" t="s">
        <v>1</v>
      </c>
      <c r="N62" s="39" t="s">
        <v>1</v>
      </c>
      <c r="O62" s="39" t="s">
        <v>1</v>
      </c>
      <c r="P62" s="39" t="s">
        <v>1</v>
      </c>
      <c r="Q62" s="39" t="s">
        <v>1</v>
      </c>
      <c r="R62" s="39" t="s">
        <v>1</v>
      </c>
      <c r="S62" s="39" t="s">
        <v>1</v>
      </c>
      <c r="T62" s="39" t="s">
        <v>1</v>
      </c>
      <c r="U62" s="39" t="s">
        <v>1</v>
      </c>
      <c r="V62" s="39" t="s">
        <v>1</v>
      </c>
      <c r="W62" s="39" t="s">
        <v>1</v>
      </c>
    </row>
    <row r="63" spans="2:23" ht="30" customHeight="1">
      <c r="B63" s="6" t="s">
        <v>35</v>
      </c>
      <c r="E63" s="69" t="s">
        <v>32</v>
      </c>
      <c r="F63" s="70">
        <v>34576336000</v>
      </c>
      <c r="G63" s="71">
        <v>29258424000</v>
      </c>
      <c r="H63" s="72">
        <f>I63-G63</f>
        <v>5931620000</v>
      </c>
      <c r="I63" s="72">
        <v>35190044000</v>
      </c>
      <c r="J63" s="70">
        <v>55964000</v>
      </c>
      <c r="K63" s="73">
        <v>1870150500</v>
      </c>
      <c r="L63" s="70">
        <v>38101262000</v>
      </c>
      <c r="M63" s="71">
        <v>32413117000</v>
      </c>
      <c r="N63" s="72">
        <f>O63-M63</f>
        <v>6423669000</v>
      </c>
      <c r="O63" s="72">
        <v>38836786000</v>
      </c>
      <c r="P63" s="74">
        <v>12390000</v>
      </c>
      <c r="Q63" s="70">
        <v>1922306510</v>
      </c>
      <c r="R63" s="70">
        <v>41232340000</v>
      </c>
      <c r="S63" s="71">
        <v>35161930000</v>
      </c>
      <c r="T63" s="72">
        <f>U63-S63</f>
        <v>6690215000</v>
      </c>
      <c r="U63" s="72">
        <v>41852145000</v>
      </c>
      <c r="V63" s="70">
        <v>76636000</v>
      </c>
      <c r="W63" s="73">
        <v>2000965500</v>
      </c>
    </row>
    <row r="64" spans="2:23" ht="30" customHeight="1">
      <c r="B64" s="6" t="s">
        <v>31</v>
      </c>
      <c r="E64" s="75" t="s">
        <v>250</v>
      </c>
      <c r="F64" s="76">
        <v>18493252000</v>
      </c>
      <c r="G64" s="77">
        <v>16635661000</v>
      </c>
      <c r="H64" s="78">
        <f>I64-G64</f>
        <v>1857591000</v>
      </c>
      <c r="I64" s="78">
        <v>18493252000</v>
      </c>
      <c r="J64" s="76">
        <v>0</v>
      </c>
      <c r="K64" s="79">
        <v>1502419956</v>
      </c>
      <c r="L64" s="76">
        <v>20023921000</v>
      </c>
      <c r="M64" s="77">
        <v>18054365000</v>
      </c>
      <c r="N64" s="78">
        <f>O64-M64</f>
        <v>1969556000</v>
      </c>
      <c r="O64" s="78">
        <v>20023921000</v>
      </c>
      <c r="P64" s="80">
        <v>0</v>
      </c>
      <c r="Q64" s="76">
        <v>1577075956</v>
      </c>
      <c r="R64" s="76">
        <v>21933159000</v>
      </c>
      <c r="S64" s="77">
        <v>19851812000</v>
      </c>
      <c r="T64" s="78">
        <f>U64-S64</f>
        <v>2081347000</v>
      </c>
      <c r="U64" s="78">
        <v>21933159000</v>
      </c>
      <c r="V64" s="76">
        <v>0</v>
      </c>
      <c r="W64" s="79">
        <v>1655629956</v>
      </c>
    </row>
    <row r="65" spans="1:23" s="14" customFormat="1" ht="30" customHeight="1" thickBot="1">
      <c r="A65" s="2" t="s">
        <v>6</v>
      </c>
      <c r="B65" s="13" t="s">
        <v>1</v>
      </c>
      <c r="C65" s="13" t="s">
        <v>1</v>
      </c>
      <c r="D65" s="13" t="s">
        <v>1</v>
      </c>
      <c r="E65" s="81" t="s">
        <v>33</v>
      </c>
      <c r="F65" s="82">
        <f aca="true" t="shared" si="3" ref="F65:W65">F63+F64</f>
        <v>53069588000</v>
      </c>
      <c r="G65" s="83">
        <f t="shared" si="3"/>
        <v>45894085000</v>
      </c>
      <c r="H65" s="84">
        <f t="shared" si="3"/>
        <v>7789211000</v>
      </c>
      <c r="I65" s="84">
        <f t="shared" si="3"/>
        <v>53683296000</v>
      </c>
      <c r="J65" s="82">
        <f t="shared" si="3"/>
        <v>55964000</v>
      </c>
      <c r="K65" s="85">
        <f t="shared" si="3"/>
        <v>3372570456</v>
      </c>
      <c r="L65" s="82">
        <f t="shared" si="3"/>
        <v>58125183000</v>
      </c>
      <c r="M65" s="83">
        <f t="shared" si="3"/>
        <v>50467482000</v>
      </c>
      <c r="N65" s="84">
        <f t="shared" si="3"/>
        <v>8393225000</v>
      </c>
      <c r="O65" s="84">
        <f t="shared" si="3"/>
        <v>58860707000</v>
      </c>
      <c r="P65" s="86">
        <f t="shared" si="3"/>
        <v>12390000</v>
      </c>
      <c r="Q65" s="82">
        <f t="shared" si="3"/>
        <v>3499382466</v>
      </c>
      <c r="R65" s="82">
        <f t="shared" si="3"/>
        <v>63165499000</v>
      </c>
      <c r="S65" s="83">
        <f t="shared" si="3"/>
        <v>55013742000</v>
      </c>
      <c r="T65" s="84">
        <f t="shared" si="3"/>
        <v>8771562000</v>
      </c>
      <c r="U65" s="84">
        <f t="shared" si="3"/>
        <v>63785304000</v>
      </c>
      <c r="V65" s="82">
        <f t="shared" si="3"/>
        <v>76636000</v>
      </c>
      <c r="W65" s="85">
        <f t="shared" si="3"/>
        <v>3656595456</v>
      </c>
    </row>
  </sheetData>
  <sheetProtection/>
  <mergeCells count="30"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L15:L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75" zoomScaleNormal="75" workbookViewId="0" topLeftCell="E10">
      <selection activeCell="S30" sqref="S3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25390625" style="6" hidden="1" customWidth="1"/>
    <col min="5" max="5" width="63.625" style="6" customWidth="1"/>
    <col min="6" max="6" width="21.375" style="6" customWidth="1"/>
    <col min="7" max="7" width="18.75390625" style="6" bestFit="1" customWidth="1"/>
    <col min="8" max="8" width="21.625" style="6" customWidth="1"/>
    <col min="9" max="9" width="21.375" style="6" bestFit="1" customWidth="1"/>
    <col min="10" max="11" width="18.75390625" style="6" bestFit="1" customWidth="1"/>
    <col min="12" max="12" width="21.375" style="6" bestFit="1" customWidth="1"/>
    <col min="13" max="13" width="18.75390625" style="6" bestFit="1" customWidth="1"/>
    <col min="14" max="15" width="21.375" style="6" bestFit="1" customWidth="1"/>
    <col min="16" max="17" width="18.75390625" style="6" bestFit="1" customWidth="1"/>
    <col min="18" max="18" width="21.375" style="6" bestFit="1" customWidth="1"/>
    <col min="19" max="19" width="18.75390625" style="6" bestFit="1" customWidth="1"/>
    <col min="20" max="21" width="21.375" style="6" bestFit="1" customWidth="1"/>
    <col min="22" max="23" width="18.75390625" style="6" bestFit="1" customWidth="1"/>
    <col min="24" max="16384" width="9.125" style="6" customWidth="1"/>
  </cols>
  <sheetData>
    <row r="1" spans="1:23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  <c r="L1" s="5" t="s">
        <v>4</v>
      </c>
      <c r="M1" s="5" t="s">
        <v>5</v>
      </c>
      <c r="N1" s="5" t="s">
        <v>6</v>
      </c>
      <c r="O1" s="5" t="s">
        <v>5</v>
      </c>
      <c r="P1" s="5" t="s">
        <v>7</v>
      </c>
      <c r="Q1" s="5" t="s">
        <v>7</v>
      </c>
      <c r="R1" s="5" t="s">
        <v>4</v>
      </c>
      <c r="S1" s="5" t="s">
        <v>5</v>
      </c>
      <c r="T1" s="5" t="s">
        <v>6</v>
      </c>
      <c r="U1" s="5" t="s">
        <v>5</v>
      </c>
      <c r="V1" s="5" t="s">
        <v>7</v>
      </c>
      <c r="W1" s="5" t="s">
        <v>7</v>
      </c>
    </row>
    <row r="2" spans="1:23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2015</v>
      </c>
      <c r="F2" s="8" t="str">
        <f>ButceYil</f>
        <v>2015</v>
      </c>
      <c r="G2" s="8" t="str">
        <f>ButceYil</f>
        <v>2015</v>
      </c>
      <c r="H2" s="8" t="s">
        <v>1</v>
      </c>
      <c r="I2" s="8" t="str">
        <f>ButceYil</f>
        <v>2015</v>
      </c>
      <c r="J2" s="8" t="str">
        <f>ButceYil</f>
        <v>2015</v>
      </c>
      <c r="K2" s="8" t="str">
        <f>ButceYil</f>
        <v>2015</v>
      </c>
      <c r="L2" s="8" t="str">
        <f>ButceYil</f>
        <v>2015</v>
      </c>
      <c r="M2" s="8" t="str">
        <f>ButceYil</f>
        <v>2015</v>
      </c>
      <c r="N2" s="8" t="s">
        <v>1</v>
      </c>
      <c r="O2" s="8" t="str">
        <f>ButceYil</f>
        <v>2015</v>
      </c>
      <c r="P2" s="8" t="str">
        <f>ButceYil</f>
        <v>2015</v>
      </c>
      <c r="Q2" s="8" t="str">
        <f>ButceYil</f>
        <v>2015</v>
      </c>
      <c r="R2" s="8" t="str">
        <f>ButceYil</f>
        <v>2015</v>
      </c>
      <c r="S2" s="8" t="str">
        <f>ButceYil</f>
        <v>2015</v>
      </c>
      <c r="T2" s="8" t="s">
        <v>1</v>
      </c>
      <c r="U2" s="8" t="str">
        <f>ButceYil</f>
        <v>2015</v>
      </c>
      <c r="V2" s="8" t="str">
        <f>ButceYil</f>
        <v>2015</v>
      </c>
      <c r="W2" s="8" t="str">
        <f>ButceYil</f>
        <v>2015</v>
      </c>
    </row>
    <row r="3" spans="1:23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2015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tr">
        <f>ButceYil</f>
        <v>2015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tr">
        <f>ButceYil</f>
        <v>2015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</row>
    <row r="4" spans="1:23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  <c r="L4" s="8">
        <f>Asama+10</f>
        <v>13</v>
      </c>
      <c r="M4" s="8">
        <f>Asama+10</f>
        <v>13</v>
      </c>
      <c r="N4" s="8" t="s">
        <v>1</v>
      </c>
      <c r="O4" s="8">
        <f>Asama+10</f>
        <v>13</v>
      </c>
      <c r="P4" s="8">
        <f>Asama+10</f>
        <v>13</v>
      </c>
      <c r="Q4" s="8">
        <f>Asama+10</f>
        <v>13</v>
      </c>
      <c r="R4" s="8">
        <f>Asama+20</f>
        <v>23</v>
      </c>
      <c r="S4" s="8">
        <f>Asama+20</f>
        <v>23</v>
      </c>
      <c r="T4" s="8" t="s">
        <v>1</v>
      </c>
      <c r="U4" s="8">
        <f>Asama+20</f>
        <v>23</v>
      </c>
      <c r="V4" s="8">
        <f>Asama+20</f>
        <v>23</v>
      </c>
      <c r="W4" s="8">
        <f>Asama+20</f>
        <v>23</v>
      </c>
    </row>
    <row r="5" spans="1:23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  <c r="L5" s="5" t="s">
        <v>1</v>
      </c>
      <c r="M5" s="9" t="s">
        <v>15</v>
      </c>
      <c r="N5" s="9" t="s">
        <v>1</v>
      </c>
      <c r="O5" s="9" t="s">
        <v>1</v>
      </c>
      <c r="Q5" s="9" t="s">
        <v>1</v>
      </c>
      <c r="R5" s="5" t="s">
        <v>1</v>
      </c>
      <c r="S5" s="9" t="s">
        <v>15</v>
      </c>
      <c r="T5" s="9" t="s">
        <v>1</v>
      </c>
      <c r="U5" s="9" t="s">
        <v>1</v>
      </c>
      <c r="W5" s="9" t="s">
        <v>1</v>
      </c>
    </row>
    <row r="6" spans="1:23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  <c r="L6" s="5" t="s">
        <v>1</v>
      </c>
      <c r="M6" s="9" t="s">
        <v>1</v>
      </c>
      <c r="N6" s="9" t="s">
        <v>1</v>
      </c>
      <c r="O6" s="9" t="s">
        <v>1</v>
      </c>
      <c r="P6" s="8">
        <v>5</v>
      </c>
      <c r="Q6" s="9" t="s">
        <v>18</v>
      </c>
      <c r="R6" s="5" t="s">
        <v>1</v>
      </c>
      <c r="S6" s="9" t="s">
        <v>1</v>
      </c>
      <c r="T6" s="9" t="s">
        <v>1</v>
      </c>
      <c r="U6" s="9" t="s">
        <v>1</v>
      </c>
      <c r="V6" s="8">
        <v>5</v>
      </c>
      <c r="W6" s="9" t="s">
        <v>18</v>
      </c>
    </row>
    <row r="7" spans="1:23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</row>
    <row r="8" spans="1:23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</row>
    <row r="9" spans="1:23" ht="19.5" customHeight="1" hidden="1">
      <c r="A9" s="3" t="s">
        <v>19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40" t="s">
        <v>336</v>
      </c>
      <c r="F11" s="140" t="s">
        <v>1</v>
      </c>
      <c r="G11" s="140" t="s">
        <v>1</v>
      </c>
      <c r="H11" s="140" t="s">
        <v>1</v>
      </c>
      <c r="I11" s="140" t="s">
        <v>1</v>
      </c>
      <c r="J11" s="140" t="s">
        <v>1</v>
      </c>
      <c r="K11" s="140" t="s">
        <v>1</v>
      </c>
      <c r="L11" s="140" t="s">
        <v>1</v>
      </c>
      <c r="M11" s="140" t="s">
        <v>1</v>
      </c>
      <c r="N11" s="140" t="s">
        <v>1</v>
      </c>
      <c r="O11" s="140" t="s">
        <v>1</v>
      </c>
      <c r="P11" s="140" t="s">
        <v>1</v>
      </c>
      <c r="Q11" s="140" t="s">
        <v>1</v>
      </c>
      <c r="R11" s="140" t="s">
        <v>1</v>
      </c>
      <c r="S11" s="140" t="s">
        <v>1</v>
      </c>
      <c r="T11" s="140" t="s">
        <v>1</v>
      </c>
      <c r="U11" s="140" t="s">
        <v>1</v>
      </c>
      <c r="V11" s="140" t="s">
        <v>1</v>
      </c>
      <c r="W11" s="140" t="s">
        <v>1</v>
      </c>
    </row>
    <row r="12" spans="1:23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40" t="s">
        <v>358</v>
      </c>
      <c r="F12" s="140" t="s">
        <v>1</v>
      </c>
      <c r="G12" s="140" t="s">
        <v>1</v>
      </c>
      <c r="H12" s="140" t="s">
        <v>1</v>
      </c>
      <c r="I12" s="140" t="s">
        <v>1</v>
      </c>
      <c r="J12" s="140" t="s">
        <v>1</v>
      </c>
      <c r="K12" s="140" t="s">
        <v>1</v>
      </c>
      <c r="L12" s="140" t="s">
        <v>1</v>
      </c>
      <c r="M12" s="140" t="s">
        <v>1</v>
      </c>
      <c r="N12" s="140" t="s">
        <v>1</v>
      </c>
      <c r="O12" s="140" t="s">
        <v>1</v>
      </c>
      <c r="P12" s="140" t="s">
        <v>1</v>
      </c>
      <c r="Q12" s="140" t="s">
        <v>1</v>
      </c>
      <c r="R12" s="140" t="s">
        <v>1</v>
      </c>
      <c r="S12" s="140" t="s">
        <v>1</v>
      </c>
      <c r="T12" s="140" t="s">
        <v>1</v>
      </c>
      <c r="U12" s="140" t="s">
        <v>1</v>
      </c>
      <c r="V12" s="140" t="s">
        <v>1</v>
      </c>
      <c r="W12" s="140" t="s">
        <v>1</v>
      </c>
    </row>
    <row r="13" spans="1:23" ht="19.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4" t="str">
        <f>IF(ButceYil&gt;2008,"TL","YTL")</f>
        <v>TL</v>
      </c>
    </row>
    <row r="14" spans="1:23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58" t="s">
        <v>1</v>
      </c>
      <c r="F14" s="133" t="str">
        <f>ButceYil</f>
        <v>2015</v>
      </c>
      <c r="G14" s="134" t="s">
        <v>1</v>
      </c>
      <c r="H14" s="134" t="s">
        <v>1</v>
      </c>
      <c r="I14" s="134" t="s">
        <v>1</v>
      </c>
      <c r="J14" s="134" t="s">
        <v>1</v>
      </c>
      <c r="K14" s="135" t="s">
        <v>1</v>
      </c>
      <c r="L14" s="133">
        <f>ButceYil+1</f>
        <v>2016</v>
      </c>
      <c r="M14" s="134" t="s">
        <v>1</v>
      </c>
      <c r="N14" s="134" t="s">
        <v>1</v>
      </c>
      <c r="O14" s="134" t="s">
        <v>1</v>
      </c>
      <c r="P14" s="134" t="s">
        <v>1</v>
      </c>
      <c r="Q14" s="135" t="s">
        <v>1</v>
      </c>
      <c r="R14" s="133">
        <f>ButceYil+2</f>
        <v>2017</v>
      </c>
      <c r="S14" s="134" t="s">
        <v>1</v>
      </c>
      <c r="T14" s="134" t="s">
        <v>1</v>
      </c>
      <c r="U14" s="134" t="s">
        <v>1</v>
      </c>
      <c r="V14" s="134" t="s">
        <v>1</v>
      </c>
      <c r="W14" s="135" t="s">
        <v>1</v>
      </c>
    </row>
    <row r="15" spans="1:23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36" t="s">
        <v>21</v>
      </c>
      <c r="F15" s="121" t="s">
        <v>22</v>
      </c>
      <c r="G15" s="127" t="s">
        <v>23</v>
      </c>
      <c r="H15" s="128" t="s">
        <v>1</v>
      </c>
      <c r="I15" s="129" t="s">
        <v>1</v>
      </c>
      <c r="J15" s="130" t="s">
        <v>24</v>
      </c>
      <c r="K15" s="123" t="s">
        <v>1</v>
      </c>
      <c r="L15" s="121" t="s">
        <v>22</v>
      </c>
      <c r="M15" s="127" t="s">
        <v>23</v>
      </c>
      <c r="N15" s="128" t="s">
        <v>1</v>
      </c>
      <c r="O15" s="129" t="s">
        <v>1</v>
      </c>
      <c r="P15" s="130" t="s">
        <v>24</v>
      </c>
      <c r="Q15" s="123" t="s">
        <v>1</v>
      </c>
      <c r="R15" s="121" t="s">
        <v>22</v>
      </c>
      <c r="S15" s="127" t="s">
        <v>23</v>
      </c>
      <c r="T15" s="128" t="s">
        <v>1</v>
      </c>
      <c r="U15" s="129" t="s">
        <v>1</v>
      </c>
      <c r="V15" s="130" t="s">
        <v>24</v>
      </c>
      <c r="W15" s="123" t="s">
        <v>1</v>
      </c>
    </row>
    <row r="16" spans="1:23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37" t="s">
        <v>1</v>
      </c>
      <c r="F16" s="131" t="s">
        <v>1</v>
      </c>
      <c r="G16" s="125" t="s">
        <v>25</v>
      </c>
      <c r="H16" s="119" t="s">
        <v>26</v>
      </c>
      <c r="I16" s="121" t="s">
        <v>27</v>
      </c>
      <c r="J16" s="130" t="s">
        <v>28</v>
      </c>
      <c r="K16" s="121" t="s">
        <v>29</v>
      </c>
      <c r="L16" s="131" t="s">
        <v>1</v>
      </c>
      <c r="M16" s="125" t="s">
        <v>25</v>
      </c>
      <c r="N16" s="119" t="s">
        <v>26</v>
      </c>
      <c r="O16" s="121" t="s">
        <v>27</v>
      </c>
      <c r="P16" s="130" t="s">
        <v>28</v>
      </c>
      <c r="Q16" s="121" t="s">
        <v>29</v>
      </c>
      <c r="R16" s="131" t="s">
        <v>1</v>
      </c>
      <c r="S16" s="125" t="s">
        <v>25</v>
      </c>
      <c r="T16" s="119" t="s">
        <v>26</v>
      </c>
      <c r="U16" s="121" t="s">
        <v>27</v>
      </c>
      <c r="V16" s="121" t="s">
        <v>28</v>
      </c>
      <c r="W16" s="123" t="s">
        <v>29</v>
      </c>
    </row>
    <row r="17" spans="3:23" ht="19.5" customHeight="1" thickBot="1">
      <c r="C17" s="4" t="s">
        <v>1</v>
      </c>
      <c r="D17" s="4" t="s">
        <v>1</v>
      </c>
      <c r="E17" s="138" t="s">
        <v>1</v>
      </c>
      <c r="F17" s="122" t="s">
        <v>1</v>
      </c>
      <c r="G17" s="126" t="s">
        <v>1</v>
      </c>
      <c r="H17" s="120" t="s">
        <v>1</v>
      </c>
      <c r="I17" s="122" t="s">
        <v>1</v>
      </c>
      <c r="J17" s="139" t="s">
        <v>1</v>
      </c>
      <c r="K17" s="122" t="s">
        <v>1</v>
      </c>
      <c r="L17" s="122" t="s">
        <v>1</v>
      </c>
      <c r="M17" s="126" t="s">
        <v>1</v>
      </c>
      <c r="N17" s="120" t="s">
        <v>1</v>
      </c>
      <c r="O17" s="122" t="s">
        <v>1</v>
      </c>
      <c r="P17" s="139" t="s">
        <v>1</v>
      </c>
      <c r="Q17" s="122" t="s">
        <v>1</v>
      </c>
      <c r="R17" s="122" t="s">
        <v>1</v>
      </c>
      <c r="S17" s="126" t="s">
        <v>1</v>
      </c>
      <c r="T17" s="120" t="s">
        <v>1</v>
      </c>
      <c r="U17" s="122" t="s">
        <v>1</v>
      </c>
      <c r="V17" s="122" t="s">
        <v>1</v>
      </c>
      <c r="W17" s="124" t="s">
        <v>1</v>
      </c>
    </row>
    <row r="18" spans="1:23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59" t="s">
        <v>1</v>
      </c>
      <c r="F18" s="60" t="s">
        <v>1</v>
      </c>
      <c r="G18" s="61" t="s">
        <v>1</v>
      </c>
      <c r="H18" s="62" t="s">
        <v>1</v>
      </c>
      <c r="I18" s="62" t="s">
        <v>1</v>
      </c>
      <c r="J18" s="62" t="s">
        <v>1</v>
      </c>
      <c r="K18" s="61" t="s">
        <v>1</v>
      </c>
      <c r="L18" s="60" t="s">
        <v>1</v>
      </c>
      <c r="M18" s="61" t="s">
        <v>1</v>
      </c>
      <c r="N18" s="62" t="s">
        <v>1</v>
      </c>
      <c r="O18" s="62" t="s">
        <v>1</v>
      </c>
      <c r="P18" s="62" t="s">
        <v>1</v>
      </c>
      <c r="Q18" s="61" t="s">
        <v>1</v>
      </c>
      <c r="R18" s="60" t="s">
        <v>1</v>
      </c>
      <c r="S18" s="61" t="s">
        <v>1</v>
      </c>
      <c r="T18" s="62" t="s">
        <v>1</v>
      </c>
      <c r="U18" s="62" t="s">
        <v>1</v>
      </c>
      <c r="V18" s="62" t="s">
        <v>1</v>
      </c>
      <c r="W18" s="61" t="s">
        <v>1</v>
      </c>
    </row>
    <row r="19" spans="1:23" ht="34.5" customHeight="1">
      <c r="A19" s="9" t="s">
        <v>1</v>
      </c>
      <c r="B19" s="87" t="s">
        <v>337</v>
      </c>
      <c r="C19" s="9" t="s">
        <v>1</v>
      </c>
      <c r="D19" s="9" t="s">
        <v>1</v>
      </c>
      <c r="E19" s="88" t="s">
        <v>338</v>
      </c>
      <c r="F19" s="28">
        <v>248000000</v>
      </c>
      <c r="G19" s="29">
        <v>0</v>
      </c>
      <c r="H19" s="30">
        <f aca="true" t="shared" si="0" ref="H19:H27">I19-G19</f>
        <v>248000000</v>
      </c>
      <c r="I19" s="30">
        <v>248000000</v>
      </c>
      <c r="J19" s="31">
        <v>0</v>
      </c>
      <c r="K19" s="28">
        <v>0</v>
      </c>
      <c r="L19" s="28">
        <v>265000000</v>
      </c>
      <c r="M19" s="29">
        <v>0</v>
      </c>
      <c r="N19" s="30">
        <f aca="true" t="shared" si="1" ref="N19:N27">O19-M19</f>
        <v>265000000</v>
      </c>
      <c r="O19" s="30">
        <v>265000000</v>
      </c>
      <c r="P19" s="31">
        <v>0</v>
      </c>
      <c r="Q19" s="28">
        <v>0</v>
      </c>
      <c r="R19" s="28">
        <v>278000000</v>
      </c>
      <c r="S19" s="29">
        <v>0</v>
      </c>
      <c r="T19" s="30">
        <f aca="true" t="shared" si="2" ref="T19:T27">U19-S19</f>
        <v>278000000</v>
      </c>
      <c r="U19" s="30">
        <v>278000000</v>
      </c>
      <c r="V19" s="28">
        <v>0</v>
      </c>
      <c r="W19" s="89">
        <v>0</v>
      </c>
    </row>
    <row r="20" spans="2:23" ht="34.5" customHeight="1">
      <c r="B20" s="87" t="s">
        <v>339</v>
      </c>
      <c r="C20" s="9" t="s">
        <v>1</v>
      </c>
      <c r="D20" s="9" t="s">
        <v>1</v>
      </c>
      <c r="E20" s="88" t="s">
        <v>340</v>
      </c>
      <c r="F20" s="28">
        <v>2000000000</v>
      </c>
      <c r="G20" s="29">
        <v>0</v>
      </c>
      <c r="H20" s="30">
        <f t="shared" si="0"/>
        <v>2000000000</v>
      </c>
      <c r="I20" s="30">
        <v>2000000000</v>
      </c>
      <c r="J20" s="31">
        <v>0</v>
      </c>
      <c r="K20" s="28">
        <v>70005000</v>
      </c>
      <c r="L20" s="28">
        <v>2102988000</v>
      </c>
      <c r="M20" s="29">
        <v>0</v>
      </c>
      <c r="N20" s="30">
        <f t="shared" si="1"/>
        <v>2102988000</v>
      </c>
      <c r="O20" s="30">
        <v>2102988000</v>
      </c>
      <c r="P20" s="31">
        <v>0</v>
      </c>
      <c r="Q20" s="28">
        <v>75006000</v>
      </c>
      <c r="R20" s="28">
        <v>2209515000</v>
      </c>
      <c r="S20" s="29">
        <v>0</v>
      </c>
      <c r="T20" s="30">
        <f t="shared" si="2"/>
        <v>2209515000</v>
      </c>
      <c r="U20" s="30">
        <v>2209515000</v>
      </c>
      <c r="V20" s="28">
        <v>0</v>
      </c>
      <c r="W20" s="89">
        <v>78007000</v>
      </c>
    </row>
    <row r="21" spans="2:23" ht="34.5" customHeight="1">
      <c r="B21" s="87" t="s">
        <v>341</v>
      </c>
      <c r="C21" s="9" t="s">
        <v>1</v>
      </c>
      <c r="D21" s="9" t="s">
        <v>1</v>
      </c>
      <c r="E21" s="88" t="s">
        <v>342</v>
      </c>
      <c r="F21" s="28">
        <v>109496000</v>
      </c>
      <c r="G21" s="29">
        <v>0</v>
      </c>
      <c r="H21" s="30">
        <f t="shared" si="0"/>
        <v>109496000</v>
      </c>
      <c r="I21" s="30">
        <v>109496000</v>
      </c>
      <c r="J21" s="31">
        <v>0</v>
      </c>
      <c r="K21" s="28">
        <v>0</v>
      </c>
      <c r="L21" s="28">
        <v>120289000</v>
      </c>
      <c r="M21" s="29">
        <v>0</v>
      </c>
      <c r="N21" s="30">
        <f t="shared" si="1"/>
        <v>120289000</v>
      </c>
      <c r="O21" s="30">
        <v>120289000</v>
      </c>
      <c r="P21" s="31">
        <v>0</v>
      </c>
      <c r="Q21" s="28">
        <v>0</v>
      </c>
      <c r="R21" s="28">
        <v>131425000</v>
      </c>
      <c r="S21" s="29">
        <v>0</v>
      </c>
      <c r="T21" s="30">
        <f t="shared" si="2"/>
        <v>131425000</v>
      </c>
      <c r="U21" s="30">
        <v>131425000</v>
      </c>
      <c r="V21" s="28">
        <v>0</v>
      </c>
      <c r="W21" s="89">
        <v>0</v>
      </c>
    </row>
    <row r="22" spans="2:23" ht="34.5" customHeight="1">
      <c r="B22" s="87" t="s">
        <v>343</v>
      </c>
      <c r="C22" s="9" t="s">
        <v>1</v>
      </c>
      <c r="D22" s="9" t="s">
        <v>1</v>
      </c>
      <c r="E22" s="88" t="s">
        <v>344</v>
      </c>
      <c r="F22" s="28">
        <v>282000000</v>
      </c>
      <c r="G22" s="29">
        <v>0</v>
      </c>
      <c r="H22" s="30">
        <f t="shared" si="0"/>
        <v>282000000</v>
      </c>
      <c r="I22" s="30">
        <v>282000000</v>
      </c>
      <c r="J22" s="31">
        <v>0</v>
      </c>
      <c r="K22" s="28">
        <v>280091200</v>
      </c>
      <c r="L22" s="28">
        <v>296324000</v>
      </c>
      <c r="M22" s="29">
        <v>0</v>
      </c>
      <c r="N22" s="30">
        <f t="shared" si="1"/>
        <v>296324000</v>
      </c>
      <c r="O22" s="30">
        <v>296324000</v>
      </c>
      <c r="P22" s="31">
        <v>0</v>
      </c>
      <c r="Q22" s="28">
        <v>298110900</v>
      </c>
      <c r="R22" s="28">
        <v>311252000</v>
      </c>
      <c r="S22" s="29">
        <v>0</v>
      </c>
      <c r="T22" s="30">
        <f t="shared" si="2"/>
        <v>311252000</v>
      </c>
      <c r="U22" s="30">
        <v>311252000</v>
      </c>
      <c r="V22" s="28">
        <v>0</v>
      </c>
      <c r="W22" s="89">
        <v>317106000</v>
      </c>
    </row>
    <row r="23" spans="2:23" ht="34.5" customHeight="1">
      <c r="B23" s="87" t="s">
        <v>345</v>
      </c>
      <c r="C23" s="9" t="s">
        <v>1</v>
      </c>
      <c r="D23" s="9" t="s">
        <v>1</v>
      </c>
      <c r="E23" s="88" t="s">
        <v>346</v>
      </c>
      <c r="F23" s="28">
        <v>248136000</v>
      </c>
      <c r="G23" s="29">
        <v>0</v>
      </c>
      <c r="H23" s="30">
        <f t="shared" si="0"/>
        <v>248136000</v>
      </c>
      <c r="I23" s="30">
        <v>248136000</v>
      </c>
      <c r="J23" s="31">
        <v>0</v>
      </c>
      <c r="K23" s="28">
        <v>0</v>
      </c>
      <c r="L23" s="28">
        <v>202501000</v>
      </c>
      <c r="M23" s="29">
        <v>0</v>
      </c>
      <c r="N23" s="30">
        <f t="shared" si="1"/>
        <v>202501000</v>
      </c>
      <c r="O23" s="30">
        <v>202501000</v>
      </c>
      <c r="P23" s="31">
        <v>0</v>
      </c>
      <c r="Q23" s="28">
        <v>0</v>
      </c>
      <c r="R23" s="28">
        <v>204201000</v>
      </c>
      <c r="S23" s="29">
        <v>0</v>
      </c>
      <c r="T23" s="30">
        <f t="shared" si="2"/>
        <v>204201000</v>
      </c>
      <c r="U23" s="30">
        <v>204201000</v>
      </c>
      <c r="V23" s="28">
        <v>0</v>
      </c>
      <c r="W23" s="89">
        <v>0</v>
      </c>
    </row>
    <row r="24" spans="2:23" ht="34.5" customHeight="1">
      <c r="B24" s="87" t="s">
        <v>347</v>
      </c>
      <c r="C24" s="9" t="s">
        <v>1</v>
      </c>
      <c r="D24" s="9" t="s">
        <v>1</v>
      </c>
      <c r="E24" s="88" t="s">
        <v>348</v>
      </c>
      <c r="F24" s="28">
        <v>130000000</v>
      </c>
      <c r="G24" s="29">
        <v>0</v>
      </c>
      <c r="H24" s="30">
        <f t="shared" si="0"/>
        <v>130000000</v>
      </c>
      <c r="I24" s="30">
        <v>130000000</v>
      </c>
      <c r="J24" s="31">
        <v>0</v>
      </c>
      <c r="K24" s="28">
        <v>10000000</v>
      </c>
      <c r="L24" s="28">
        <v>136000000</v>
      </c>
      <c r="M24" s="29">
        <v>0</v>
      </c>
      <c r="N24" s="30">
        <f t="shared" si="1"/>
        <v>136000000</v>
      </c>
      <c r="O24" s="30">
        <v>136000000</v>
      </c>
      <c r="P24" s="31">
        <v>0</v>
      </c>
      <c r="Q24" s="28">
        <v>10000000</v>
      </c>
      <c r="R24" s="28">
        <v>143000000</v>
      </c>
      <c r="S24" s="29">
        <v>0</v>
      </c>
      <c r="T24" s="30">
        <f t="shared" si="2"/>
        <v>143000000</v>
      </c>
      <c r="U24" s="30">
        <v>143000000</v>
      </c>
      <c r="V24" s="28">
        <v>0</v>
      </c>
      <c r="W24" s="89">
        <v>10000000</v>
      </c>
    </row>
    <row r="25" spans="2:23" ht="34.5" customHeight="1">
      <c r="B25" s="87" t="s">
        <v>349</v>
      </c>
      <c r="C25" s="9" t="s">
        <v>1</v>
      </c>
      <c r="D25" s="9" t="s">
        <v>1</v>
      </c>
      <c r="E25" s="88" t="s">
        <v>350</v>
      </c>
      <c r="F25" s="28">
        <v>65500000</v>
      </c>
      <c r="G25" s="29">
        <v>0</v>
      </c>
      <c r="H25" s="30">
        <f t="shared" si="0"/>
        <v>65500000</v>
      </c>
      <c r="I25" s="30">
        <v>65500000</v>
      </c>
      <c r="J25" s="31">
        <v>0</v>
      </c>
      <c r="K25" s="28">
        <v>7708506</v>
      </c>
      <c r="L25" s="28">
        <v>68800000</v>
      </c>
      <c r="M25" s="29">
        <v>0</v>
      </c>
      <c r="N25" s="30">
        <f t="shared" si="1"/>
        <v>68800000</v>
      </c>
      <c r="O25" s="30">
        <v>68800000</v>
      </c>
      <c r="P25" s="31">
        <v>0</v>
      </c>
      <c r="Q25" s="28">
        <v>7708506</v>
      </c>
      <c r="R25" s="28">
        <v>73800000</v>
      </c>
      <c r="S25" s="29">
        <v>0</v>
      </c>
      <c r="T25" s="30">
        <f t="shared" si="2"/>
        <v>73800000</v>
      </c>
      <c r="U25" s="30">
        <v>73800000</v>
      </c>
      <c r="V25" s="28">
        <v>0</v>
      </c>
      <c r="W25" s="89">
        <v>7708506</v>
      </c>
    </row>
    <row r="26" spans="2:23" ht="34.5" customHeight="1">
      <c r="B26" s="87" t="s">
        <v>351</v>
      </c>
      <c r="C26" s="9" t="s">
        <v>1</v>
      </c>
      <c r="D26" s="9" t="s">
        <v>1</v>
      </c>
      <c r="E26" s="88" t="s">
        <v>352</v>
      </c>
      <c r="F26" s="28">
        <v>96000000</v>
      </c>
      <c r="G26" s="29">
        <v>0</v>
      </c>
      <c r="H26" s="30">
        <f t="shared" si="0"/>
        <v>96000000</v>
      </c>
      <c r="I26" s="30">
        <v>96000000</v>
      </c>
      <c r="J26" s="31">
        <v>0</v>
      </c>
      <c r="K26" s="28">
        <v>10000000</v>
      </c>
      <c r="L26" s="28">
        <v>100800000</v>
      </c>
      <c r="M26" s="29">
        <v>0</v>
      </c>
      <c r="N26" s="30">
        <f t="shared" si="1"/>
        <v>100800000</v>
      </c>
      <c r="O26" s="30">
        <v>100800000</v>
      </c>
      <c r="P26" s="31">
        <v>0</v>
      </c>
      <c r="Q26" s="28">
        <v>11000000</v>
      </c>
      <c r="R26" s="28">
        <v>106850000</v>
      </c>
      <c r="S26" s="29">
        <v>0</v>
      </c>
      <c r="T26" s="30">
        <f t="shared" si="2"/>
        <v>106850000</v>
      </c>
      <c r="U26" s="30">
        <v>106850000</v>
      </c>
      <c r="V26" s="28">
        <v>0</v>
      </c>
      <c r="W26" s="89">
        <v>12000000</v>
      </c>
    </row>
    <row r="27" spans="2:23" ht="34.5" customHeight="1" thickBot="1">
      <c r="B27" s="87" t="s">
        <v>353</v>
      </c>
      <c r="C27" s="9" t="s">
        <v>1</v>
      </c>
      <c r="D27" s="9" t="s">
        <v>1</v>
      </c>
      <c r="E27" s="88" t="s">
        <v>354</v>
      </c>
      <c r="F27" s="28">
        <v>33560000</v>
      </c>
      <c r="G27" s="29">
        <v>20360000</v>
      </c>
      <c r="H27" s="30">
        <f t="shared" si="0"/>
        <v>13200000</v>
      </c>
      <c r="I27" s="30">
        <v>33560000</v>
      </c>
      <c r="J27" s="31">
        <v>0</v>
      </c>
      <c r="K27" s="28">
        <v>0</v>
      </c>
      <c r="L27" s="28">
        <v>35970000</v>
      </c>
      <c r="M27" s="29">
        <v>22565000</v>
      </c>
      <c r="N27" s="30">
        <f t="shared" si="1"/>
        <v>13405000</v>
      </c>
      <c r="O27" s="30">
        <v>35970000</v>
      </c>
      <c r="P27" s="31">
        <v>0</v>
      </c>
      <c r="Q27" s="28">
        <v>0</v>
      </c>
      <c r="R27" s="28">
        <v>38725000</v>
      </c>
      <c r="S27" s="29">
        <v>22975000</v>
      </c>
      <c r="T27" s="30">
        <f t="shared" si="2"/>
        <v>15750000</v>
      </c>
      <c r="U27" s="30">
        <v>38725000</v>
      </c>
      <c r="V27" s="28">
        <v>0</v>
      </c>
      <c r="W27" s="89">
        <v>0</v>
      </c>
    </row>
    <row r="28" spans="1:23" ht="19.5" customHeight="1" hidden="1">
      <c r="A28" s="9" t="s">
        <v>6</v>
      </c>
      <c r="B28" s="90" t="s">
        <v>1</v>
      </c>
      <c r="C28" s="9" t="s">
        <v>1</v>
      </c>
      <c r="D28" s="9" t="s">
        <v>1</v>
      </c>
      <c r="E28" s="33" t="s">
        <v>1</v>
      </c>
      <c r="F28" s="34" t="s">
        <v>1</v>
      </c>
      <c r="G28" s="35" t="s">
        <v>1</v>
      </c>
      <c r="H28" s="36" t="s">
        <v>1</v>
      </c>
      <c r="I28" s="36" t="s">
        <v>1</v>
      </c>
      <c r="J28" s="36" t="s">
        <v>1</v>
      </c>
      <c r="K28" s="35" t="s">
        <v>1</v>
      </c>
      <c r="L28" s="34" t="s">
        <v>1</v>
      </c>
      <c r="M28" s="35" t="s">
        <v>1</v>
      </c>
      <c r="N28" s="36" t="s">
        <v>1</v>
      </c>
      <c r="O28" s="36" t="s">
        <v>1</v>
      </c>
      <c r="P28" s="36" t="s">
        <v>1</v>
      </c>
      <c r="Q28" s="35" t="s">
        <v>1</v>
      </c>
      <c r="R28" s="34" t="s">
        <v>1</v>
      </c>
      <c r="S28" s="35" t="s">
        <v>1</v>
      </c>
      <c r="T28" s="36" t="s">
        <v>1</v>
      </c>
      <c r="U28" s="36" t="s">
        <v>1</v>
      </c>
      <c r="V28" s="36" t="s">
        <v>1</v>
      </c>
      <c r="W28" s="35" t="s">
        <v>1</v>
      </c>
    </row>
    <row r="29" spans="1:23" ht="6" customHeight="1" thickBot="1">
      <c r="A29" s="6" t="s">
        <v>6</v>
      </c>
      <c r="E29" s="39" t="s">
        <v>1</v>
      </c>
      <c r="F29" s="39" t="s">
        <v>1</v>
      </c>
      <c r="G29" s="39" t="s">
        <v>1</v>
      </c>
      <c r="H29" s="39" t="s">
        <v>1</v>
      </c>
      <c r="I29" s="39" t="s">
        <v>1</v>
      </c>
      <c r="J29" s="39" t="s">
        <v>1</v>
      </c>
      <c r="K29" s="39" t="s">
        <v>1</v>
      </c>
      <c r="L29" s="39" t="s">
        <v>1</v>
      </c>
      <c r="M29" s="39" t="s">
        <v>1</v>
      </c>
      <c r="N29" s="39" t="s">
        <v>1</v>
      </c>
      <c r="O29" s="39" t="s">
        <v>1</v>
      </c>
      <c r="P29" s="39" t="s">
        <v>1</v>
      </c>
      <c r="Q29" s="39" t="s">
        <v>1</v>
      </c>
      <c r="R29" s="39" t="s">
        <v>1</v>
      </c>
      <c r="S29" s="39" t="s">
        <v>1</v>
      </c>
      <c r="T29" s="39" t="s">
        <v>1</v>
      </c>
      <c r="U29" s="39" t="s">
        <v>1</v>
      </c>
      <c r="V29" s="39" t="s">
        <v>1</v>
      </c>
      <c r="W29" s="39" t="s">
        <v>1</v>
      </c>
    </row>
    <row r="30" spans="1:23" s="14" customFormat="1" ht="39.75" customHeight="1" thickBot="1">
      <c r="A30" s="13" t="s">
        <v>1</v>
      </c>
      <c r="B30" s="13" t="s">
        <v>355</v>
      </c>
      <c r="C30" s="13" t="s">
        <v>1</v>
      </c>
      <c r="D30" s="13" t="s">
        <v>1</v>
      </c>
      <c r="E30" s="91" t="s">
        <v>356</v>
      </c>
      <c r="F30" s="92">
        <v>3212692000</v>
      </c>
      <c r="G30" s="92">
        <v>20360000</v>
      </c>
      <c r="H30" s="92">
        <f>I30-G30</f>
        <v>3192332000</v>
      </c>
      <c r="I30" s="93">
        <v>3212692000</v>
      </c>
      <c r="J30" s="94">
        <v>0</v>
      </c>
      <c r="K30" s="92">
        <v>377804706</v>
      </c>
      <c r="L30" s="92">
        <v>3328672000</v>
      </c>
      <c r="M30" s="95">
        <v>22565000</v>
      </c>
      <c r="N30" s="93">
        <f>O30-M30</f>
        <v>3306107000</v>
      </c>
      <c r="O30" s="93">
        <v>3328672000</v>
      </c>
      <c r="P30" s="94">
        <v>0</v>
      </c>
      <c r="Q30" s="92">
        <v>401825406</v>
      </c>
      <c r="R30" s="92">
        <v>3496768000</v>
      </c>
      <c r="S30" s="95">
        <v>22975000</v>
      </c>
      <c r="T30" s="93">
        <f>U30-S30</f>
        <v>3473793000</v>
      </c>
      <c r="U30" s="93">
        <v>3496768000</v>
      </c>
      <c r="V30" s="94">
        <v>0</v>
      </c>
      <c r="W30" s="92">
        <v>424821506</v>
      </c>
    </row>
    <row r="31" spans="1:23" ht="15">
      <c r="A31" s="3" t="s">
        <v>1</v>
      </c>
      <c r="B31" s="3" t="s">
        <v>1</v>
      </c>
      <c r="C31" s="3" t="s">
        <v>1</v>
      </c>
      <c r="D31" s="3" t="s">
        <v>1</v>
      </c>
      <c r="E31" s="3" t="s">
        <v>1</v>
      </c>
      <c r="F31" s="15" t="s">
        <v>1</v>
      </c>
      <c r="G31" s="15" t="s">
        <v>1</v>
      </c>
      <c r="H31" s="15" t="s">
        <v>1</v>
      </c>
      <c r="I31" s="96" t="s">
        <v>1</v>
      </c>
      <c r="J31" s="96" t="s">
        <v>1</v>
      </c>
      <c r="K31" s="15" t="s">
        <v>1</v>
      </c>
      <c r="L31" s="15" t="s">
        <v>1</v>
      </c>
      <c r="M31" s="15" t="s">
        <v>1</v>
      </c>
      <c r="N31" s="15" t="s">
        <v>1</v>
      </c>
      <c r="O31" s="15" t="s">
        <v>1</v>
      </c>
      <c r="P31" s="15" t="s">
        <v>1</v>
      </c>
      <c r="Q31" s="15" t="s">
        <v>1</v>
      </c>
      <c r="R31" s="15" t="s">
        <v>1</v>
      </c>
      <c r="S31" s="15" t="s">
        <v>1</v>
      </c>
      <c r="T31" s="15" t="s">
        <v>1</v>
      </c>
      <c r="U31" s="15" t="s">
        <v>1</v>
      </c>
      <c r="V31" s="15" t="s">
        <v>1</v>
      </c>
      <c r="W31" s="15" t="s">
        <v>1</v>
      </c>
    </row>
  </sheetData>
  <sheetProtection/>
  <mergeCells count="30"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L15:L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2019-02-25T08:56:20Z</cp:lastPrinted>
  <dcterms:created xsi:type="dcterms:W3CDTF">2014-10-15T15:48:10Z</dcterms:created>
  <dcterms:modified xsi:type="dcterms:W3CDTF">2019-02-25T08:56:25Z</dcterms:modified>
  <cp:category/>
  <cp:version/>
  <cp:contentType/>
  <cp:contentStatus/>
</cp:coreProperties>
</file>