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2020" sheetId="1" r:id="rId1"/>
    <sheet name="2021" sheetId="2" r:id="rId2"/>
    <sheet name="2022" sheetId="3" r:id="rId3"/>
  </sheets>
  <definedNames>
    <definedName name="Asama" localSheetId="1">'2021'!$B$2</definedName>
    <definedName name="Asama" localSheetId="2">'2022'!$B$2</definedName>
    <definedName name="Asama">'2020'!$B$2</definedName>
    <definedName name="AsamaAd" localSheetId="1">'2021'!$C$2</definedName>
    <definedName name="AsamaAd" localSheetId="2">'2022'!$C$2</definedName>
    <definedName name="AsamaAd">'2020'!$C$2</definedName>
    <definedName name="AyAd" localSheetId="1">'2021'!$C$4</definedName>
    <definedName name="AyAd" localSheetId="2">'2022'!$C$4</definedName>
    <definedName name="AyAd">'2020'!$C$4</definedName>
    <definedName name="AyNo" localSheetId="1">'2021'!$B$4</definedName>
    <definedName name="AyNo" localSheetId="2">'2022'!$B$4</definedName>
    <definedName name="AyNo">'2020'!$B$4</definedName>
    <definedName name="ButceYil" localSheetId="1">'2021'!$B$1</definedName>
    <definedName name="ButceYil" localSheetId="2">'2022'!$B$1</definedName>
    <definedName name="ButceYil">'2020'!$B$1</definedName>
    <definedName name="SatirBaslik" localSheetId="1">'2021'!$A$15:$B$149</definedName>
    <definedName name="SatirBaslik" localSheetId="2">'2022'!$A$15:$B$149</definedName>
    <definedName name="SatirBaslik">'2020'!$A$15:$B$149</definedName>
    <definedName name="SutunBaslik" localSheetId="1">'2021'!$D$1:$N$5</definedName>
    <definedName name="SutunBaslik" localSheetId="2">'2022'!$D$1:$N$5</definedName>
    <definedName name="SutunBaslik">'2020'!$D$1:$N$5</definedName>
    <definedName name="TeklifYil" localSheetId="1">'2021'!$B$5</definedName>
    <definedName name="TeklifYil" localSheetId="2">'2022'!$B$5</definedName>
    <definedName name="TeklifYil">'2020'!$B$5</definedName>
    <definedName name="_xlnm.Print_Titles" localSheetId="0">'2020'!$13:$14</definedName>
    <definedName name="_xlnm.Print_Titles" localSheetId="1">'2021'!$13:$14</definedName>
    <definedName name="_xlnm.Print_Titles" localSheetId="2">'2022'!$13:$14</definedName>
  </definedNames>
  <calcPr fullCalcOnLoad="1"/>
</workbook>
</file>

<file path=xl/sharedStrings.xml><?xml version="1.0" encoding="utf-8"?>
<sst xmlns="http://schemas.openxmlformats.org/spreadsheetml/2006/main" count="959" uniqueCount="314">
  <si>
    <t>KURUMLAR</t>
  </si>
  <si>
    <t>PERSONEL GİDERLERİ</t>
  </si>
  <si>
    <t>BORÇ VERME</t>
  </si>
  <si>
    <t>TOPLAM</t>
  </si>
  <si>
    <t>YEDEK ÖDENEK</t>
  </si>
  <si>
    <t>YIL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</si>
  <si>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</si>
  <si>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</si>
  <si>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</si>
  <si>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</si>
  <si>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</si>
  <si>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</si>
  <si>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</si>
  <si>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</si>
  <si>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</si>
  <si>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SOS. GÜV. DEV. PRİMİ GİD.</t>
  </si>
  <si>
    <t>MAL VE HİZMET ALIM GİDERLERİ</t>
  </si>
  <si>
    <t>YIL:</t>
  </si>
  <si>
    <t>AŞAMA:</t>
  </si>
  <si>
    <t>AY:</t>
  </si>
  <si>
    <t>XX</t>
  </si>
  <si>
    <t>KURKOD</t>
  </si>
  <si>
    <t>FORMUL</t>
  </si>
  <si>
    <t>ASAMA</t>
  </si>
  <si>
    <t>EKOKOD</t>
  </si>
  <si>
    <t>FAİZ GİDERLERİ</t>
  </si>
  <si>
    <t>ABSKUR</t>
  </si>
  <si>
    <t>X</t>
  </si>
  <si>
    <t>TEKLİF YIL:</t>
  </si>
  <si>
    <t>(II) SAYILI CETVEL - YÜKSEKÖĞRETİM KURUMLARI</t>
  </si>
  <si>
    <t>(EKONOMİK SINIFLANDIRMA)</t>
  </si>
  <si>
    <t>ÖZEL BÜTÇELİ KURUMLAR TOPLAMI</t>
  </si>
  <si>
    <t>x</t>
  </si>
  <si>
    <t>38.01</t>
  </si>
  <si>
    <t>YILI MERKEZİ YÖNETİM BÜTÇE KANUNU İCMALİ</t>
  </si>
  <si>
    <t>38/40</t>
  </si>
  <si>
    <t>40/42</t>
  </si>
  <si>
    <t>BUTCEYILI</t>
  </si>
  <si>
    <t>ABSODENEKYIL</t>
  </si>
  <si>
    <t>ÖZEL BÜTÇELİ DİĞER KURUMLAR</t>
  </si>
  <si>
    <t>3</t>
  </si>
  <si>
    <t>8</t>
  </si>
  <si>
    <t>2020</t>
  </si>
  <si>
    <t>Ağustos</t>
  </si>
  <si>
    <t>Cumhurbaşkanı Teklifi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</si>
  <si>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</si>
  <si>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</si>
  <si>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</si>
  <si>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</si>
  <si>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</si>
  <si>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</si>
  <si>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</si>
  <si>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</si>
  <si>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</si>
  <si>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</si>
  <si>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</si>
  <si>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</si>
  <si>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</si>
  <si>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</si>
  <si>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</si>
  <si>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</si>
  <si>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</si>
  <si>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</si>
  <si>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</si>
  <si>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</si>
  <si>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</si>
  <si>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</si>
  <si>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</si>
  <si>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</si>
  <si>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</si>
  <si>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</si>
  <si>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</si>
  <si>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</si>
  <si>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</si>
  <si>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</si>
  <si>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</si>
  <si>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</si>
  <si>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</si>
  <si>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</si>
  <si>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</si>
  <si>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</si>
  <si>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</si>
  <si>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</si>
  <si>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</si>
  <si>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</si>
  <si>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</si>
  <si>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</si>
  <si>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</si>
  <si>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</si>
  <si>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</si>
  <si>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</si>
  <si>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</si>
  <si>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</si>
  <si>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</si>
  <si>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</si>
  <si>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</si>
  <si>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</si>
  <si>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</si>
  <si>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</si>
  <si>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</si>
  <si>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</si>
  <si>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</si>
  <si>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</si>
  <si>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</si>
  <si>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</si>
  <si>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</si>
  <si>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</si>
  <si>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</si>
  <si>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</si>
  <si>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</si>
  <si>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</si>
  <si>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</si>
  <si>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</si>
  <si>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</si>
  <si>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</si>
  <si>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</si>
  <si>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</si>
  <si>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</si>
  <si>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</si>
  <si>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</si>
  <si>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</si>
  <si>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</si>
  <si>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</si>
  <si>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</si>
  <si>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</si>
  <si>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</si>
  <si>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</si>
  <si>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</si>
  <si>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</si>
  <si>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</si>
  <si>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</si>
  <si>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</si>
  <si>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</si>
  <si>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</si>
  <si>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</si>
  <si>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</si>
  <si>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</si>
  <si>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</si>
  <si>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</si>
  <si>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</si>
  <si>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</si>
  <si>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</si>
  <si>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</si>
  <si>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</si>
  <si>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</si>
  <si>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</si>
  <si>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</si>
  <si>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</si>
  <si>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</si>
  <si>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</si>
  <si>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</si>
  <si>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</si>
  <si>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</si>
  <si>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</si>
  <si>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</si>
  <si>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39.14</t>
  </si>
  <si>
    <t>39.15</t>
  </si>
  <si>
    <t>39.16</t>
  </si>
  <si>
    <t>39.17</t>
  </si>
  <si>
    <t>39.18</t>
  </si>
  <si>
    <t>39.19</t>
  </si>
  <si>
    <t>39.20</t>
  </si>
  <si>
    <t>39.21</t>
  </si>
  <si>
    <t>39.22</t>
  </si>
  <si>
    <t>39.23</t>
  </si>
  <si>
    <t>39.24</t>
  </si>
  <si>
    <t>39.25</t>
  </si>
  <si>
    <t>39.26</t>
  </si>
  <si>
    <t>39.27</t>
  </si>
  <si>
    <t>39.28</t>
  </si>
  <si>
    <t>39.29</t>
  </si>
  <si>
    <t>39.30</t>
  </si>
  <si>
    <t>39.31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</si>
  <si>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</si>
  <si>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</si>
  <si>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</si>
  <si>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</si>
  <si>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</si>
  <si>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</si>
  <si>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</si>
  <si>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</si>
  <si>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</si>
  <si>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</si>
  <si>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</si>
  <si>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</si>
  <si>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</si>
  <si>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</si>
  <si>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</si>
  <si>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</si>
  <si>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</si>
  <si>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</si>
  <si>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</si>
  <si>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SİVAS 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</si>
  <si>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</si>
  <si>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</si>
  <si>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</si>
  <si>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</si>
  <si>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</si>
  <si>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</si>
  <si>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</si>
  <si>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</si>
  <si>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</si>
  <si>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</si>
  <si>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</si>
  <si>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</si>
  <si>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</si>
  <si>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</si>
  <si>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</si>
  <si>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</si>
  <si>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</si>
  <si>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</si>
  <si>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</si>
  <si>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</si>
  <si>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</si>
  <si>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</si>
  <si>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</si>
  <si>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</si>
  <si>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</si>
  <si>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</si>
  <si>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</si>
  <si>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</si>
  <si>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</si>
  <si>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</si>
  <si>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</si>
  <si>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</si>
  <si>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</si>
  <si>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</si>
  <si>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</si>
  <si>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</si>
  <si>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</si>
  <si>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</si>
  <si>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</si>
  <si>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</si>
  <si>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</si>
  <si>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</si>
  <si>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</si>
  <si>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</si>
  <si>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</si>
  <si>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</si>
  <si>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</si>
  <si>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</si>
  <si>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</si>
  <si>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</si>
  <si>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</si>
  <si>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</si>
  <si>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</si>
  <si>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</si>
  <si>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</si>
  <si>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</si>
  <si>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</si>
  <si>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</si>
  <si>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</si>
  <si>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</si>
  <si>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</si>
  <si>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</si>
  <si>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</si>
  <si>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</si>
  <si>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</si>
  <si>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</si>
  <si>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</si>
  <si>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</si>
  <si>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</si>
  <si>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</si>
  <si>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</si>
  <si>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</si>
  <si>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</si>
  <si>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</si>
  <si>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</si>
  <si>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</si>
  <si>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</si>
  <si>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</si>
  <si>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</si>
  <si>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</si>
  <si>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</si>
  <si>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</si>
  <si>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</si>
  <si>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</si>
  <si>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</si>
  <si>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</si>
  <si>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</si>
  <si>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</si>
  <si>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</si>
  <si>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</si>
  <si>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</si>
  <si>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</si>
  <si>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</si>
  <si>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</si>
  <si>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</si>
  <si>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</si>
  <si>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</si>
  <si>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</si>
  <si>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</si>
  <si>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</si>
  <si>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</si>
  <si>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</si>
  <si>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</si>
  <si>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</si>
  <si>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</si>
  <si>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</si>
  <si>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</si>
  <si>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</si>
  <si>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</si>
  <si>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</si>
  <si>
    <t>CARİ TRANSFERLER</t>
  </si>
  <si>
    <t>SERMAYE GİDERLERİ</t>
  </si>
  <si>
    <t>SERMAYE TRANSFERLERİ</t>
  </si>
  <si>
    <t>13</t>
  </si>
  <si>
    <t>2021</t>
  </si>
  <si>
    <t>CARİ TRANSFERLERİ</t>
  </si>
  <si>
    <t>23</t>
  </si>
  <si>
    <t>2022</t>
  </si>
  <si>
    <t xml:space="preserve">2020 YILI MERKEZİ YÖNETİM BÜTÇE KANUNU İCMALİ </t>
  </si>
  <si>
    <t>(II) SAYILI CETVEL - YÜKSEKÖĞRETİM KURUMLARI 2021 YILI BÜTÇE GİDER TAHMİNLERİ</t>
  </si>
  <si>
    <t>(II) SAYILI CETVEL - YÜKSEKÖĞRETİM KURUMLARI 2022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</si>
</sst>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7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7" borderId="6" applyNumberFormat="0" applyAlignment="0" applyProtection="0"/>
    <xf numFmtId="0" fontId="25" fillId="16" borderId="6" applyNumberFormat="0" applyAlignment="0" applyProtection="0"/>
    <xf numFmtId="0" fontId="26" fillId="17" borderId="7" applyNumberFormat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" fillId="0" borderId="0">
      <alignment/>
      <protection/>
    </xf>
    <xf numFmtId="0" fontId="0" fillId="18" borderId="8" applyNumberFormat="0" applyFont="0" applyAlignment="0" applyProtection="0"/>
    <xf numFmtId="0" fontId="2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Alignment="1">
      <alignment/>
    </xf>
    <xf numFmtId="0" fontId="4" fillId="0" borderId="0" xfId="49" applyFont="1" applyAlignment="1">
      <alignment vertical="center"/>
      <protection/>
    </xf>
    <xf numFmtId="49" fontId="5" fillId="0" borderId="0" xfId="49" applyNumberFormat="1" applyFont="1" applyAlignment="1">
      <alignment horizontal="left" vertical="center"/>
      <protection/>
    </xf>
    <xf numFmtId="0" fontId="5" fillId="0" borderId="0" xfId="49" applyFont="1" applyAlignment="1">
      <alignment horizontal="left" vertical="center"/>
      <protection/>
    </xf>
    <xf numFmtId="0" fontId="6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3" fillId="0" borderId="0" xfId="49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10" xfId="49" applyFont="1" applyBorder="1" applyAlignment="1">
      <alignment horizontal="center" vertical="center"/>
      <protection/>
    </xf>
    <xf numFmtId="0" fontId="5" fillId="0" borderId="0" xfId="49" applyNumberFormat="1" applyFont="1" applyAlignment="1">
      <alignment horizontal="center" vertical="center"/>
      <protection/>
    </xf>
    <xf numFmtId="0" fontId="7" fillId="0" borderId="0" xfId="49" applyNumberFormat="1" applyFont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0" fillId="0" borderId="11" xfId="0" applyBorder="1" applyAlignment="1">
      <alignment vertical="center"/>
    </xf>
    <xf numFmtId="0" fontId="10" fillId="0" borderId="0" xfId="49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49" applyFont="1" applyAlignment="1">
      <alignment horizontal="center" vertical="center"/>
      <protection/>
    </xf>
    <xf numFmtId="0" fontId="13" fillId="0" borderId="12" xfId="49" applyFont="1" applyBorder="1" applyAlignment="1">
      <alignment vertical="center"/>
      <protection/>
    </xf>
    <xf numFmtId="3" fontId="13" fillId="0" borderId="12" xfId="49" applyNumberFormat="1" applyFont="1" applyBorder="1" applyAlignment="1">
      <alignment vertical="center"/>
      <protection/>
    </xf>
    <xf numFmtId="3" fontId="14" fillId="0" borderId="12" xfId="49" applyNumberFormat="1" applyFont="1" applyBorder="1" applyAlignment="1">
      <alignment vertical="center"/>
      <protection/>
    </xf>
    <xf numFmtId="0" fontId="6" fillId="0" borderId="10" xfId="49" applyFont="1" applyBorder="1" applyAlignment="1">
      <alignment horizontal="center" vertical="center"/>
      <protection/>
    </xf>
    <xf numFmtId="49" fontId="33" fillId="0" borderId="0" xfId="49" applyNumberFormat="1" applyFont="1" applyAlignment="1">
      <alignment horizontal="center" vertical="center"/>
      <protection/>
    </xf>
    <xf numFmtId="49" fontId="34" fillId="0" borderId="0" xfId="49" applyNumberFormat="1" applyFont="1" applyFill="1" applyAlignment="1">
      <alignment vertical="center"/>
      <protection/>
    </xf>
    <xf numFmtId="0" fontId="35" fillId="0" borderId="0" xfId="0" applyFont="1" applyAlignment="1">
      <alignment vertical="center"/>
    </xf>
    <xf numFmtId="0" fontId="34" fillId="0" borderId="13" xfId="49" applyFont="1" applyBorder="1" applyAlignment="1">
      <alignment vertical="center"/>
      <protection/>
    </xf>
    <xf numFmtId="3" fontId="34" fillId="0" borderId="13" xfId="49" applyNumberFormat="1" applyFont="1" applyBorder="1" applyAlignment="1">
      <alignment vertical="center"/>
      <protection/>
    </xf>
    <xf numFmtId="3" fontId="34" fillId="0" borderId="14" xfId="49" applyNumberFormat="1" applyFont="1" applyBorder="1" applyAlignment="1">
      <alignment vertical="center"/>
      <protection/>
    </xf>
    <xf numFmtId="3" fontId="34" fillId="0" borderId="15" xfId="49" applyNumberFormat="1" applyFont="1" applyBorder="1" applyAlignment="1">
      <alignment vertical="center"/>
      <protection/>
    </xf>
    <xf numFmtId="3" fontId="36" fillId="0" borderId="14" xfId="49" applyNumberFormat="1" applyFont="1" applyBorder="1" applyAlignment="1">
      <alignment vertical="center"/>
      <protection/>
    </xf>
    <xf numFmtId="0" fontId="34" fillId="0" borderId="16" xfId="49" applyFont="1" applyBorder="1" applyAlignment="1">
      <alignment vertical="center"/>
      <protection/>
    </xf>
    <xf numFmtId="3" fontId="34" fillId="0" borderId="16" xfId="49" applyNumberFormat="1" applyFont="1" applyBorder="1" applyAlignment="1">
      <alignment vertical="center"/>
      <protection/>
    </xf>
    <xf numFmtId="3" fontId="36" fillId="0" borderId="16" xfId="49" applyNumberFormat="1" applyFont="1" applyBorder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35" fillId="0" borderId="17" xfId="0" applyFont="1" applyBorder="1" applyAlignment="1">
      <alignment vertical="center"/>
    </xf>
    <xf numFmtId="3" fontId="35" fillId="0" borderId="17" xfId="0" applyNumberFormat="1" applyFont="1" applyBorder="1" applyAlignment="1">
      <alignment vertical="center"/>
    </xf>
    <xf numFmtId="3" fontId="36" fillId="0" borderId="17" xfId="49" applyNumberFormat="1" applyFont="1" applyBorder="1" applyAlignment="1">
      <alignment vertical="center"/>
      <protection/>
    </xf>
    <xf numFmtId="49" fontId="35" fillId="0" borderId="0" xfId="0" applyNumberFormat="1" applyFont="1" applyAlignment="1">
      <alignment horizontal="left" vertical="center"/>
    </xf>
    <xf numFmtId="0" fontId="36" fillId="0" borderId="18" xfId="49" applyFont="1" applyBorder="1" applyAlignment="1">
      <alignment horizontal="left" vertical="center"/>
      <protection/>
    </xf>
    <xf numFmtId="3" fontId="36" fillId="0" borderId="18" xfId="49" applyNumberFormat="1" applyFont="1" applyBorder="1" applyAlignment="1">
      <alignment vertical="center"/>
      <protection/>
    </xf>
    <xf numFmtId="3" fontId="36" fillId="0" borderId="12" xfId="49" applyNumberFormat="1" applyFont="1" applyBorder="1" applyAlignment="1">
      <alignment vertical="center"/>
      <protection/>
    </xf>
    <xf numFmtId="0" fontId="9" fillId="0" borderId="19" xfId="49" applyFont="1" applyBorder="1" applyAlignment="1">
      <alignment horizontal="center" vertical="center"/>
      <protection/>
    </xf>
    <xf numFmtId="0" fontId="9" fillId="0" borderId="20" xfId="49" applyFont="1" applyBorder="1" applyAlignment="1">
      <alignment horizontal="center" vertical="center"/>
      <protection/>
    </xf>
    <xf numFmtId="0" fontId="11" fillId="0" borderId="12" xfId="49" applyFont="1" applyBorder="1" applyAlignment="1">
      <alignment horizontal="center"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32" fillId="0" borderId="0" xfId="49" applyFont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_Sayfa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PageLayoutView="0" workbookViewId="0" topLeftCell="F9">
      <selection activeCell="T26" sqref="T26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72.125" style="12" bestFit="1" customWidth="1"/>
    <col min="6" max="15" width="20.375" style="12" customWidth="1"/>
    <col min="16" max="16384" width="9.125" style="12" customWidth="1"/>
  </cols>
  <sheetData>
    <row r="1" spans="1:15" ht="12.75" hidden="1">
      <c r="A1" s="1" t="s">
        <v>17</v>
      </c>
      <c r="B1" s="2" t="s">
        <v>42</v>
      </c>
      <c r="C1" s="3"/>
      <c r="D1" s="4" t="s">
        <v>22</v>
      </c>
      <c r="E1" s="5" t="s">
        <v>26</v>
      </c>
      <c r="F1" s="5" t="s">
        <v>38</v>
      </c>
      <c r="G1" s="5" t="s">
        <v>38</v>
      </c>
      <c r="H1" s="5" t="s">
        <v>38</v>
      </c>
      <c r="I1" s="5" t="s">
        <v>38</v>
      </c>
      <c r="J1" s="5" t="s">
        <v>38</v>
      </c>
      <c r="K1" s="5" t="s">
        <v>38</v>
      </c>
      <c r="L1" s="5" t="s">
        <v>38</v>
      </c>
      <c r="M1" s="5" t="s">
        <v>38</v>
      </c>
      <c r="N1" s="5" t="s">
        <v>38</v>
      </c>
      <c r="O1" s="6" t="s">
        <v>20</v>
      </c>
    </row>
    <row r="2" spans="1:15" ht="12.75" hidden="1">
      <c r="A2" s="7" t="s">
        <v>18</v>
      </c>
      <c r="B2" s="2" t="s">
        <v>40</v>
      </c>
      <c r="C2" s="3" t="s">
        <v>44</v>
      </c>
      <c r="D2" s="4" t="s">
        <v>5</v>
      </c>
      <c r="E2" s="14" t="str">
        <f aca="true" t="shared" si="0" ref="E2:N2">ButceYil</f>
        <v>2020</v>
      </c>
      <c r="F2" s="14" t="str">
        <f t="shared" si="0"/>
        <v>2020</v>
      </c>
      <c r="G2" s="14" t="str">
        <f t="shared" si="0"/>
        <v>2020</v>
      </c>
      <c r="H2" s="14" t="str">
        <f t="shared" si="0"/>
        <v>2020</v>
      </c>
      <c r="I2" s="14" t="str">
        <f t="shared" si="0"/>
        <v>2020</v>
      </c>
      <c r="J2" s="14" t="str">
        <f t="shared" si="0"/>
        <v>2020</v>
      </c>
      <c r="K2" s="14" t="str">
        <f t="shared" si="0"/>
        <v>2020</v>
      </c>
      <c r="L2" s="14" t="str">
        <f t="shared" si="0"/>
        <v>2020</v>
      </c>
      <c r="M2" s="14" t="str">
        <f t="shared" si="0"/>
        <v>2020</v>
      </c>
      <c r="N2" s="14" t="str">
        <f t="shared" si="0"/>
        <v>2020</v>
      </c>
      <c r="O2" s="8"/>
    </row>
    <row r="3" spans="1:15" ht="12.75" hidden="1">
      <c r="A3" s="7"/>
      <c r="B3" s="2"/>
      <c r="C3" s="3"/>
      <c r="D3" s="4" t="s">
        <v>37</v>
      </c>
      <c r="E3" s="14"/>
      <c r="F3" s="14" t="str">
        <f aca="true" t="shared" si="1" ref="F3:N3">ButceYil</f>
        <v>2020</v>
      </c>
      <c r="G3" s="14" t="str">
        <f t="shared" si="1"/>
        <v>2020</v>
      </c>
      <c r="H3" s="14" t="str">
        <f t="shared" si="1"/>
        <v>2020</v>
      </c>
      <c r="I3" s="14" t="str">
        <f t="shared" si="1"/>
        <v>2020</v>
      </c>
      <c r="J3" s="14" t="str">
        <f t="shared" si="1"/>
        <v>2020</v>
      </c>
      <c r="K3" s="14" t="str">
        <f t="shared" si="1"/>
        <v>2020</v>
      </c>
      <c r="L3" s="14" t="str">
        <f t="shared" si="1"/>
        <v>2020</v>
      </c>
      <c r="M3" s="14" t="str">
        <f t="shared" si="1"/>
        <v>2020</v>
      </c>
      <c r="N3" s="14" t="str">
        <f t="shared" si="1"/>
        <v>2020</v>
      </c>
      <c r="O3" s="8"/>
    </row>
    <row r="4" spans="1:15" ht="12.75" hidden="1">
      <c r="A4" s="7" t="s">
        <v>19</v>
      </c>
      <c r="B4" s="2" t="s">
        <v>41</v>
      </c>
      <c r="C4" s="3" t="s">
        <v>43</v>
      </c>
      <c r="D4" s="4" t="s">
        <v>23</v>
      </c>
      <c r="E4" s="14"/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/>
    </row>
    <row r="5" spans="1:15" ht="12.75" hidden="1">
      <c r="A5" s="16" t="s">
        <v>28</v>
      </c>
      <c r="B5" s="9" t="s">
        <v>42</v>
      </c>
      <c r="C5" s="9"/>
      <c r="D5" s="4" t="s">
        <v>24</v>
      </c>
      <c r="E5" s="14"/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8"/>
    </row>
    <row r="6" spans="1:15" ht="12.75" hidden="1">
      <c r="A6" s="8"/>
      <c r="B6" s="8"/>
      <c r="C6" s="8"/>
      <c r="D6" s="10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 hidden="1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" customHeight="1" hidden="1">
      <c r="A8" s="9"/>
      <c r="B8" s="9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"/>
    </row>
    <row r="9" spans="1:15" ht="19.5" customHeight="1">
      <c r="A9" s="9"/>
      <c r="B9" s="9"/>
      <c r="C9" s="9"/>
      <c r="D9" s="11"/>
      <c r="E9" s="48" t="str">
        <f>TeklifYil&amp;"  "&amp;A7</f>
        <v>2020  YILI MERKEZİ YÖNETİM BÜTÇE KANUNU İCMALİ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9.5" customHeight="1">
      <c r="A10" s="9"/>
      <c r="B10" s="9"/>
      <c r="C10" s="9"/>
      <c r="E10" s="48" t="s">
        <v>29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.5" customHeight="1">
      <c r="A11" s="9"/>
      <c r="B11" s="9"/>
      <c r="C11" s="9"/>
      <c r="D11" s="11"/>
      <c r="E11" s="49" t="s">
        <v>30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4.25" customHeight="1" thickBot="1">
      <c r="A12" s="9"/>
      <c r="B12" s="9"/>
      <c r="C12" s="9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4" t="str">
        <f>IF(ButceYil&gt;2008,"TL","YTL")</f>
        <v>TL</v>
      </c>
    </row>
    <row r="13" spans="1:15" s="19" customFormat="1" ht="22.5" customHeight="1">
      <c r="A13" s="18"/>
      <c r="B13" s="18"/>
      <c r="C13" s="18"/>
      <c r="D13" s="18"/>
      <c r="E13" s="44" t="s">
        <v>0</v>
      </c>
      <c r="F13" s="46" t="s">
        <v>1</v>
      </c>
      <c r="G13" s="46" t="s">
        <v>15</v>
      </c>
      <c r="H13" s="46" t="s">
        <v>16</v>
      </c>
      <c r="I13" s="46" t="s">
        <v>25</v>
      </c>
      <c r="J13" s="46" t="s">
        <v>303</v>
      </c>
      <c r="K13" s="46" t="s">
        <v>304</v>
      </c>
      <c r="L13" s="46" t="s">
        <v>305</v>
      </c>
      <c r="M13" s="46" t="s">
        <v>2</v>
      </c>
      <c r="N13" s="46" t="s">
        <v>4</v>
      </c>
      <c r="O13" s="46" t="s">
        <v>3</v>
      </c>
    </row>
    <row r="14" spans="4:15" s="19" customFormat="1" ht="22.5" customHeight="1" thickBot="1">
      <c r="D14" s="20"/>
      <c r="E14" s="45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s="19" customFormat="1" ht="18.75" customHeight="1" hidden="1">
      <c r="A15" s="20" t="s">
        <v>22</v>
      </c>
      <c r="B15" s="20" t="s">
        <v>21</v>
      </c>
      <c r="C15" s="20" t="s">
        <v>20</v>
      </c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 s="27" customFormat="1" ht="23.25" customHeight="1">
      <c r="A16" s="25"/>
      <c r="B16" s="26" t="s">
        <v>33</v>
      </c>
      <c r="C16" s="25"/>
      <c r="E16" s="28" t="s">
        <v>173</v>
      </c>
      <c r="F16" s="29">
        <v>54563000</v>
      </c>
      <c r="G16" s="29">
        <v>8615000</v>
      </c>
      <c r="H16" s="29">
        <v>3279000</v>
      </c>
      <c r="I16" s="29">
        <v>0</v>
      </c>
      <c r="J16" s="29">
        <v>27373000</v>
      </c>
      <c r="K16" s="29">
        <v>1800000</v>
      </c>
      <c r="L16" s="30">
        <v>0</v>
      </c>
      <c r="M16" s="31">
        <v>0</v>
      </c>
      <c r="N16" s="30">
        <v>0</v>
      </c>
      <c r="O16" s="32">
        <f aca="true" t="shared" si="3" ref="O16:O47">N16+M16+L16+K16+J16+I16+H16+G16+F16</f>
        <v>95630000</v>
      </c>
    </row>
    <row r="17" spans="1:15" s="27" customFormat="1" ht="22.5" customHeight="1">
      <c r="A17" s="25"/>
      <c r="B17" s="26" t="s">
        <v>45</v>
      </c>
      <c r="C17" s="25"/>
      <c r="E17" s="28" t="s">
        <v>174</v>
      </c>
      <c r="F17" s="29">
        <v>787961000</v>
      </c>
      <c r="G17" s="29">
        <v>134944000</v>
      </c>
      <c r="H17" s="29">
        <v>55044000</v>
      </c>
      <c r="I17" s="29">
        <v>0</v>
      </c>
      <c r="J17" s="29">
        <v>36122000</v>
      </c>
      <c r="K17" s="29">
        <v>133449000</v>
      </c>
      <c r="L17" s="30">
        <v>0</v>
      </c>
      <c r="M17" s="31">
        <v>0</v>
      </c>
      <c r="N17" s="30">
        <v>0</v>
      </c>
      <c r="O17" s="32">
        <f t="shared" si="3"/>
        <v>1147520000</v>
      </c>
    </row>
    <row r="18" spans="1:15" s="27" customFormat="1" ht="22.5" customHeight="1" thickBot="1">
      <c r="A18" s="25"/>
      <c r="B18" s="26" t="s">
        <v>46</v>
      </c>
      <c r="C18" s="25"/>
      <c r="E18" s="28" t="s">
        <v>175</v>
      </c>
      <c r="F18" s="29">
        <v>384884000</v>
      </c>
      <c r="G18" s="29">
        <v>64087000</v>
      </c>
      <c r="H18" s="29">
        <v>65700000</v>
      </c>
      <c r="I18" s="29">
        <v>0</v>
      </c>
      <c r="J18" s="29">
        <v>12842000</v>
      </c>
      <c r="K18" s="29">
        <v>48464000</v>
      </c>
      <c r="L18" s="30">
        <v>0</v>
      </c>
      <c r="M18" s="31">
        <v>0</v>
      </c>
      <c r="N18" s="30">
        <v>0</v>
      </c>
      <c r="O18" s="32">
        <f t="shared" si="3"/>
        <v>575977000</v>
      </c>
    </row>
    <row r="19" spans="1:15" s="27" customFormat="1" ht="22.5" customHeight="1" thickBot="1">
      <c r="A19" s="25"/>
      <c r="B19" s="26" t="s">
        <v>47</v>
      </c>
      <c r="C19" s="25"/>
      <c r="E19" s="28" t="s">
        <v>176</v>
      </c>
      <c r="F19" s="29">
        <v>766226000</v>
      </c>
      <c r="G19" s="29">
        <v>135040000</v>
      </c>
      <c r="H19" s="29">
        <v>74394000</v>
      </c>
      <c r="I19" s="29">
        <v>0</v>
      </c>
      <c r="J19" s="29">
        <v>36734000</v>
      </c>
      <c r="K19" s="29">
        <v>136332000</v>
      </c>
      <c r="L19" s="30">
        <v>0</v>
      </c>
      <c r="M19" s="31">
        <v>0</v>
      </c>
      <c r="N19" s="30">
        <v>0</v>
      </c>
      <c r="O19" s="32">
        <f t="shared" si="3"/>
        <v>1148726000</v>
      </c>
    </row>
    <row r="20" spans="1:15" s="27" customFormat="1" ht="22.5" customHeight="1" thickBot="1">
      <c r="A20" s="25"/>
      <c r="B20" s="26" t="s">
        <v>48</v>
      </c>
      <c r="C20" s="25"/>
      <c r="E20" s="28" t="s">
        <v>177</v>
      </c>
      <c r="F20" s="29">
        <v>602047000</v>
      </c>
      <c r="G20" s="29">
        <v>103697000</v>
      </c>
      <c r="H20" s="29">
        <v>47430000</v>
      </c>
      <c r="I20" s="29">
        <v>0</v>
      </c>
      <c r="J20" s="29">
        <v>29335000</v>
      </c>
      <c r="K20" s="29">
        <v>105564000</v>
      </c>
      <c r="L20" s="30">
        <v>0</v>
      </c>
      <c r="M20" s="31">
        <v>0</v>
      </c>
      <c r="N20" s="30">
        <v>0</v>
      </c>
      <c r="O20" s="32">
        <f t="shared" si="3"/>
        <v>888073000</v>
      </c>
    </row>
    <row r="21" spans="1:15" s="27" customFormat="1" ht="22.5" customHeight="1" thickBot="1">
      <c r="A21" s="25"/>
      <c r="B21" s="26" t="s">
        <v>49</v>
      </c>
      <c r="C21" s="25"/>
      <c r="E21" s="28" t="s">
        <v>178</v>
      </c>
      <c r="F21" s="29">
        <v>661232000</v>
      </c>
      <c r="G21" s="29">
        <v>119511000</v>
      </c>
      <c r="H21" s="29">
        <v>90549000</v>
      </c>
      <c r="I21" s="29">
        <v>0</v>
      </c>
      <c r="J21" s="29">
        <v>32751000</v>
      </c>
      <c r="K21" s="29">
        <v>142504000</v>
      </c>
      <c r="L21" s="30">
        <v>0</v>
      </c>
      <c r="M21" s="31">
        <v>0</v>
      </c>
      <c r="N21" s="30">
        <v>0</v>
      </c>
      <c r="O21" s="32">
        <f t="shared" si="3"/>
        <v>1046547000</v>
      </c>
    </row>
    <row r="22" spans="1:15" s="27" customFormat="1" ht="22.5" customHeight="1" thickBot="1">
      <c r="A22" s="25"/>
      <c r="B22" s="26" t="s">
        <v>50</v>
      </c>
      <c r="C22" s="25"/>
      <c r="E22" s="28" t="s">
        <v>179</v>
      </c>
      <c r="F22" s="29">
        <v>414101000</v>
      </c>
      <c r="G22" s="29">
        <v>67527000</v>
      </c>
      <c r="H22" s="29">
        <v>47364000</v>
      </c>
      <c r="I22" s="29">
        <v>0</v>
      </c>
      <c r="J22" s="29">
        <v>13769000</v>
      </c>
      <c r="K22" s="29">
        <v>48997000</v>
      </c>
      <c r="L22" s="30">
        <v>0</v>
      </c>
      <c r="M22" s="31">
        <v>0</v>
      </c>
      <c r="N22" s="30">
        <v>0</v>
      </c>
      <c r="O22" s="32">
        <f t="shared" si="3"/>
        <v>591758000</v>
      </c>
    </row>
    <row r="23" spans="1:15" s="27" customFormat="1" ht="22.5" customHeight="1" thickBot="1">
      <c r="A23" s="25"/>
      <c r="B23" s="26" t="s">
        <v>51</v>
      </c>
      <c r="C23" s="25"/>
      <c r="E23" s="28" t="s">
        <v>180</v>
      </c>
      <c r="F23" s="29">
        <v>199555000</v>
      </c>
      <c r="G23" s="29">
        <v>34077000</v>
      </c>
      <c r="H23" s="29">
        <v>34965000</v>
      </c>
      <c r="I23" s="29">
        <v>0</v>
      </c>
      <c r="J23" s="29">
        <v>6591000</v>
      </c>
      <c r="K23" s="29">
        <v>53905000</v>
      </c>
      <c r="L23" s="30">
        <v>0</v>
      </c>
      <c r="M23" s="31">
        <v>0</v>
      </c>
      <c r="N23" s="30">
        <v>0</v>
      </c>
      <c r="O23" s="32">
        <f t="shared" si="3"/>
        <v>329093000</v>
      </c>
    </row>
    <row r="24" spans="1:15" s="27" customFormat="1" ht="22.5" customHeight="1" thickBot="1">
      <c r="A24" s="25"/>
      <c r="B24" s="26" t="s">
        <v>52</v>
      </c>
      <c r="C24" s="25"/>
      <c r="E24" s="28" t="s">
        <v>181</v>
      </c>
      <c r="F24" s="29">
        <v>511802000</v>
      </c>
      <c r="G24" s="29">
        <v>82667000</v>
      </c>
      <c r="H24" s="29">
        <v>44604000</v>
      </c>
      <c r="I24" s="29">
        <v>0</v>
      </c>
      <c r="J24" s="29">
        <v>17712000</v>
      </c>
      <c r="K24" s="29">
        <v>46935000</v>
      </c>
      <c r="L24" s="30">
        <v>0</v>
      </c>
      <c r="M24" s="31">
        <v>0</v>
      </c>
      <c r="N24" s="30">
        <v>0</v>
      </c>
      <c r="O24" s="32">
        <f t="shared" si="3"/>
        <v>703720000</v>
      </c>
    </row>
    <row r="25" spans="1:15" s="27" customFormat="1" ht="22.5" customHeight="1" thickBot="1">
      <c r="A25" s="25"/>
      <c r="B25" s="26" t="s">
        <v>53</v>
      </c>
      <c r="C25" s="25"/>
      <c r="E25" s="28" t="s">
        <v>182</v>
      </c>
      <c r="F25" s="29">
        <v>276644000</v>
      </c>
      <c r="G25" s="29">
        <v>44143000</v>
      </c>
      <c r="H25" s="29">
        <v>30134000</v>
      </c>
      <c r="I25" s="29">
        <v>0</v>
      </c>
      <c r="J25" s="29">
        <v>9275000</v>
      </c>
      <c r="K25" s="29">
        <v>25580000</v>
      </c>
      <c r="L25" s="30">
        <v>0</v>
      </c>
      <c r="M25" s="31">
        <v>0</v>
      </c>
      <c r="N25" s="30">
        <v>0</v>
      </c>
      <c r="O25" s="32">
        <f t="shared" si="3"/>
        <v>385776000</v>
      </c>
    </row>
    <row r="26" spans="1:15" s="27" customFormat="1" ht="22.5" customHeight="1" thickBot="1">
      <c r="A26" s="25"/>
      <c r="B26" s="26" t="s">
        <v>54</v>
      </c>
      <c r="C26" s="25"/>
      <c r="E26" s="28" t="s">
        <v>183</v>
      </c>
      <c r="F26" s="29">
        <v>111232000</v>
      </c>
      <c r="G26" s="29">
        <v>18408000</v>
      </c>
      <c r="H26" s="29">
        <v>8348000</v>
      </c>
      <c r="I26" s="29">
        <v>0</v>
      </c>
      <c r="J26" s="29">
        <v>4383000</v>
      </c>
      <c r="K26" s="29">
        <v>15502000</v>
      </c>
      <c r="L26" s="30">
        <v>0</v>
      </c>
      <c r="M26" s="31">
        <v>0</v>
      </c>
      <c r="N26" s="30">
        <v>0</v>
      </c>
      <c r="O26" s="32">
        <f t="shared" si="3"/>
        <v>157873000</v>
      </c>
    </row>
    <row r="27" spans="1:15" s="27" customFormat="1" ht="22.5" customHeight="1" thickBot="1">
      <c r="A27" s="25"/>
      <c r="B27" s="26" t="s">
        <v>55</v>
      </c>
      <c r="C27" s="25"/>
      <c r="E27" s="28" t="s">
        <v>184</v>
      </c>
      <c r="F27" s="29">
        <v>661796000</v>
      </c>
      <c r="G27" s="29">
        <v>119564000</v>
      </c>
      <c r="H27" s="29">
        <v>49964000</v>
      </c>
      <c r="I27" s="29">
        <v>0</v>
      </c>
      <c r="J27" s="29">
        <v>30985000</v>
      </c>
      <c r="K27" s="29">
        <v>99252000</v>
      </c>
      <c r="L27" s="30">
        <v>0</v>
      </c>
      <c r="M27" s="31">
        <v>0</v>
      </c>
      <c r="N27" s="30">
        <v>0</v>
      </c>
      <c r="O27" s="32">
        <f t="shared" si="3"/>
        <v>961561000</v>
      </c>
    </row>
    <row r="28" spans="1:15" s="27" customFormat="1" ht="22.5" customHeight="1" thickBot="1">
      <c r="A28" s="25"/>
      <c r="B28" s="26" t="s">
        <v>56</v>
      </c>
      <c r="C28" s="25"/>
      <c r="E28" s="28" t="s">
        <v>185</v>
      </c>
      <c r="F28" s="29">
        <v>580754000</v>
      </c>
      <c r="G28" s="29">
        <v>100812000</v>
      </c>
      <c r="H28" s="29">
        <v>39079000</v>
      </c>
      <c r="I28" s="29">
        <v>0</v>
      </c>
      <c r="J28" s="29">
        <v>26790000</v>
      </c>
      <c r="K28" s="29">
        <v>76564000</v>
      </c>
      <c r="L28" s="30">
        <v>0</v>
      </c>
      <c r="M28" s="31">
        <v>0</v>
      </c>
      <c r="N28" s="30">
        <v>0</v>
      </c>
      <c r="O28" s="32">
        <f t="shared" si="3"/>
        <v>823999000</v>
      </c>
    </row>
    <row r="29" spans="1:15" s="27" customFormat="1" ht="22.5" customHeight="1" thickBot="1">
      <c r="A29" s="25"/>
      <c r="B29" s="26" t="s">
        <v>57</v>
      </c>
      <c r="C29" s="25"/>
      <c r="E29" s="28" t="s">
        <v>186</v>
      </c>
      <c r="F29" s="29">
        <v>289024000</v>
      </c>
      <c r="G29" s="29">
        <v>48291000</v>
      </c>
      <c r="H29" s="29">
        <v>29227000</v>
      </c>
      <c r="I29" s="29">
        <v>0</v>
      </c>
      <c r="J29" s="29">
        <v>15189000</v>
      </c>
      <c r="K29" s="29">
        <v>37044000</v>
      </c>
      <c r="L29" s="30">
        <v>0</v>
      </c>
      <c r="M29" s="31">
        <v>0</v>
      </c>
      <c r="N29" s="30">
        <v>0</v>
      </c>
      <c r="O29" s="32">
        <f t="shared" si="3"/>
        <v>418775000</v>
      </c>
    </row>
    <row r="30" spans="1:15" s="27" customFormat="1" ht="22.5" customHeight="1" thickBot="1">
      <c r="A30" s="25"/>
      <c r="B30" s="26" t="s">
        <v>58</v>
      </c>
      <c r="C30" s="25"/>
      <c r="E30" s="28" t="s">
        <v>187</v>
      </c>
      <c r="F30" s="29">
        <v>453501000</v>
      </c>
      <c r="G30" s="29">
        <v>77393000</v>
      </c>
      <c r="H30" s="29">
        <v>57655000</v>
      </c>
      <c r="I30" s="29">
        <v>0</v>
      </c>
      <c r="J30" s="29">
        <v>21634000</v>
      </c>
      <c r="K30" s="29">
        <v>52631000</v>
      </c>
      <c r="L30" s="30">
        <v>0</v>
      </c>
      <c r="M30" s="31">
        <v>0</v>
      </c>
      <c r="N30" s="30">
        <v>0</v>
      </c>
      <c r="O30" s="32">
        <f t="shared" si="3"/>
        <v>662814000</v>
      </c>
    </row>
    <row r="31" spans="1:15" s="27" customFormat="1" ht="22.5" customHeight="1" thickBot="1">
      <c r="A31" s="25"/>
      <c r="B31" s="26" t="s">
        <v>59</v>
      </c>
      <c r="C31" s="25"/>
      <c r="E31" s="28" t="s">
        <v>188</v>
      </c>
      <c r="F31" s="29">
        <v>357368000</v>
      </c>
      <c r="G31" s="29">
        <v>62689000</v>
      </c>
      <c r="H31" s="29">
        <v>37757000</v>
      </c>
      <c r="I31" s="29">
        <v>0</v>
      </c>
      <c r="J31" s="29">
        <v>12014000</v>
      </c>
      <c r="K31" s="29">
        <v>41430000</v>
      </c>
      <c r="L31" s="30">
        <v>0</v>
      </c>
      <c r="M31" s="31">
        <v>0</v>
      </c>
      <c r="N31" s="30">
        <v>0</v>
      </c>
      <c r="O31" s="32">
        <f t="shared" si="3"/>
        <v>511258000</v>
      </c>
    </row>
    <row r="32" spans="1:15" s="27" customFormat="1" ht="22.5" customHeight="1" thickBot="1">
      <c r="A32" s="25"/>
      <c r="B32" s="26" t="s">
        <v>60</v>
      </c>
      <c r="C32" s="25"/>
      <c r="E32" s="28" t="s">
        <v>189</v>
      </c>
      <c r="F32" s="29">
        <v>454890000</v>
      </c>
      <c r="G32" s="29">
        <v>73235000</v>
      </c>
      <c r="H32" s="29">
        <v>48259000</v>
      </c>
      <c r="I32" s="29">
        <v>0</v>
      </c>
      <c r="J32" s="29">
        <v>17198000</v>
      </c>
      <c r="K32" s="29">
        <v>36252000</v>
      </c>
      <c r="L32" s="30">
        <v>0</v>
      </c>
      <c r="M32" s="31">
        <v>0</v>
      </c>
      <c r="N32" s="30">
        <v>0</v>
      </c>
      <c r="O32" s="32">
        <f t="shared" si="3"/>
        <v>629834000</v>
      </c>
    </row>
    <row r="33" spans="1:15" s="27" customFormat="1" ht="22.5" customHeight="1" thickBot="1">
      <c r="A33" s="25"/>
      <c r="B33" s="26" t="s">
        <v>61</v>
      </c>
      <c r="C33" s="25"/>
      <c r="E33" s="28" t="s">
        <v>190</v>
      </c>
      <c r="F33" s="29">
        <v>455333000</v>
      </c>
      <c r="G33" s="29">
        <v>75683000</v>
      </c>
      <c r="H33" s="29">
        <v>32373000</v>
      </c>
      <c r="I33" s="29">
        <v>0</v>
      </c>
      <c r="J33" s="29">
        <v>21323000</v>
      </c>
      <c r="K33" s="29">
        <v>62550000</v>
      </c>
      <c r="L33" s="30">
        <v>0</v>
      </c>
      <c r="M33" s="31">
        <v>0</v>
      </c>
      <c r="N33" s="30">
        <v>0</v>
      </c>
      <c r="O33" s="32">
        <f t="shared" si="3"/>
        <v>647262000</v>
      </c>
    </row>
    <row r="34" spans="1:15" s="27" customFormat="1" ht="22.5" customHeight="1" thickBot="1">
      <c r="A34" s="25"/>
      <c r="B34" s="26" t="s">
        <v>62</v>
      </c>
      <c r="C34" s="25"/>
      <c r="E34" s="28" t="s">
        <v>191</v>
      </c>
      <c r="F34" s="29">
        <v>406575000</v>
      </c>
      <c r="G34" s="29">
        <v>66555000</v>
      </c>
      <c r="H34" s="29">
        <v>37686000</v>
      </c>
      <c r="I34" s="29">
        <v>0</v>
      </c>
      <c r="J34" s="29">
        <v>19460000</v>
      </c>
      <c r="K34" s="29">
        <v>61107000</v>
      </c>
      <c r="L34" s="30">
        <v>0</v>
      </c>
      <c r="M34" s="31">
        <v>0</v>
      </c>
      <c r="N34" s="30">
        <v>0</v>
      </c>
      <c r="O34" s="32">
        <f t="shared" si="3"/>
        <v>591383000</v>
      </c>
    </row>
    <row r="35" spans="1:15" s="27" customFormat="1" ht="22.5" customHeight="1" thickBot="1">
      <c r="A35" s="25"/>
      <c r="B35" s="26" t="s">
        <v>63</v>
      </c>
      <c r="C35" s="25"/>
      <c r="E35" s="28" t="s">
        <v>192</v>
      </c>
      <c r="F35" s="29">
        <v>348562000</v>
      </c>
      <c r="G35" s="29">
        <v>53496000</v>
      </c>
      <c r="H35" s="29">
        <v>31746000</v>
      </c>
      <c r="I35" s="29">
        <v>0</v>
      </c>
      <c r="J35" s="29">
        <v>14981000</v>
      </c>
      <c r="K35" s="29">
        <v>63373000</v>
      </c>
      <c r="L35" s="30">
        <v>0</v>
      </c>
      <c r="M35" s="31">
        <v>0</v>
      </c>
      <c r="N35" s="30">
        <v>0</v>
      </c>
      <c r="O35" s="32">
        <f t="shared" si="3"/>
        <v>512158000</v>
      </c>
    </row>
    <row r="36" spans="1:15" s="27" customFormat="1" ht="22.5" customHeight="1" thickBot="1">
      <c r="A36" s="25"/>
      <c r="B36" s="26" t="s">
        <v>64</v>
      </c>
      <c r="C36" s="25"/>
      <c r="E36" s="28" t="s">
        <v>193</v>
      </c>
      <c r="F36" s="29">
        <v>441500000</v>
      </c>
      <c r="G36" s="29">
        <v>74587000</v>
      </c>
      <c r="H36" s="29">
        <v>43899000</v>
      </c>
      <c r="I36" s="29">
        <v>0</v>
      </c>
      <c r="J36" s="29">
        <v>21977000</v>
      </c>
      <c r="K36" s="29">
        <v>66793000</v>
      </c>
      <c r="L36" s="30">
        <v>0</v>
      </c>
      <c r="M36" s="31">
        <v>0</v>
      </c>
      <c r="N36" s="30">
        <v>0</v>
      </c>
      <c r="O36" s="32">
        <f t="shared" si="3"/>
        <v>648756000</v>
      </c>
    </row>
    <row r="37" spans="1:15" s="27" customFormat="1" ht="22.5" customHeight="1" thickBot="1">
      <c r="A37" s="25"/>
      <c r="B37" s="26" t="s">
        <v>65</v>
      </c>
      <c r="C37" s="25"/>
      <c r="E37" s="28" t="s">
        <v>194</v>
      </c>
      <c r="F37" s="29">
        <v>427218000</v>
      </c>
      <c r="G37" s="29">
        <v>71790000</v>
      </c>
      <c r="H37" s="29">
        <v>31690000</v>
      </c>
      <c r="I37" s="29">
        <v>0</v>
      </c>
      <c r="J37" s="29">
        <v>20560000</v>
      </c>
      <c r="K37" s="29">
        <v>31989000</v>
      </c>
      <c r="L37" s="30">
        <v>0</v>
      </c>
      <c r="M37" s="31">
        <v>0</v>
      </c>
      <c r="N37" s="30">
        <v>0</v>
      </c>
      <c r="O37" s="32">
        <f t="shared" si="3"/>
        <v>583247000</v>
      </c>
    </row>
    <row r="38" spans="1:15" s="27" customFormat="1" ht="22.5" customHeight="1" thickBot="1">
      <c r="A38" s="25"/>
      <c r="B38" s="26" t="s">
        <v>66</v>
      </c>
      <c r="C38" s="25"/>
      <c r="E38" s="28" t="s">
        <v>195</v>
      </c>
      <c r="F38" s="29">
        <v>358642000</v>
      </c>
      <c r="G38" s="29">
        <v>61019000</v>
      </c>
      <c r="H38" s="29">
        <v>33311000</v>
      </c>
      <c r="I38" s="29">
        <v>0</v>
      </c>
      <c r="J38" s="29">
        <v>16459000</v>
      </c>
      <c r="K38" s="29">
        <v>50267000</v>
      </c>
      <c r="L38" s="30">
        <v>0</v>
      </c>
      <c r="M38" s="31">
        <v>0</v>
      </c>
      <c r="N38" s="30">
        <v>0</v>
      </c>
      <c r="O38" s="32">
        <f t="shared" si="3"/>
        <v>519698000</v>
      </c>
    </row>
    <row r="39" spans="1:15" s="27" customFormat="1" ht="22.5" customHeight="1" thickBot="1">
      <c r="A39" s="25"/>
      <c r="B39" s="26" t="s">
        <v>67</v>
      </c>
      <c r="C39" s="25"/>
      <c r="E39" s="28" t="s">
        <v>196</v>
      </c>
      <c r="F39" s="29">
        <v>534215000</v>
      </c>
      <c r="G39" s="29">
        <v>80641000</v>
      </c>
      <c r="H39" s="29">
        <v>71822000</v>
      </c>
      <c r="I39" s="29">
        <v>0</v>
      </c>
      <c r="J39" s="29">
        <v>21966000</v>
      </c>
      <c r="K39" s="29">
        <v>50406000</v>
      </c>
      <c r="L39" s="30">
        <v>0</v>
      </c>
      <c r="M39" s="31">
        <v>0</v>
      </c>
      <c r="N39" s="30">
        <v>0</v>
      </c>
      <c r="O39" s="32">
        <f t="shared" si="3"/>
        <v>759050000</v>
      </c>
    </row>
    <row r="40" spans="1:15" s="27" customFormat="1" ht="22.5" customHeight="1" thickBot="1">
      <c r="A40" s="25"/>
      <c r="B40" s="26" t="s">
        <v>68</v>
      </c>
      <c r="C40" s="25"/>
      <c r="E40" s="28" t="s">
        <v>197</v>
      </c>
      <c r="F40" s="29">
        <v>353152000</v>
      </c>
      <c r="G40" s="29">
        <v>56044000</v>
      </c>
      <c r="H40" s="29">
        <v>27370000</v>
      </c>
      <c r="I40" s="29">
        <v>0</v>
      </c>
      <c r="J40" s="29">
        <v>15947000</v>
      </c>
      <c r="K40" s="29">
        <v>47130000</v>
      </c>
      <c r="L40" s="30">
        <v>0</v>
      </c>
      <c r="M40" s="31">
        <v>0</v>
      </c>
      <c r="N40" s="30">
        <v>0</v>
      </c>
      <c r="O40" s="32">
        <f t="shared" si="3"/>
        <v>499643000</v>
      </c>
    </row>
    <row r="41" spans="1:15" s="27" customFormat="1" ht="22.5" customHeight="1" thickBot="1">
      <c r="A41" s="25"/>
      <c r="B41" s="26" t="s">
        <v>69</v>
      </c>
      <c r="C41" s="25"/>
      <c r="E41" s="28" t="s">
        <v>198</v>
      </c>
      <c r="F41" s="29">
        <v>381720000</v>
      </c>
      <c r="G41" s="29">
        <v>58054000</v>
      </c>
      <c r="H41" s="29">
        <v>28379000</v>
      </c>
      <c r="I41" s="29">
        <v>0</v>
      </c>
      <c r="J41" s="29">
        <v>14706000</v>
      </c>
      <c r="K41" s="29">
        <v>29601000</v>
      </c>
      <c r="L41" s="30">
        <v>0</v>
      </c>
      <c r="M41" s="31">
        <v>0</v>
      </c>
      <c r="N41" s="30">
        <v>0</v>
      </c>
      <c r="O41" s="32">
        <f t="shared" si="3"/>
        <v>512460000</v>
      </c>
    </row>
    <row r="42" spans="1:15" s="27" customFormat="1" ht="22.5" customHeight="1" thickBot="1">
      <c r="A42" s="25"/>
      <c r="B42" s="26" t="s">
        <v>70</v>
      </c>
      <c r="C42" s="25"/>
      <c r="E42" s="28" t="s">
        <v>199</v>
      </c>
      <c r="F42" s="29">
        <v>340766000</v>
      </c>
      <c r="G42" s="29">
        <v>54184000</v>
      </c>
      <c r="H42" s="29">
        <v>33700000</v>
      </c>
      <c r="I42" s="29">
        <v>0</v>
      </c>
      <c r="J42" s="29">
        <v>15977000</v>
      </c>
      <c r="K42" s="29">
        <v>26040000</v>
      </c>
      <c r="L42" s="30">
        <v>0</v>
      </c>
      <c r="M42" s="31">
        <v>0</v>
      </c>
      <c r="N42" s="30">
        <v>0</v>
      </c>
      <c r="O42" s="32">
        <f t="shared" si="3"/>
        <v>470667000</v>
      </c>
    </row>
    <row r="43" spans="1:15" s="27" customFormat="1" ht="22.5" customHeight="1" thickBot="1">
      <c r="A43" s="25"/>
      <c r="B43" s="26" t="s">
        <v>71</v>
      </c>
      <c r="C43" s="25"/>
      <c r="E43" s="28" t="s">
        <v>200</v>
      </c>
      <c r="F43" s="29">
        <v>336958000</v>
      </c>
      <c r="G43" s="29">
        <v>51669000</v>
      </c>
      <c r="H43" s="29">
        <v>30827000</v>
      </c>
      <c r="I43" s="29">
        <v>0</v>
      </c>
      <c r="J43" s="29">
        <v>12605000</v>
      </c>
      <c r="K43" s="29">
        <v>33429000</v>
      </c>
      <c r="L43" s="30">
        <v>0</v>
      </c>
      <c r="M43" s="31">
        <v>0</v>
      </c>
      <c r="N43" s="30">
        <v>0</v>
      </c>
      <c r="O43" s="32">
        <f t="shared" si="3"/>
        <v>465488000</v>
      </c>
    </row>
    <row r="44" spans="1:15" s="27" customFormat="1" ht="22.5" customHeight="1" thickBot="1">
      <c r="A44" s="25"/>
      <c r="B44" s="26" t="s">
        <v>72</v>
      </c>
      <c r="C44" s="25"/>
      <c r="E44" s="28" t="s">
        <v>201</v>
      </c>
      <c r="F44" s="29">
        <v>309654000</v>
      </c>
      <c r="G44" s="29">
        <v>50075000</v>
      </c>
      <c r="H44" s="29">
        <v>28342000</v>
      </c>
      <c r="I44" s="29">
        <v>0</v>
      </c>
      <c r="J44" s="29">
        <v>14217000</v>
      </c>
      <c r="K44" s="29">
        <v>35401000</v>
      </c>
      <c r="L44" s="30">
        <v>0</v>
      </c>
      <c r="M44" s="31">
        <v>0</v>
      </c>
      <c r="N44" s="30">
        <v>0</v>
      </c>
      <c r="O44" s="32">
        <f t="shared" si="3"/>
        <v>437689000</v>
      </c>
    </row>
    <row r="45" spans="1:15" s="27" customFormat="1" ht="22.5" customHeight="1" thickBot="1">
      <c r="A45" s="25"/>
      <c r="B45" s="26" t="s">
        <v>73</v>
      </c>
      <c r="C45" s="25"/>
      <c r="E45" s="28" t="s">
        <v>202</v>
      </c>
      <c r="F45" s="29">
        <v>91685000</v>
      </c>
      <c r="G45" s="29">
        <v>14052000</v>
      </c>
      <c r="H45" s="29">
        <v>10609000</v>
      </c>
      <c r="I45" s="29">
        <v>0</v>
      </c>
      <c r="J45" s="29">
        <v>3143000</v>
      </c>
      <c r="K45" s="29">
        <v>13497000</v>
      </c>
      <c r="L45" s="30">
        <v>0</v>
      </c>
      <c r="M45" s="31">
        <v>0</v>
      </c>
      <c r="N45" s="30">
        <v>0</v>
      </c>
      <c r="O45" s="32">
        <f t="shared" si="3"/>
        <v>132986000</v>
      </c>
    </row>
    <row r="46" spans="1:15" s="27" customFormat="1" ht="22.5" customHeight="1" thickBot="1">
      <c r="A46" s="25"/>
      <c r="B46" s="26" t="s">
        <v>74</v>
      </c>
      <c r="C46" s="25"/>
      <c r="E46" s="28" t="s">
        <v>203</v>
      </c>
      <c r="F46" s="29">
        <v>96634000</v>
      </c>
      <c r="G46" s="29">
        <v>14292000</v>
      </c>
      <c r="H46" s="29">
        <v>9104000</v>
      </c>
      <c r="I46" s="29">
        <v>0</v>
      </c>
      <c r="J46" s="29">
        <v>3086000</v>
      </c>
      <c r="K46" s="29">
        <v>21500000</v>
      </c>
      <c r="L46" s="30">
        <v>0</v>
      </c>
      <c r="M46" s="31">
        <v>0</v>
      </c>
      <c r="N46" s="30">
        <v>0</v>
      </c>
      <c r="O46" s="32">
        <f t="shared" si="3"/>
        <v>144616000</v>
      </c>
    </row>
    <row r="47" spans="1:15" s="27" customFormat="1" ht="22.5" customHeight="1" thickBot="1">
      <c r="A47" s="25"/>
      <c r="B47" s="26" t="s">
        <v>75</v>
      </c>
      <c r="C47" s="25"/>
      <c r="E47" s="28" t="s">
        <v>204</v>
      </c>
      <c r="F47" s="29">
        <v>224484000</v>
      </c>
      <c r="G47" s="29">
        <v>34787000</v>
      </c>
      <c r="H47" s="29">
        <v>16724000</v>
      </c>
      <c r="I47" s="29">
        <v>0</v>
      </c>
      <c r="J47" s="29">
        <v>9002000</v>
      </c>
      <c r="K47" s="29">
        <v>20600000</v>
      </c>
      <c r="L47" s="30">
        <v>0</v>
      </c>
      <c r="M47" s="31">
        <v>0</v>
      </c>
      <c r="N47" s="30">
        <v>0</v>
      </c>
      <c r="O47" s="32">
        <f t="shared" si="3"/>
        <v>305597000</v>
      </c>
    </row>
    <row r="48" spans="1:15" s="27" customFormat="1" ht="22.5" customHeight="1" thickBot="1">
      <c r="A48" s="25"/>
      <c r="B48" s="26" t="s">
        <v>76</v>
      </c>
      <c r="C48" s="25"/>
      <c r="E48" s="28" t="s">
        <v>205</v>
      </c>
      <c r="F48" s="29">
        <v>323141000</v>
      </c>
      <c r="G48" s="29">
        <v>53645000</v>
      </c>
      <c r="H48" s="29">
        <v>24479000</v>
      </c>
      <c r="I48" s="29">
        <v>0</v>
      </c>
      <c r="J48" s="29">
        <v>14930000</v>
      </c>
      <c r="K48" s="29">
        <v>41453000</v>
      </c>
      <c r="L48" s="30">
        <v>0</v>
      </c>
      <c r="M48" s="31">
        <v>0</v>
      </c>
      <c r="N48" s="30">
        <v>0</v>
      </c>
      <c r="O48" s="32">
        <f aca="true" t="shared" si="4" ref="O48:O79">N48+M48+L48+K48+J48+I48+H48+G48+F48</f>
        <v>457648000</v>
      </c>
    </row>
    <row r="49" spans="1:15" s="27" customFormat="1" ht="22.5" customHeight="1" thickBot="1">
      <c r="A49" s="25"/>
      <c r="B49" s="26" t="s">
        <v>77</v>
      </c>
      <c r="C49" s="25"/>
      <c r="E49" s="28" t="s">
        <v>206</v>
      </c>
      <c r="F49" s="29">
        <v>315406000</v>
      </c>
      <c r="G49" s="29">
        <v>51972000</v>
      </c>
      <c r="H49" s="29">
        <v>21204000</v>
      </c>
      <c r="I49" s="29">
        <v>0</v>
      </c>
      <c r="J49" s="29">
        <v>14516000</v>
      </c>
      <c r="K49" s="29">
        <v>42912000</v>
      </c>
      <c r="L49" s="30">
        <v>0</v>
      </c>
      <c r="M49" s="31">
        <v>0</v>
      </c>
      <c r="N49" s="30">
        <v>0</v>
      </c>
      <c r="O49" s="32">
        <f t="shared" si="4"/>
        <v>446010000</v>
      </c>
    </row>
    <row r="50" spans="1:15" s="27" customFormat="1" ht="22.5" customHeight="1" thickBot="1">
      <c r="A50" s="25"/>
      <c r="B50" s="26" t="s">
        <v>78</v>
      </c>
      <c r="C50" s="25"/>
      <c r="E50" s="28" t="s">
        <v>207</v>
      </c>
      <c r="F50" s="29">
        <v>218014000</v>
      </c>
      <c r="G50" s="29">
        <v>35522000</v>
      </c>
      <c r="H50" s="29">
        <v>20280000</v>
      </c>
      <c r="I50" s="29">
        <v>0</v>
      </c>
      <c r="J50" s="29">
        <v>10156000</v>
      </c>
      <c r="K50" s="29">
        <v>27050000</v>
      </c>
      <c r="L50" s="30">
        <v>0</v>
      </c>
      <c r="M50" s="31">
        <v>0</v>
      </c>
      <c r="N50" s="30">
        <v>0</v>
      </c>
      <c r="O50" s="32">
        <f t="shared" si="4"/>
        <v>311022000</v>
      </c>
    </row>
    <row r="51" spans="1:15" s="27" customFormat="1" ht="22.5" customHeight="1" thickBot="1">
      <c r="A51" s="25"/>
      <c r="B51" s="26" t="s">
        <v>79</v>
      </c>
      <c r="C51" s="25"/>
      <c r="E51" s="28" t="s">
        <v>208</v>
      </c>
      <c r="F51" s="29">
        <v>306245000</v>
      </c>
      <c r="G51" s="29">
        <v>50328000</v>
      </c>
      <c r="H51" s="29">
        <v>20091000</v>
      </c>
      <c r="I51" s="29">
        <v>0</v>
      </c>
      <c r="J51" s="29">
        <v>14401000</v>
      </c>
      <c r="K51" s="29">
        <v>21057000</v>
      </c>
      <c r="L51" s="30">
        <v>0</v>
      </c>
      <c r="M51" s="31">
        <v>0</v>
      </c>
      <c r="N51" s="30">
        <v>0</v>
      </c>
      <c r="O51" s="32">
        <f t="shared" si="4"/>
        <v>412122000</v>
      </c>
    </row>
    <row r="52" spans="1:15" s="27" customFormat="1" ht="22.5" customHeight="1" thickBot="1">
      <c r="A52" s="25"/>
      <c r="B52" s="26" t="s">
        <v>80</v>
      </c>
      <c r="C52" s="25"/>
      <c r="E52" s="28" t="s">
        <v>209</v>
      </c>
      <c r="F52" s="29">
        <v>350774000</v>
      </c>
      <c r="G52" s="29">
        <v>58423000</v>
      </c>
      <c r="H52" s="29">
        <v>23638000</v>
      </c>
      <c r="I52" s="29">
        <v>0</v>
      </c>
      <c r="J52" s="29">
        <v>16259000</v>
      </c>
      <c r="K52" s="29">
        <v>40914000</v>
      </c>
      <c r="L52" s="30">
        <v>0</v>
      </c>
      <c r="M52" s="31">
        <v>0</v>
      </c>
      <c r="N52" s="30">
        <v>0</v>
      </c>
      <c r="O52" s="32">
        <f t="shared" si="4"/>
        <v>490008000</v>
      </c>
    </row>
    <row r="53" spans="1:15" s="27" customFormat="1" ht="22.5" customHeight="1" thickBot="1">
      <c r="A53" s="25"/>
      <c r="B53" s="26" t="s">
        <v>81</v>
      </c>
      <c r="C53" s="25"/>
      <c r="E53" s="28" t="s">
        <v>210</v>
      </c>
      <c r="F53" s="29">
        <v>177810000</v>
      </c>
      <c r="G53" s="29">
        <v>28493000</v>
      </c>
      <c r="H53" s="29">
        <v>21025000</v>
      </c>
      <c r="I53" s="29">
        <v>0</v>
      </c>
      <c r="J53" s="29">
        <v>7765000</v>
      </c>
      <c r="K53" s="29">
        <v>22126000</v>
      </c>
      <c r="L53" s="30">
        <v>0</v>
      </c>
      <c r="M53" s="31">
        <v>0</v>
      </c>
      <c r="N53" s="30">
        <v>0</v>
      </c>
      <c r="O53" s="32">
        <f t="shared" si="4"/>
        <v>257219000</v>
      </c>
    </row>
    <row r="54" spans="1:15" s="27" customFormat="1" ht="22.5" customHeight="1" thickBot="1">
      <c r="A54" s="25"/>
      <c r="B54" s="26" t="s">
        <v>82</v>
      </c>
      <c r="C54" s="25"/>
      <c r="E54" s="28" t="s">
        <v>211</v>
      </c>
      <c r="F54" s="29">
        <v>345977000</v>
      </c>
      <c r="G54" s="29">
        <v>59052000</v>
      </c>
      <c r="H54" s="29">
        <v>40652000</v>
      </c>
      <c r="I54" s="29">
        <v>0</v>
      </c>
      <c r="J54" s="29">
        <v>16998000</v>
      </c>
      <c r="K54" s="29">
        <v>36415000</v>
      </c>
      <c r="L54" s="30">
        <v>0</v>
      </c>
      <c r="M54" s="31">
        <v>0</v>
      </c>
      <c r="N54" s="30">
        <v>0</v>
      </c>
      <c r="O54" s="32">
        <f t="shared" si="4"/>
        <v>499094000</v>
      </c>
    </row>
    <row r="55" spans="1:15" s="27" customFormat="1" ht="22.5" customHeight="1" thickBot="1">
      <c r="A55" s="25"/>
      <c r="B55" s="26" t="s">
        <v>83</v>
      </c>
      <c r="C55" s="25"/>
      <c r="E55" s="28" t="s">
        <v>212</v>
      </c>
      <c r="F55" s="29">
        <v>284432000</v>
      </c>
      <c r="G55" s="29">
        <v>44213000</v>
      </c>
      <c r="H55" s="29">
        <v>29110000</v>
      </c>
      <c r="I55" s="29">
        <v>0</v>
      </c>
      <c r="J55" s="29">
        <v>8221000</v>
      </c>
      <c r="K55" s="29">
        <v>13566000</v>
      </c>
      <c r="L55" s="30">
        <v>0</v>
      </c>
      <c r="M55" s="31">
        <v>0</v>
      </c>
      <c r="N55" s="30">
        <v>0</v>
      </c>
      <c r="O55" s="32">
        <f t="shared" si="4"/>
        <v>379542000</v>
      </c>
    </row>
    <row r="56" spans="1:15" s="27" customFormat="1" ht="22.5" customHeight="1" thickBot="1">
      <c r="A56" s="25"/>
      <c r="B56" s="26" t="s">
        <v>84</v>
      </c>
      <c r="C56" s="25"/>
      <c r="E56" s="28" t="s">
        <v>213</v>
      </c>
      <c r="F56" s="29">
        <v>279596000</v>
      </c>
      <c r="G56" s="29">
        <v>46618000</v>
      </c>
      <c r="H56" s="29">
        <v>21419000</v>
      </c>
      <c r="I56" s="29">
        <v>0</v>
      </c>
      <c r="J56" s="29">
        <v>13170000</v>
      </c>
      <c r="K56" s="29">
        <v>31139000</v>
      </c>
      <c r="L56" s="30">
        <v>0</v>
      </c>
      <c r="M56" s="31">
        <v>0</v>
      </c>
      <c r="N56" s="30">
        <v>0</v>
      </c>
      <c r="O56" s="32">
        <f t="shared" si="4"/>
        <v>391942000</v>
      </c>
    </row>
    <row r="57" spans="1:15" s="27" customFormat="1" ht="22.5" customHeight="1" thickBot="1">
      <c r="A57" s="25"/>
      <c r="B57" s="26" t="s">
        <v>85</v>
      </c>
      <c r="C57" s="25"/>
      <c r="E57" s="28" t="s">
        <v>214</v>
      </c>
      <c r="F57" s="29">
        <v>212291000</v>
      </c>
      <c r="G57" s="29">
        <v>34000000</v>
      </c>
      <c r="H57" s="29">
        <v>18014000</v>
      </c>
      <c r="I57" s="29">
        <v>0</v>
      </c>
      <c r="J57" s="29">
        <v>7517000</v>
      </c>
      <c r="K57" s="29">
        <v>19770000</v>
      </c>
      <c r="L57" s="30">
        <v>0</v>
      </c>
      <c r="M57" s="31">
        <v>0</v>
      </c>
      <c r="N57" s="30">
        <v>0</v>
      </c>
      <c r="O57" s="32">
        <f t="shared" si="4"/>
        <v>291592000</v>
      </c>
    </row>
    <row r="58" spans="1:15" s="27" customFormat="1" ht="22.5" customHeight="1" thickBot="1">
      <c r="A58" s="25"/>
      <c r="B58" s="26" t="s">
        <v>86</v>
      </c>
      <c r="C58" s="25"/>
      <c r="E58" s="28" t="s">
        <v>215</v>
      </c>
      <c r="F58" s="29">
        <v>192237000</v>
      </c>
      <c r="G58" s="29">
        <v>31785000</v>
      </c>
      <c r="H58" s="29">
        <v>17003000</v>
      </c>
      <c r="I58" s="29">
        <v>0</v>
      </c>
      <c r="J58" s="29">
        <v>9789000</v>
      </c>
      <c r="K58" s="29">
        <v>22850000</v>
      </c>
      <c r="L58" s="30">
        <v>0</v>
      </c>
      <c r="M58" s="31">
        <v>0</v>
      </c>
      <c r="N58" s="30">
        <v>0</v>
      </c>
      <c r="O58" s="32">
        <f t="shared" si="4"/>
        <v>273664000</v>
      </c>
    </row>
    <row r="59" spans="1:15" s="27" customFormat="1" ht="22.5" customHeight="1" thickBot="1">
      <c r="A59" s="25"/>
      <c r="B59" s="26" t="s">
        <v>87</v>
      </c>
      <c r="C59" s="25"/>
      <c r="E59" s="28" t="s">
        <v>216</v>
      </c>
      <c r="F59" s="29">
        <v>179968000</v>
      </c>
      <c r="G59" s="29">
        <v>27099000</v>
      </c>
      <c r="H59" s="29">
        <v>18469000</v>
      </c>
      <c r="I59" s="29">
        <v>0</v>
      </c>
      <c r="J59" s="29">
        <v>5842000</v>
      </c>
      <c r="K59" s="29">
        <v>12704000</v>
      </c>
      <c r="L59" s="30">
        <v>0</v>
      </c>
      <c r="M59" s="31">
        <v>0</v>
      </c>
      <c r="N59" s="30">
        <v>0</v>
      </c>
      <c r="O59" s="32">
        <f t="shared" si="4"/>
        <v>244082000</v>
      </c>
    </row>
    <row r="60" spans="1:15" s="27" customFormat="1" ht="22.5" customHeight="1" thickBot="1">
      <c r="A60" s="25"/>
      <c r="B60" s="26" t="s">
        <v>88</v>
      </c>
      <c r="C60" s="25"/>
      <c r="E60" s="28" t="s">
        <v>217</v>
      </c>
      <c r="F60" s="29">
        <v>156007000</v>
      </c>
      <c r="G60" s="29">
        <v>21998000</v>
      </c>
      <c r="H60" s="29">
        <v>21097000</v>
      </c>
      <c r="I60" s="29">
        <v>0</v>
      </c>
      <c r="J60" s="29">
        <v>5293000</v>
      </c>
      <c r="K60" s="29">
        <v>24160000</v>
      </c>
      <c r="L60" s="30">
        <v>0</v>
      </c>
      <c r="M60" s="31">
        <v>0</v>
      </c>
      <c r="N60" s="30">
        <v>0</v>
      </c>
      <c r="O60" s="32">
        <f t="shared" si="4"/>
        <v>228555000</v>
      </c>
    </row>
    <row r="61" spans="1:15" s="27" customFormat="1" ht="22.5" customHeight="1" thickBot="1">
      <c r="A61" s="25"/>
      <c r="B61" s="26" t="s">
        <v>89</v>
      </c>
      <c r="C61" s="25"/>
      <c r="E61" s="28" t="s">
        <v>218</v>
      </c>
      <c r="F61" s="29">
        <v>292302000</v>
      </c>
      <c r="G61" s="29">
        <v>45801000</v>
      </c>
      <c r="H61" s="29">
        <v>23794000</v>
      </c>
      <c r="I61" s="29">
        <v>0</v>
      </c>
      <c r="J61" s="29">
        <v>11310000</v>
      </c>
      <c r="K61" s="29">
        <v>34597000</v>
      </c>
      <c r="L61" s="30">
        <v>0</v>
      </c>
      <c r="M61" s="31">
        <v>0</v>
      </c>
      <c r="N61" s="30">
        <v>0</v>
      </c>
      <c r="O61" s="32">
        <f t="shared" si="4"/>
        <v>407804000</v>
      </c>
    </row>
    <row r="62" spans="1:15" s="27" customFormat="1" ht="22.5" customHeight="1" thickBot="1">
      <c r="A62" s="25"/>
      <c r="B62" s="26" t="s">
        <v>90</v>
      </c>
      <c r="C62" s="25"/>
      <c r="E62" s="28" t="s">
        <v>219</v>
      </c>
      <c r="F62" s="29">
        <v>146034000</v>
      </c>
      <c r="G62" s="29">
        <v>22981000</v>
      </c>
      <c r="H62" s="29">
        <v>14602000</v>
      </c>
      <c r="I62" s="29">
        <v>0</v>
      </c>
      <c r="J62" s="29">
        <v>4892000</v>
      </c>
      <c r="K62" s="29">
        <v>14010000</v>
      </c>
      <c r="L62" s="30">
        <v>0</v>
      </c>
      <c r="M62" s="31">
        <v>0</v>
      </c>
      <c r="N62" s="30">
        <v>0</v>
      </c>
      <c r="O62" s="32">
        <f t="shared" si="4"/>
        <v>202519000</v>
      </c>
    </row>
    <row r="63" spans="1:15" s="27" customFormat="1" ht="22.5" customHeight="1" thickBot="1">
      <c r="A63" s="25"/>
      <c r="B63" s="26" t="s">
        <v>91</v>
      </c>
      <c r="C63" s="25"/>
      <c r="E63" s="28" t="s">
        <v>220</v>
      </c>
      <c r="F63" s="29">
        <v>181179000</v>
      </c>
      <c r="G63" s="29">
        <v>28080000</v>
      </c>
      <c r="H63" s="29">
        <v>20003000</v>
      </c>
      <c r="I63" s="29">
        <v>0</v>
      </c>
      <c r="J63" s="29">
        <v>5725000</v>
      </c>
      <c r="K63" s="29">
        <v>20576000</v>
      </c>
      <c r="L63" s="30">
        <v>0</v>
      </c>
      <c r="M63" s="31">
        <v>0</v>
      </c>
      <c r="N63" s="30">
        <v>0</v>
      </c>
      <c r="O63" s="32">
        <f t="shared" si="4"/>
        <v>255563000</v>
      </c>
    </row>
    <row r="64" spans="1:15" s="27" customFormat="1" ht="22.5" customHeight="1" thickBot="1">
      <c r="A64" s="25"/>
      <c r="B64" s="26" t="s">
        <v>92</v>
      </c>
      <c r="C64" s="25"/>
      <c r="E64" s="28" t="s">
        <v>221</v>
      </c>
      <c r="F64" s="29">
        <v>226093000</v>
      </c>
      <c r="G64" s="29">
        <v>35499000</v>
      </c>
      <c r="H64" s="29">
        <v>20818000</v>
      </c>
      <c r="I64" s="29">
        <v>0</v>
      </c>
      <c r="J64" s="29">
        <v>9840000</v>
      </c>
      <c r="K64" s="29">
        <v>24649000</v>
      </c>
      <c r="L64" s="30">
        <v>0</v>
      </c>
      <c r="M64" s="31">
        <v>0</v>
      </c>
      <c r="N64" s="30">
        <v>0</v>
      </c>
      <c r="O64" s="32">
        <f t="shared" si="4"/>
        <v>316899000</v>
      </c>
    </row>
    <row r="65" spans="1:15" s="27" customFormat="1" ht="22.5" customHeight="1" thickBot="1">
      <c r="A65" s="25"/>
      <c r="B65" s="26" t="s">
        <v>93</v>
      </c>
      <c r="C65" s="25"/>
      <c r="E65" s="28" t="s">
        <v>222</v>
      </c>
      <c r="F65" s="29">
        <v>257528000</v>
      </c>
      <c r="G65" s="29">
        <v>40911000</v>
      </c>
      <c r="H65" s="29">
        <v>24893000</v>
      </c>
      <c r="I65" s="29">
        <v>0</v>
      </c>
      <c r="J65" s="29">
        <v>8722000</v>
      </c>
      <c r="K65" s="29">
        <v>20402000</v>
      </c>
      <c r="L65" s="30">
        <v>0</v>
      </c>
      <c r="M65" s="31">
        <v>0</v>
      </c>
      <c r="N65" s="30">
        <v>0</v>
      </c>
      <c r="O65" s="32">
        <f t="shared" si="4"/>
        <v>352456000</v>
      </c>
    </row>
    <row r="66" spans="1:15" s="27" customFormat="1" ht="22.5" customHeight="1" thickBot="1">
      <c r="A66" s="25"/>
      <c r="B66" s="26" t="s">
        <v>94</v>
      </c>
      <c r="C66" s="25"/>
      <c r="E66" s="28" t="s">
        <v>223</v>
      </c>
      <c r="F66" s="29">
        <v>232342000</v>
      </c>
      <c r="G66" s="29">
        <v>35662000</v>
      </c>
      <c r="H66" s="29">
        <v>16058000</v>
      </c>
      <c r="I66" s="29">
        <v>0</v>
      </c>
      <c r="J66" s="29">
        <v>9081000</v>
      </c>
      <c r="K66" s="29">
        <v>28269000</v>
      </c>
      <c r="L66" s="30">
        <v>0</v>
      </c>
      <c r="M66" s="31">
        <v>0</v>
      </c>
      <c r="N66" s="30">
        <v>0</v>
      </c>
      <c r="O66" s="32">
        <f t="shared" si="4"/>
        <v>321412000</v>
      </c>
    </row>
    <row r="67" spans="1:15" s="27" customFormat="1" ht="22.5" customHeight="1" thickBot="1">
      <c r="A67" s="25"/>
      <c r="B67" s="26" t="s">
        <v>95</v>
      </c>
      <c r="C67" s="25"/>
      <c r="E67" s="28" t="s">
        <v>224</v>
      </c>
      <c r="F67" s="29">
        <v>212664000</v>
      </c>
      <c r="G67" s="29">
        <v>33859000</v>
      </c>
      <c r="H67" s="29">
        <v>17745000</v>
      </c>
      <c r="I67" s="29">
        <v>0</v>
      </c>
      <c r="J67" s="29">
        <v>10059000</v>
      </c>
      <c r="K67" s="29">
        <v>28896000</v>
      </c>
      <c r="L67" s="30">
        <v>0</v>
      </c>
      <c r="M67" s="31">
        <v>0</v>
      </c>
      <c r="N67" s="30">
        <v>0</v>
      </c>
      <c r="O67" s="32">
        <f t="shared" si="4"/>
        <v>303223000</v>
      </c>
    </row>
    <row r="68" spans="1:15" s="27" customFormat="1" ht="22.5" customHeight="1" thickBot="1">
      <c r="A68" s="25"/>
      <c r="B68" s="26" t="s">
        <v>96</v>
      </c>
      <c r="C68" s="25"/>
      <c r="E68" s="28" t="s">
        <v>225</v>
      </c>
      <c r="F68" s="29">
        <v>318495000</v>
      </c>
      <c r="G68" s="29">
        <v>54002000</v>
      </c>
      <c r="H68" s="29">
        <v>27635000</v>
      </c>
      <c r="I68" s="29">
        <v>0</v>
      </c>
      <c r="J68" s="29">
        <v>15105000</v>
      </c>
      <c r="K68" s="29">
        <v>50884000</v>
      </c>
      <c r="L68" s="30">
        <v>0</v>
      </c>
      <c r="M68" s="31">
        <v>0</v>
      </c>
      <c r="N68" s="30">
        <v>0</v>
      </c>
      <c r="O68" s="32">
        <f t="shared" si="4"/>
        <v>466121000</v>
      </c>
    </row>
    <row r="69" spans="1:15" s="27" customFormat="1" ht="22.5" customHeight="1" thickBot="1">
      <c r="A69" s="25"/>
      <c r="B69" s="26" t="s">
        <v>97</v>
      </c>
      <c r="C69" s="25"/>
      <c r="E69" s="28" t="s">
        <v>226</v>
      </c>
      <c r="F69" s="29">
        <v>63476000</v>
      </c>
      <c r="G69" s="29">
        <v>9625000</v>
      </c>
      <c r="H69" s="29">
        <v>10514000</v>
      </c>
      <c r="I69" s="29">
        <v>0</v>
      </c>
      <c r="J69" s="29">
        <v>2917000</v>
      </c>
      <c r="K69" s="29">
        <v>13500000</v>
      </c>
      <c r="L69" s="30">
        <v>0</v>
      </c>
      <c r="M69" s="31">
        <v>0</v>
      </c>
      <c r="N69" s="30">
        <v>0</v>
      </c>
      <c r="O69" s="32">
        <f t="shared" si="4"/>
        <v>100032000</v>
      </c>
    </row>
    <row r="70" spans="1:15" s="27" customFormat="1" ht="22.5" customHeight="1" thickBot="1">
      <c r="A70" s="25"/>
      <c r="B70" s="26" t="s">
        <v>98</v>
      </c>
      <c r="C70" s="25"/>
      <c r="E70" s="28" t="s">
        <v>227</v>
      </c>
      <c r="F70" s="29">
        <v>126265000</v>
      </c>
      <c r="G70" s="29">
        <v>18971000</v>
      </c>
      <c r="H70" s="29">
        <v>12256000</v>
      </c>
      <c r="I70" s="29">
        <v>0</v>
      </c>
      <c r="J70" s="29">
        <v>3939000</v>
      </c>
      <c r="K70" s="29">
        <v>26504000</v>
      </c>
      <c r="L70" s="30">
        <v>0</v>
      </c>
      <c r="M70" s="31">
        <v>0</v>
      </c>
      <c r="N70" s="30">
        <v>0</v>
      </c>
      <c r="O70" s="32">
        <f t="shared" si="4"/>
        <v>187935000</v>
      </c>
    </row>
    <row r="71" spans="1:15" s="27" customFormat="1" ht="22.5" customHeight="1" thickBot="1">
      <c r="A71" s="25"/>
      <c r="B71" s="26" t="s">
        <v>99</v>
      </c>
      <c r="C71" s="25"/>
      <c r="E71" s="28" t="s">
        <v>228</v>
      </c>
      <c r="F71" s="29">
        <v>135783000</v>
      </c>
      <c r="G71" s="29">
        <v>18620000</v>
      </c>
      <c r="H71" s="29">
        <v>10019000</v>
      </c>
      <c r="I71" s="29">
        <v>0</v>
      </c>
      <c r="J71" s="29">
        <v>3758000</v>
      </c>
      <c r="K71" s="29">
        <v>25800000</v>
      </c>
      <c r="L71" s="30">
        <v>0</v>
      </c>
      <c r="M71" s="31">
        <v>0</v>
      </c>
      <c r="N71" s="30">
        <v>0</v>
      </c>
      <c r="O71" s="32">
        <f t="shared" si="4"/>
        <v>193980000</v>
      </c>
    </row>
    <row r="72" spans="1:15" s="27" customFormat="1" ht="22.5" customHeight="1" thickBot="1">
      <c r="A72" s="25"/>
      <c r="B72" s="26" t="s">
        <v>100</v>
      </c>
      <c r="C72" s="25"/>
      <c r="E72" s="28" t="s">
        <v>229</v>
      </c>
      <c r="F72" s="29">
        <v>192951000</v>
      </c>
      <c r="G72" s="29">
        <v>29029000</v>
      </c>
      <c r="H72" s="29">
        <v>12228000</v>
      </c>
      <c r="I72" s="29">
        <v>0</v>
      </c>
      <c r="J72" s="29">
        <v>8324000</v>
      </c>
      <c r="K72" s="29">
        <v>39839000</v>
      </c>
      <c r="L72" s="30">
        <v>0</v>
      </c>
      <c r="M72" s="31">
        <v>0</v>
      </c>
      <c r="N72" s="30">
        <v>0</v>
      </c>
      <c r="O72" s="32">
        <f t="shared" si="4"/>
        <v>282371000</v>
      </c>
    </row>
    <row r="73" spans="1:15" s="27" customFormat="1" ht="22.5" customHeight="1" thickBot="1">
      <c r="A73" s="25"/>
      <c r="B73" s="26" t="s">
        <v>101</v>
      </c>
      <c r="C73" s="25"/>
      <c r="E73" s="28" t="s">
        <v>230</v>
      </c>
      <c r="F73" s="29">
        <v>153633000</v>
      </c>
      <c r="G73" s="29">
        <v>21977000</v>
      </c>
      <c r="H73" s="29">
        <v>13858000</v>
      </c>
      <c r="I73" s="29">
        <v>0</v>
      </c>
      <c r="J73" s="29">
        <v>4121000</v>
      </c>
      <c r="K73" s="29">
        <v>22450000</v>
      </c>
      <c r="L73" s="30">
        <v>0</v>
      </c>
      <c r="M73" s="31">
        <v>0</v>
      </c>
      <c r="N73" s="30">
        <v>0</v>
      </c>
      <c r="O73" s="32">
        <f t="shared" si="4"/>
        <v>216039000</v>
      </c>
    </row>
    <row r="74" spans="1:15" s="27" customFormat="1" ht="22.5" customHeight="1" thickBot="1">
      <c r="A74" s="25"/>
      <c r="B74" s="26" t="s">
        <v>102</v>
      </c>
      <c r="C74" s="25"/>
      <c r="E74" s="28" t="s">
        <v>231</v>
      </c>
      <c r="F74" s="29">
        <v>121182000</v>
      </c>
      <c r="G74" s="29">
        <v>17165000</v>
      </c>
      <c r="H74" s="29">
        <v>12526000</v>
      </c>
      <c r="I74" s="29">
        <v>0</v>
      </c>
      <c r="J74" s="29">
        <v>3790000</v>
      </c>
      <c r="K74" s="29">
        <v>24436000</v>
      </c>
      <c r="L74" s="30">
        <v>0</v>
      </c>
      <c r="M74" s="31">
        <v>0</v>
      </c>
      <c r="N74" s="30">
        <v>0</v>
      </c>
      <c r="O74" s="32">
        <f t="shared" si="4"/>
        <v>179099000</v>
      </c>
    </row>
    <row r="75" spans="1:15" s="27" customFormat="1" ht="22.5" customHeight="1" thickBot="1">
      <c r="A75" s="25"/>
      <c r="B75" s="26" t="s">
        <v>103</v>
      </c>
      <c r="C75" s="25"/>
      <c r="E75" s="28" t="s">
        <v>232</v>
      </c>
      <c r="F75" s="29">
        <v>163953000</v>
      </c>
      <c r="G75" s="29">
        <v>24069000</v>
      </c>
      <c r="H75" s="29">
        <v>11871000</v>
      </c>
      <c r="I75" s="29">
        <v>0</v>
      </c>
      <c r="J75" s="29">
        <v>4990000</v>
      </c>
      <c r="K75" s="29">
        <v>38374000</v>
      </c>
      <c r="L75" s="30">
        <v>0</v>
      </c>
      <c r="M75" s="31">
        <v>0</v>
      </c>
      <c r="N75" s="30">
        <v>0</v>
      </c>
      <c r="O75" s="32">
        <f t="shared" si="4"/>
        <v>243257000</v>
      </c>
    </row>
    <row r="76" spans="1:15" s="27" customFormat="1" ht="22.5" customHeight="1" thickBot="1">
      <c r="A76" s="25"/>
      <c r="B76" s="26" t="s">
        <v>104</v>
      </c>
      <c r="C76" s="25"/>
      <c r="E76" s="28" t="s">
        <v>233</v>
      </c>
      <c r="F76" s="29">
        <v>175904000</v>
      </c>
      <c r="G76" s="29">
        <v>27194000</v>
      </c>
      <c r="H76" s="29">
        <v>15325000</v>
      </c>
      <c r="I76" s="29">
        <v>0</v>
      </c>
      <c r="J76" s="29">
        <v>7536000</v>
      </c>
      <c r="K76" s="29">
        <v>20100000</v>
      </c>
      <c r="L76" s="30">
        <v>0</v>
      </c>
      <c r="M76" s="31">
        <v>0</v>
      </c>
      <c r="N76" s="30">
        <v>0</v>
      </c>
      <c r="O76" s="32">
        <f t="shared" si="4"/>
        <v>246059000</v>
      </c>
    </row>
    <row r="77" spans="1:15" s="27" customFormat="1" ht="22.5" customHeight="1" thickBot="1">
      <c r="A77" s="25"/>
      <c r="B77" s="26" t="s">
        <v>105</v>
      </c>
      <c r="C77" s="25"/>
      <c r="E77" s="28" t="s">
        <v>234</v>
      </c>
      <c r="F77" s="29">
        <v>148697000</v>
      </c>
      <c r="G77" s="29">
        <v>19347000</v>
      </c>
      <c r="H77" s="29">
        <v>12604000</v>
      </c>
      <c r="I77" s="29">
        <v>0</v>
      </c>
      <c r="J77" s="29">
        <v>4279000</v>
      </c>
      <c r="K77" s="29">
        <v>18200000</v>
      </c>
      <c r="L77" s="30">
        <v>0</v>
      </c>
      <c r="M77" s="31">
        <v>0</v>
      </c>
      <c r="N77" s="30">
        <v>0</v>
      </c>
      <c r="O77" s="32">
        <f t="shared" si="4"/>
        <v>203127000</v>
      </c>
    </row>
    <row r="78" spans="1:15" s="27" customFormat="1" ht="22.5" customHeight="1" thickBot="1">
      <c r="A78" s="25"/>
      <c r="B78" s="26" t="s">
        <v>106</v>
      </c>
      <c r="C78" s="25"/>
      <c r="E78" s="28" t="s">
        <v>235</v>
      </c>
      <c r="F78" s="29">
        <v>126157000</v>
      </c>
      <c r="G78" s="29">
        <v>17726000</v>
      </c>
      <c r="H78" s="29">
        <v>9329000</v>
      </c>
      <c r="I78" s="29">
        <v>0</v>
      </c>
      <c r="J78" s="29">
        <v>3817000</v>
      </c>
      <c r="K78" s="29">
        <v>18100000</v>
      </c>
      <c r="L78" s="30">
        <v>0</v>
      </c>
      <c r="M78" s="31">
        <v>0</v>
      </c>
      <c r="N78" s="30">
        <v>0</v>
      </c>
      <c r="O78" s="32">
        <f t="shared" si="4"/>
        <v>175129000</v>
      </c>
    </row>
    <row r="79" spans="1:15" s="27" customFormat="1" ht="22.5" customHeight="1" thickBot="1">
      <c r="A79" s="25"/>
      <c r="B79" s="26" t="s">
        <v>107</v>
      </c>
      <c r="C79" s="25"/>
      <c r="E79" s="28" t="s">
        <v>236</v>
      </c>
      <c r="F79" s="29">
        <v>147059000</v>
      </c>
      <c r="G79" s="29">
        <v>21815000</v>
      </c>
      <c r="H79" s="29">
        <v>15599000</v>
      </c>
      <c r="I79" s="29">
        <v>0</v>
      </c>
      <c r="J79" s="29">
        <v>4478000</v>
      </c>
      <c r="K79" s="29">
        <v>9200000</v>
      </c>
      <c r="L79" s="30">
        <v>0</v>
      </c>
      <c r="M79" s="31">
        <v>0</v>
      </c>
      <c r="N79" s="30">
        <v>0</v>
      </c>
      <c r="O79" s="32">
        <f t="shared" si="4"/>
        <v>198151000</v>
      </c>
    </row>
    <row r="80" spans="1:15" s="27" customFormat="1" ht="22.5" customHeight="1" thickBot="1">
      <c r="A80" s="25"/>
      <c r="B80" s="26" t="s">
        <v>108</v>
      </c>
      <c r="C80" s="25"/>
      <c r="E80" s="28" t="s">
        <v>237</v>
      </c>
      <c r="F80" s="29">
        <v>123646000</v>
      </c>
      <c r="G80" s="29">
        <v>18558000</v>
      </c>
      <c r="H80" s="29">
        <v>9584000</v>
      </c>
      <c r="I80" s="29">
        <v>0</v>
      </c>
      <c r="J80" s="29">
        <v>3621000</v>
      </c>
      <c r="K80" s="29">
        <v>27710000</v>
      </c>
      <c r="L80" s="30">
        <v>0</v>
      </c>
      <c r="M80" s="31">
        <v>0</v>
      </c>
      <c r="N80" s="30">
        <v>0</v>
      </c>
      <c r="O80" s="32">
        <f aca="true" t="shared" si="5" ref="O80:O111">N80+M80+L80+K80+J80+I80+H80+G80+F80</f>
        <v>183119000</v>
      </c>
    </row>
    <row r="81" spans="1:15" s="27" customFormat="1" ht="22.5" customHeight="1" thickBot="1">
      <c r="A81" s="25"/>
      <c r="B81" s="26" t="s">
        <v>109</v>
      </c>
      <c r="C81" s="25"/>
      <c r="E81" s="28" t="s">
        <v>238</v>
      </c>
      <c r="F81" s="29">
        <v>141961000</v>
      </c>
      <c r="G81" s="29">
        <v>21220000</v>
      </c>
      <c r="H81" s="29">
        <v>10002000</v>
      </c>
      <c r="I81" s="29">
        <v>0</v>
      </c>
      <c r="J81" s="29">
        <v>5120000</v>
      </c>
      <c r="K81" s="29">
        <v>17510000</v>
      </c>
      <c r="L81" s="30">
        <v>0</v>
      </c>
      <c r="M81" s="31">
        <v>0</v>
      </c>
      <c r="N81" s="30">
        <v>0</v>
      </c>
      <c r="O81" s="32">
        <f t="shared" si="5"/>
        <v>195813000</v>
      </c>
    </row>
    <row r="82" spans="1:15" s="27" customFormat="1" ht="22.5" customHeight="1" thickBot="1">
      <c r="A82" s="25"/>
      <c r="B82" s="26" t="s">
        <v>110</v>
      </c>
      <c r="C82" s="25"/>
      <c r="E82" s="28" t="s">
        <v>239</v>
      </c>
      <c r="F82" s="29">
        <v>148182000</v>
      </c>
      <c r="G82" s="29">
        <v>21222000</v>
      </c>
      <c r="H82" s="29">
        <v>10942000</v>
      </c>
      <c r="I82" s="29">
        <v>0</v>
      </c>
      <c r="J82" s="29">
        <v>4629000</v>
      </c>
      <c r="K82" s="29">
        <v>13447000</v>
      </c>
      <c r="L82" s="30">
        <v>0</v>
      </c>
      <c r="M82" s="31">
        <v>0</v>
      </c>
      <c r="N82" s="30">
        <v>0</v>
      </c>
      <c r="O82" s="32">
        <f t="shared" si="5"/>
        <v>198422000</v>
      </c>
    </row>
    <row r="83" spans="1:15" s="27" customFormat="1" ht="22.5" customHeight="1" thickBot="1">
      <c r="A83" s="25"/>
      <c r="B83" s="26" t="s">
        <v>111</v>
      </c>
      <c r="C83" s="25"/>
      <c r="E83" s="28" t="s">
        <v>240</v>
      </c>
      <c r="F83" s="29">
        <v>117523000</v>
      </c>
      <c r="G83" s="29">
        <v>17696000</v>
      </c>
      <c r="H83" s="29">
        <v>8431000</v>
      </c>
      <c r="I83" s="29">
        <v>0</v>
      </c>
      <c r="J83" s="29">
        <v>3806000</v>
      </c>
      <c r="K83" s="29">
        <v>11687000</v>
      </c>
      <c r="L83" s="30">
        <v>0</v>
      </c>
      <c r="M83" s="31">
        <v>0</v>
      </c>
      <c r="N83" s="30">
        <v>0</v>
      </c>
      <c r="O83" s="32">
        <f t="shared" si="5"/>
        <v>159143000</v>
      </c>
    </row>
    <row r="84" spans="1:15" s="27" customFormat="1" ht="22.5" customHeight="1" thickBot="1">
      <c r="A84" s="25"/>
      <c r="B84" s="26" t="s">
        <v>112</v>
      </c>
      <c r="C84" s="25"/>
      <c r="E84" s="28" t="s">
        <v>241</v>
      </c>
      <c r="F84" s="29">
        <v>97316000</v>
      </c>
      <c r="G84" s="29">
        <v>14414000</v>
      </c>
      <c r="H84" s="29">
        <v>7623000</v>
      </c>
      <c r="I84" s="29">
        <v>0</v>
      </c>
      <c r="J84" s="29">
        <v>2791000</v>
      </c>
      <c r="K84" s="29">
        <v>15500000</v>
      </c>
      <c r="L84" s="30">
        <v>0</v>
      </c>
      <c r="M84" s="31">
        <v>0</v>
      </c>
      <c r="N84" s="30">
        <v>0</v>
      </c>
      <c r="O84" s="32">
        <f t="shared" si="5"/>
        <v>137644000</v>
      </c>
    </row>
    <row r="85" spans="1:15" s="27" customFormat="1" ht="22.5" customHeight="1" thickBot="1">
      <c r="A85" s="25"/>
      <c r="B85" s="26" t="s">
        <v>113</v>
      </c>
      <c r="C85" s="25"/>
      <c r="E85" s="28" t="s">
        <v>242</v>
      </c>
      <c r="F85" s="29">
        <v>93461000</v>
      </c>
      <c r="G85" s="29">
        <v>12542000</v>
      </c>
      <c r="H85" s="29">
        <v>7750000</v>
      </c>
      <c r="I85" s="29">
        <v>0</v>
      </c>
      <c r="J85" s="29">
        <v>2475000</v>
      </c>
      <c r="K85" s="29">
        <v>11450000</v>
      </c>
      <c r="L85" s="30">
        <v>0</v>
      </c>
      <c r="M85" s="31">
        <v>0</v>
      </c>
      <c r="N85" s="30">
        <v>0</v>
      </c>
      <c r="O85" s="32">
        <f t="shared" si="5"/>
        <v>127678000</v>
      </c>
    </row>
    <row r="86" spans="1:15" s="27" customFormat="1" ht="22.5" customHeight="1" thickBot="1">
      <c r="A86" s="25"/>
      <c r="B86" s="26" t="s">
        <v>114</v>
      </c>
      <c r="C86" s="25"/>
      <c r="E86" s="28" t="s">
        <v>243</v>
      </c>
      <c r="F86" s="29">
        <v>84061000</v>
      </c>
      <c r="G86" s="29">
        <v>10710000</v>
      </c>
      <c r="H86" s="29">
        <v>10990000</v>
      </c>
      <c r="I86" s="29">
        <v>0</v>
      </c>
      <c r="J86" s="29">
        <v>1761000</v>
      </c>
      <c r="K86" s="29">
        <v>11100000</v>
      </c>
      <c r="L86" s="30">
        <v>0</v>
      </c>
      <c r="M86" s="31">
        <v>0</v>
      </c>
      <c r="N86" s="30">
        <v>0</v>
      </c>
      <c r="O86" s="32">
        <f t="shared" si="5"/>
        <v>118622000</v>
      </c>
    </row>
    <row r="87" spans="1:15" s="27" customFormat="1" ht="22.5" customHeight="1" thickBot="1">
      <c r="A87" s="25"/>
      <c r="B87" s="26" t="s">
        <v>115</v>
      </c>
      <c r="C87" s="25"/>
      <c r="E87" s="28" t="s">
        <v>244</v>
      </c>
      <c r="F87" s="29">
        <v>86269000</v>
      </c>
      <c r="G87" s="29">
        <v>13077000</v>
      </c>
      <c r="H87" s="29">
        <v>6344000</v>
      </c>
      <c r="I87" s="29">
        <v>0</v>
      </c>
      <c r="J87" s="29">
        <v>2345000</v>
      </c>
      <c r="K87" s="29">
        <v>26500000</v>
      </c>
      <c r="L87" s="30">
        <v>0</v>
      </c>
      <c r="M87" s="31">
        <v>0</v>
      </c>
      <c r="N87" s="30">
        <v>0</v>
      </c>
      <c r="O87" s="32">
        <f t="shared" si="5"/>
        <v>134535000</v>
      </c>
    </row>
    <row r="88" spans="1:15" s="27" customFormat="1" ht="22.5" customHeight="1" thickBot="1">
      <c r="A88" s="25"/>
      <c r="B88" s="26" t="s">
        <v>116</v>
      </c>
      <c r="C88" s="25"/>
      <c r="E88" s="28" t="s">
        <v>245</v>
      </c>
      <c r="F88" s="29">
        <v>102781000</v>
      </c>
      <c r="G88" s="29">
        <v>12214000</v>
      </c>
      <c r="H88" s="29">
        <v>9020000</v>
      </c>
      <c r="I88" s="29">
        <v>0</v>
      </c>
      <c r="J88" s="29">
        <v>2300000</v>
      </c>
      <c r="K88" s="29">
        <v>15500000</v>
      </c>
      <c r="L88" s="30">
        <v>0</v>
      </c>
      <c r="M88" s="31">
        <v>0</v>
      </c>
      <c r="N88" s="30">
        <v>0</v>
      </c>
      <c r="O88" s="32">
        <f t="shared" si="5"/>
        <v>141815000</v>
      </c>
    </row>
    <row r="89" spans="1:15" s="27" customFormat="1" ht="22.5" customHeight="1" thickBot="1">
      <c r="A89" s="25"/>
      <c r="B89" s="26" t="s">
        <v>117</v>
      </c>
      <c r="C89" s="25"/>
      <c r="E89" s="28" t="s">
        <v>246</v>
      </c>
      <c r="F89" s="29">
        <v>102025000</v>
      </c>
      <c r="G89" s="29">
        <v>14861000</v>
      </c>
      <c r="H89" s="29">
        <v>8222000</v>
      </c>
      <c r="I89" s="29">
        <v>0</v>
      </c>
      <c r="J89" s="29">
        <v>2943000</v>
      </c>
      <c r="K89" s="29">
        <v>15000000</v>
      </c>
      <c r="L89" s="30">
        <v>0</v>
      </c>
      <c r="M89" s="31">
        <v>0</v>
      </c>
      <c r="N89" s="30">
        <v>0</v>
      </c>
      <c r="O89" s="32">
        <f t="shared" si="5"/>
        <v>143051000</v>
      </c>
    </row>
    <row r="90" spans="1:15" s="27" customFormat="1" ht="22.5" customHeight="1" thickBot="1">
      <c r="A90" s="25"/>
      <c r="B90" s="26" t="s">
        <v>118</v>
      </c>
      <c r="C90" s="25"/>
      <c r="E90" s="28" t="s">
        <v>247</v>
      </c>
      <c r="F90" s="29">
        <v>173468000</v>
      </c>
      <c r="G90" s="29">
        <v>24147000</v>
      </c>
      <c r="H90" s="29">
        <v>16750000</v>
      </c>
      <c r="I90" s="29">
        <v>0</v>
      </c>
      <c r="J90" s="29">
        <v>4652000</v>
      </c>
      <c r="K90" s="29">
        <v>19002000</v>
      </c>
      <c r="L90" s="30">
        <v>0</v>
      </c>
      <c r="M90" s="31">
        <v>0</v>
      </c>
      <c r="N90" s="30">
        <v>0</v>
      </c>
      <c r="O90" s="32">
        <f t="shared" si="5"/>
        <v>238019000</v>
      </c>
    </row>
    <row r="91" spans="1:15" s="27" customFormat="1" ht="22.5" customHeight="1" thickBot="1">
      <c r="A91" s="25"/>
      <c r="B91" s="26" t="s">
        <v>119</v>
      </c>
      <c r="C91" s="25"/>
      <c r="E91" s="28" t="s">
        <v>248</v>
      </c>
      <c r="F91" s="29">
        <v>60262000</v>
      </c>
      <c r="G91" s="29">
        <v>8686000</v>
      </c>
      <c r="H91" s="29">
        <v>7660000</v>
      </c>
      <c r="I91" s="29">
        <v>0</v>
      </c>
      <c r="J91" s="29">
        <v>1564000</v>
      </c>
      <c r="K91" s="29">
        <v>10250000</v>
      </c>
      <c r="L91" s="30">
        <v>0</v>
      </c>
      <c r="M91" s="31">
        <v>0</v>
      </c>
      <c r="N91" s="30">
        <v>0</v>
      </c>
      <c r="O91" s="32">
        <f t="shared" si="5"/>
        <v>88422000</v>
      </c>
    </row>
    <row r="92" spans="1:15" s="27" customFormat="1" ht="22.5" customHeight="1" thickBot="1">
      <c r="A92" s="25"/>
      <c r="B92" s="26" t="s">
        <v>120</v>
      </c>
      <c r="C92" s="25"/>
      <c r="E92" s="28" t="s">
        <v>249</v>
      </c>
      <c r="F92" s="29">
        <v>104868000</v>
      </c>
      <c r="G92" s="29">
        <v>15480000</v>
      </c>
      <c r="H92" s="29">
        <v>10692000</v>
      </c>
      <c r="I92" s="29">
        <v>0</v>
      </c>
      <c r="J92" s="29">
        <v>2910000</v>
      </c>
      <c r="K92" s="29">
        <v>13112000</v>
      </c>
      <c r="L92" s="30">
        <v>0</v>
      </c>
      <c r="M92" s="31">
        <v>0</v>
      </c>
      <c r="N92" s="30">
        <v>0</v>
      </c>
      <c r="O92" s="32">
        <f t="shared" si="5"/>
        <v>147062000</v>
      </c>
    </row>
    <row r="93" spans="1:15" s="27" customFormat="1" ht="22.5" customHeight="1" thickBot="1">
      <c r="A93" s="25"/>
      <c r="B93" s="26" t="s">
        <v>121</v>
      </c>
      <c r="C93" s="25"/>
      <c r="E93" s="28" t="s">
        <v>250</v>
      </c>
      <c r="F93" s="29">
        <v>75371000</v>
      </c>
      <c r="G93" s="29">
        <v>10237000</v>
      </c>
      <c r="H93" s="29">
        <v>6806000</v>
      </c>
      <c r="I93" s="29">
        <v>0</v>
      </c>
      <c r="J93" s="29">
        <v>2113000</v>
      </c>
      <c r="K93" s="29">
        <v>14352000</v>
      </c>
      <c r="L93" s="30">
        <v>0</v>
      </c>
      <c r="M93" s="31">
        <v>0</v>
      </c>
      <c r="N93" s="30">
        <v>0</v>
      </c>
      <c r="O93" s="32">
        <f t="shared" si="5"/>
        <v>108879000</v>
      </c>
    </row>
    <row r="94" spans="1:15" s="27" customFormat="1" ht="22.5" customHeight="1" thickBot="1">
      <c r="A94" s="25"/>
      <c r="B94" s="26" t="s">
        <v>122</v>
      </c>
      <c r="C94" s="25"/>
      <c r="E94" s="28" t="s">
        <v>251</v>
      </c>
      <c r="F94" s="29">
        <v>90846000</v>
      </c>
      <c r="G94" s="29">
        <v>12831000</v>
      </c>
      <c r="H94" s="29">
        <v>8675000</v>
      </c>
      <c r="I94" s="29">
        <v>0</v>
      </c>
      <c r="J94" s="29">
        <v>2569000</v>
      </c>
      <c r="K94" s="29">
        <v>16410000</v>
      </c>
      <c r="L94" s="30">
        <v>0</v>
      </c>
      <c r="M94" s="31">
        <v>0</v>
      </c>
      <c r="N94" s="30">
        <v>0</v>
      </c>
      <c r="O94" s="32">
        <f t="shared" si="5"/>
        <v>131331000</v>
      </c>
    </row>
    <row r="95" spans="1:15" s="27" customFormat="1" ht="22.5" customHeight="1" thickBot="1">
      <c r="A95" s="25"/>
      <c r="B95" s="26" t="s">
        <v>123</v>
      </c>
      <c r="C95" s="25"/>
      <c r="E95" s="28" t="s">
        <v>252</v>
      </c>
      <c r="F95" s="29">
        <v>74935000</v>
      </c>
      <c r="G95" s="29">
        <v>9552000</v>
      </c>
      <c r="H95" s="29">
        <v>8760000</v>
      </c>
      <c r="I95" s="29">
        <v>0</v>
      </c>
      <c r="J95" s="29">
        <v>1921000</v>
      </c>
      <c r="K95" s="29">
        <v>15090000</v>
      </c>
      <c r="L95" s="30">
        <v>0</v>
      </c>
      <c r="M95" s="31">
        <v>0</v>
      </c>
      <c r="N95" s="30">
        <v>0</v>
      </c>
      <c r="O95" s="32">
        <f t="shared" si="5"/>
        <v>110258000</v>
      </c>
    </row>
    <row r="96" spans="1:15" s="27" customFormat="1" ht="22.5" customHeight="1" thickBot="1">
      <c r="A96" s="25"/>
      <c r="B96" s="26" t="s">
        <v>124</v>
      </c>
      <c r="C96" s="25"/>
      <c r="E96" s="28" t="s">
        <v>253</v>
      </c>
      <c r="F96" s="29">
        <v>99847000</v>
      </c>
      <c r="G96" s="29">
        <v>13876000</v>
      </c>
      <c r="H96" s="29">
        <v>12585000</v>
      </c>
      <c r="I96" s="29">
        <v>0</v>
      </c>
      <c r="J96" s="29">
        <v>3002000</v>
      </c>
      <c r="K96" s="29">
        <v>9002000</v>
      </c>
      <c r="L96" s="30">
        <v>0</v>
      </c>
      <c r="M96" s="31">
        <v>0</v>
      </c>
      <c r="N96" s="30">
        <v>0</v>
      </c>
      <c r="O96" s="32">
        <f t="shared" si="5"/>
        <v>138312000</v>
      </c>
    </row>
    <row r="97" spans="1:15" s="27" customFormat="1" ht="22.5" customHeight="1" thickBot="1">
      <c r="A97" s="25"/>
      <c r="B97" s="26" t="s">
        <v>125</v>
      </c>
      <c r="C97" s="25"/>
      <c r="E97" s="28" t="s">
        <v>254</v>
      </c>
      <c r="F97" s="29">
        <v>79953000</v>
      </c>
      <c r="G97" s="29">
        <v>11435000</v>
      </c>
      <c r="H97" s="29">
        <v>6797000</v>
      </c>
      <c r="I97" s="29">
        <v>0</v>
      </c>
      <c r="J97" s="29">
        <v>2217000</v>
      </c>
      <c r="K97" s="29">
        <v>11005000</v>
      </c>
      <c r="L97" s="30">
        <v>0</v>
      </c>
      <c r="M97" s="31">
        <v>0</v>
      </c>
      <c r="N97" s="30">
        <v>0</v>
      </c>
      <c r="O97" s="32">
        <f t="shared" si="5"/>
        <v>111407000</v>
      </c>
    </row>
    <row r="98" spans="1:15" s="27" customFormat="1" ht="22.5" customHeight="1" thickBot="1">
      <c r="A98" s="25"/>
      <c r="B98" s="26" t="s">
        <v>126</v>
      </c>
      <c r="C98" s="25"/>
      <c r="E98" s="28" t="s">
        <v>255</v>
      </c>
      <c r="F98" s="29">
        <v>115916000</v>
      </c>
      <c r="G98" s="29">
        <v>14086000</v>
      </c>
      <c r="H98" s="29">
        <v>7079000</v>
      </c>
      <c r="I98" s="29">
        <v>0</v>
      </c>
      <c r="J98" s="29">
        <v>2700000</v>
      </c>
      <c r="K98" s="29">
        <v>23402000</v>
      </c>
      <c r="L98" s="30">
        <v>0</v>
      </c>
      <c r="M98" s="31">
        <v>0</v>
      </c>
      <c r="N98" s="30">
        <v>0</v>
      </c>
      <c r="O98" s="32">
        <f t="shared" si="5"/>
        <v>163183000</v>
      </c>
    </row>
    <row r="99" spans="1:15" s="27" customFormat="1" ht="22.5" customHeight="1" thickBot="1">
      <c r="A99" s="25"/>
      <c r="B99" s="26" t="s">
        <v>127</v>
      </c>
      <c r="C99" s="25"/>
      <c r="E99" s="28" t="s">
        <v>256</v>
      </c>
      <c r="F99" s="29">
        <v>92461000</v>
      </c>
      <c r="G99" s="29">
        <v>11354000</v>
      </c>
      <c r="H99" s="29">
        <v>9674000</v>
      </c>
      <c r="I99" s="29">
        <v>0</v>
      </c>
      <c r="J99" s="29">
        <v>2272000</v>
      </c>
      <c r="K99" s="29">
        <v>25505000</v>
      </c>
      <c r="L99" s="30">
        <v>0</v>
      </c>
      <c r="M99" s="31">
        <v>0</v>
      </c>
      <c r="N99" s="30">
        <v>0</v>
      </c>
      <c r="O99" s="32">
        <f t="shared" si="5"/>
        <v>141266000</v>
      </c>
    </row>
    <row r="100" spans="1:15" s="27" customFormat="1" ht="22.5" customHeight="1" thickBot="1">
      <c r="A100" s="25"/>
      <c r="B100" s="26" t="s">
        <v>128</v>
      </c>
      <c r="C100" s="25"/>
      <c r="E100" s="28" t="s">
        <v>257</v>
      </c>
      <c r="F100" s="29">
        <v>98933000</v>
      </c>
      <c r="G100" s="29">
        <v>13207000</v>
      </c>
      <c r="H100" s="29">
        <v>6616000</v>
      </c>
      <c r="I100" s="29">
        <v>0</v>
      </c>
      <c r="J100" s="29">
        <v>2168000</v>
      </c>
      <c r="K100" s="29">
        <v>17010000</v>
      </c>
      <c r="L100" s="30">
        <v>0</v>
      </c>
      <c r="M100" s="31">
        <v>0</v>
      </c>
      <c r="N100" s="30">
        <v>0</v>
      </c>
      <c r="O100" s="32">
        <f t="shared" si="5"/>
        <v>137934000</v>
      </c>
    </row>
    <row r="101" spans="1:15" s="27" customFormat="1" ht="22.5" customHeight="1" thickBot="1">
      <c r="A101" s="25"/>
      <c r="B101" s="26" t="s">
        <v>129</v>
      </c>
      <c r="C101" s="25"/>
      <c r="E101" s="28" t="s">
        <v>258</v>
      </c>
      <c r="F101" s="29">
        <v>81671000</v>
      </c>
      <c r="G101" s="29">
        <v>10558000</v>
      </c>
      <c r="H101" s="29">
        <v>8329000</v>
      </c>
      <c r="I101" s="29">
        <v>0</v>
      </c>
      <c r="J101" s="29">
        <v>1996000</v>
      </c>
      <c r="K101" s="29">
        <v>16106000</v>
      </c>
      <c r="L101" s="30">
        <v>0</v>
      </c>
      <c r="M101" s="31">
        <v>0</v>
      </c>
      <c r="N101" s="30">
        <v>0</v>
      </c>
      <c r="O101" s="32">
        <f t="shared" si="5"/>
        <v>118660000</v>
      </c>
    </row>
    <row r="102" spans="1:15" s="27" customFormat="1" ht="22.5" customHeight="1" thickBot="1">
      <c r="A102" s="25"/>
      <c r="B102" s="26" t="s">
        <v>130</v>
      </c>
      <c r="C102" s="25"/>
      <c r="E102" s="28" t="s">
        <v>259</v>
      </c>
      <c r="F102" s="29">
        <v>58330000</v>
      </c>
      <c r="G102" s="29">
        <v>7418000</v>
      </c>
      <c r="H102" s="29">
        <v>6854000</v>
      </c>
      <c r="I102" s="29">
        <v>0</v>
      </c>
      <c r="J102" s="29">
        <v>1267000</v>
      </c>
      <c r="K102" s="29">
        <v>18010000</v>
      </c>
      <c r="L102" s="30">
        <v>0</v>
      </c>
      <c r="M102" s="31">
        <v>0</v>
      </c>
      <c r="N102" s="30">
        <v>0</v>
      </c>
      <c r="O102" s="32">
        <f t="shared" si="5"/>
        <v>91879000</v>
      </c>
    </row>
    <row r="103" spans="1:15" s="27" customFormat="1" ht="22.5" customHeight="1" thickBot="1">
      <c r="A103" s="25"/>
      <c r="B103" s="26" t="s">
        <v>131</v>
      </c>
      <c r="C103" s="25"/>
      <c r="E103" s="28" t="s">
        <v>260</v>
      </c>
      <c r="F103" s="29">
        <v>89723000</v>
      </c>
      <c r="G103" s="29">
        <v>11940000</v>
      </c>
      <c r="H103" s="29">
        <v>6728000</v>
      </c>
      <c r="I103" s="29">
        <v>0</v>
      </c>
      <c r="J103" s="29">
        <v>2418000</v>
      </c>
      <c r="K103" s="29">
        <v>22400000</v>
      </c>
      <c r="L103" s="30">
        <v>0</v>
      </c>
      <c r="M103" s="31">
        <v>0</v>
      </c>
      <c r="N103" s="30">
        <v>0</v>
      </c>
      <c r="O103" s="32">
        <f t="shared" si="5"/>
        <v>133209000</v>
      </c>
    </row>
    <row r="104" spans="1:15" s="27" customFormat="1" ht="22.5" customHeight="1" thickBot="1">
      <c r="A104" s="25"/>
      <c r="B104" s="26" t="s">
        <v>132</v>
      </c>
      <c r="C104" s="25"/>
      <c r="E104" s="28" t="s">
        <v>261</v>
      </c>
      <c r="F104" s="29">
        <v>73285000</v>
      </c>
      <c r="G104" s="29">
        <v>9260000</v>
      </c>
      <c r="H104" s="29">
        <v>6919000</v>
      </c>
      <c r="I104" s="29">
        <v>0</v>
      </c>
      <c r="J104" s="29">
        <v>1780000</v>
      </c>
      <c r="K104" s="29">
        <v>13000000</v>
      </c>
      <c r="L104" s="30">
        <v>0</v>
      </c>
      <c r="M104" s="31">
        <v>0</v>
      </c>
      <c r="N104" s="30">
        <v>0</v>
      </c>
      <c r="O104" s="32">
        <f t="shared" si="5"/>
        <v>104244000</v>
      </c>
    </row>
    <row r="105" spans="1:15" s="27" customFormat="1" ht="22.5" customHeight="1" thickBot="1">
      <c r="A105" s="25"/>
      <c r="B105" s="26" t="s">
        <v>133</v>
      </c>
      <c r="C105" s="25"/>
      <c r="E105" s="28" t="s">
        <v>262</v>
      </c>
      <c r="F105" s="29">
        <v>105265000</v>
      </c>
      <c r="G105" s="29">
        <v>13430000</v>
      </c>
      <c r="H105" s="29">
        <v>10733000</v>
      </c>
      <c r="I105" s="29">
        <v>0</v>
      </c>
      <c r="J105" s="29">
        <v>2765000</v>
      </c>
      <c r="K105" s="29">
        <v>7995000</v>
      </c>
      <c r="L105" s="30">
        <v>0</v>
      </c>
      <c r="M105" s="31">
        <v>0</v>
      </c>
      <c r="N105" s="30">
        <v>0</v>
      </c>
      <c r="O105" s="32">
        <f t="shared" si="5"/>
        <v>140188000</v>
      </c>
    </row>
    <row r="106" spans="1:15" s="27" customFormat="1" ht="22.5" customHeight="1" thickBot="1">
      <c r="A106" s="25"/>
      <c r="B106" s="26" t="s">
        <v>134</v>
      </c>
      <c r="C106" s="25"/>
      <c r="E106" s="28" t="s">
        <v>263</v>
      </c>
      <c r="F106" s="29">
        <v>48971000</v>
      </c>
      <c r="G106" s="29">
        <v>6726000</v>
      </c>
      <c r="H106" s="29">
        <v>5456000</v>
      </c>
      <c r="I106" s="29">
        <v>0</v>
      </c>
      <c r="J106" s="29">
        <v>1204000</v>
      </c>
      <c r="K106" s="29">
        <v>7770000</v>
      </c>
      <c r="L106" s="30">
        <v>0</v>
      </c>
      <c r="M106" s="31">
        <v>0</v>
      </c>
      <c r="N106" s="30">
        <v>0</v>
      </c>
      <c r="O106" s="32">
        <f t="shared" si="5"/>
        <v>70127000</v>
      </c>
    </row>
    <row r="107" spans="1:15" s="27" customFormat="1" ht="22.5" customHeight="1" thickBot="1">
      <c r="A107" s="25"/>
      <c r="B107" s="26" t="s">
        <v>135</v>
      </c>
      <c r="C107" s="25"/>
      <c r="E107" s="28" t="s">
        <v>264</v>
      </c>
      <c r="F107" s="29">
        <v>72852000</v>
      </c>
      <c r="G107" s="29">
        <v>9043000</v>
      </c>
      <c r="H107" s="29">
        <v>7039000</v>
      </c>
      <c r="I107" s="29">
        <v>0</v>
      </c>
      <c r="J107" s="29">
        <v>1610000</v>
      </c>
      <c r="K107" s="29">
        <v>10450000</v>
      </c>
      <c r="L107" s="30">
        <v>0</v>
      </c>
      <c r="M107" s="31">
        <v>0</v>
      </c>
      <c r="N107" s="30">
        <v>0</v>
      </c>
      <c r="O107" s="32">
        <f t="shared" si="5"/>
        <v>100994000</v>
      </c>
    </row>
    <row r="108" spans="1:15" s="27" customFormat="1" ht="22.5" customHeight="1" thickBot="1">
      <c r="A108" s="25"/>
      <c r="B108" s="26" t="s">
        <v>136</v>
      </c>
      <c r="C108" s="25"/>
      <c r="E108" s="28" t="s">
        <v>265</v>
      </c>
      <c r="F108" s="29">
        <v>49526000</v>
      </c>
      <c r="G108" s="29">
        <v>6189000</v>
      </c>
      <c r="H108" s="29">
        <v>5153000</v>
      </c>
      <c r="I108" s="29">
        <v>0</v>
      </c>
      <c r="J108" s="29">
        <v>1271000</v>
      </c>
      <c r="K108" s="29">
        <v>11010000</v>
      </c>
      <c r="L108" s="30">
        <v>0</v>
      </c>
      <c r="M108" s="31">
        <v>0</v>
      </c>
      <c r="N108" s="30">
        <v>0</v>
      </c>
      <c r="O108" s="32">
        <f t="shared" si="5"/>
        <v>73149000</v>
      </c>
    </row>
    <row r="109" spans="1:15" s="27" customFormat="1" ht="22.5" customHeight="1" thickBot="1">
      <c r="A109" s="25"/>
      <c r="B109" s="26" t="s">
        <v>137</v>
      </c>
      <c r="C109" s="25"/>
      <c r="E109" s="28" t="s">
        <v>266</v>
      </c>
      <c r="F109" s="29">
        <v>73320000</v>
      </c>
      <c r="G109" s="29">
        <v>9220000</v>
      </c>
      <c r="H109" s="29">
        <v>5655000</v>
      </c>
      <c r="I109" s="29">
        <v>0</v>
      </c>
      <c r="J109" s="29">
        <v>1886000</v>
      </c>
      <c r="K109" s="29">
        <v>19500000</v>
      </c>
      <c r="L109" s="30">
        <v>0</v>
      </c>
      <c r="M109" s="31">
        <v>0</v>
      </c>
      <c r="N109" s="30">
        <v>0</v>
      </c>
      <c r="O109" s="32">
        <f t="shared" si="5"/>
        <v>109581000</v>
      </c>
    </row>
    <row r="110" spans="1:15" s="27" customFormat="1" ht="22.5" customHeight="1" thickBot="1">
      <c r="A110" s="25"/>
      <c r="B110" s="26" t="s">
        <v>138</v>
      </c>
      <c r="C110" s="25"/>
      <c r="E110" s="28" t="s">
        <v>267</v>
      </c>
      <c r="F110" s="29">
        <v>80728000</v>
      </c>
      <c r="G110" s="29">
        <v>10850000</v>
      </c>
      <c r="H110" s="29">
        <v>4981000</v>
      </c>
      <c r="I110" s="29">
        <v>0</v>
      </c>
      <c r="J110" s="29">
        <v>2066000</v>
      </c>
      <c r="K110" s="29">
        <v>15000000</v>
      </c>
      <c r="L110" s="30">
        <v>0</v>
      </c>
      <c r="M110" s="31">
        <v>0</v>
      </c>
      <c r="N110" s="30">
        <v>0</v>
      </c>
      <c r="O110" s="32">
        <f t="shared" si="5"/>
        <v>113625000</v>
      </c>
    </row>
    <row r="111" spans="1:15" s="27" customFormat="1" ht="22.5" customHeight="1" thickBot="1">
      <c r="A111" s="25"/>
      <c r="B111" s="26" t="s">
        <v>139</v>
      </c>
      <c r="C111" s="25"/>
      <c r="E111" s="28" t="s">
        <v>268</v>
      </c>
      <c r="F111" s="29">
        <v>30517000</v>
      </c>
      <c r="G111" s="29">
        <v>4505000</v>
      </c>
      <c r="H111" s="29">
        <v>5313000</v>
      </c>
      <c r="I111" s="29">
        <v>0</v>
      </c>
      <c r="J111" s="29">
        <v>812000</v>
      </c>
      <c r="K111" s="29">
        <v>32010000</v>
      </c>
      <c r="L111" s="30">
        <v>0</v>
      </c>
      <c r="M111" s="31">
        <v>0</v>
      </c>
      <c r="N111" s="30">
        <v>0</v>
      </c>
      <c r="O111" s="32">
        <f t="shared" si="5"/>
        <v>73157000</v>
      </c>
    </row>
    <row r="112" spans="1:15" s="27" customFormat="1" ht="22.5" customHeight="1" thickBot="1">
      <c r="A112" s="25"/>
      <c r="B112" s="26" t="s">
        <v>140</v>
      </c>
      <c r="C112" s="25"/>
      <c r="E112" s="28" t="s">
        <v>269</v>
      </c>
      <c r="F112" s="29">
        <v>173878000</v>
      </c>
      <c r="G112" s="29">
        <v>26069000</v>
      </c>
      <c r="H112" s="29">
        <v>5683000</v>
      </c>
      <c r="I112" s="29">
        <v>0</v>
      </c>
      <c r="J112" s="29">
        <v>4942000</v>
      </c>
      <c r="K112" s="29">
        <v>23500000</v>
      </c>
      <c r="L112" s="30">
        <v>0</v>
      </c>
      <c r="M112" s="31">
        <v>0</v>
      </c>
      <c r="N112" s="30">
        <v>0</v>
      </c>
      <c r="O112" s="32">
        <f aca="true" t="shared" si="6" ref="O112:O143">N112+M112+L112+K112+J112+I112+H112+G112+F112</f>
        <v>234072000</v>
      </c>
    </row>
    <row r="113" spans="1:15" s="27" customFormat="1" ht="22.5" customHeight="1" thickBot="1">
      <c r="A113" s="25"/>
      <c r="B113" s="26" t="s">
        <v>141</v>
      </c>
      <c r="C113" s="25"/>
      <c r="E113" s="28" t="s">
        <v>270</v>
      </c>
      <c r="F113" s="29">
        <v>53042000</v>
      </c>
      <c r="G113" s="29">
        <v>7353000</v>
      </c>
      <c r="H113" s="29">
        <v>4401000</v>
      </c>
      <c r="I113" s="29">
        <v>0</v>
      </c>
      <c r="J113" s="29">
        <v>1369000</v>
      </c>
      <c r="K113" s="29">
        <v>17902000</v>
      </c>
      <c r="L113" s="30">
        <v>0</v>
      </c>
      <c r="M113" s="31">
        <v>0</v>
      </c>
      <c r="N113" s="30">
        <v>0</v>
      </c>
      <c r="O113" s="32">
        <f t="shared" si="6"/>
        <v>84067000</v>
      </c>
    </row>
    <row r="114" spans="1:15" s="27" customFormat="1" ht="22.5" customHeight="1" thickBot="1">
      <c r="A114" s="25"/>
      <c r="B114" s="26" t="s">
        <v>142</v>
      </c>
      <c r="C114" s="25"/>
      <c r="E114" s="28" t="s">
        <v>271</v>
      </c>
      <c r="F114" s="29">
        <v>93612000</v>
      </c>
      <c r="G114" s="29">
        <v>13744000</v>
      </c>
      <c r="H114" s="29">
        <v>4245000</v>
      </c>
      <c r="I114" s="29">
        <v>0</v>
      </c>
      <c r="J114" s="29">
        <v>2947000</v>
      </c>
      <c r="K114" s="29">
        <v>27617000</v>
      </c>
      <c r="L114" s="30">
        <v>0</v>
      </c>
      <c r="M114" s="31">
        <v>0</v>
      </c>
      <c r="N114" s="30">
        <v>0</v>
      </c>
      <c r="O114" s="32">
        <f t="shared" si="6"/>
        <v>142165000</v>
      </c>
    </row>
    <row r="115" spans="1:15" s="27" customFormat="1" ht="22.5" customHeight="1" thickBot="1">
      <c r="A115" s="25"/>
      <c r="B115" s="26" t="s">
        <v>143</v>
      </c>
      <c r="C115" s="25"/>
      <c r="E115" s="28" t="s">
        <v>272</v>
      </c>
      <c r="F115" s="29">
        <v>128304000</v>
      </c>
      <c r="G115" s="29">
        <v>19115000</v>
      </c>
      <c r="H115" s="29">
        <v>8143000</v>
      </c>
      <c r="I115" s="29">
        <v>0</v>
      </c>
      <c r="J115" s="29">
        <v>4359000</v>
      </c>
      <c r="K115" s="29">
        <v>19507000</v>
      </c>
      <c r="L115" s="30">
        <v>0</v>
      </c>
      <c r="M115" s="31">
        <v>0</v>
      </c>
      <c r="N115" s="30">
        <v>0</v>
      </c>
      <c r="O115" s="32">
        <f t="shared" si="6"/>
        <v>179428000</v>
      </c>
    </row>
    <row r="116" spans="1:15" s="27" customFormat="1" ht="22.5" customHeight="1" thickBot="1">
      <c r="A116" s="25"/>
      <c r="B116" s="26" t="s">
        <v>144</v>
      </c>
      <c r="C116" s="25"/>
      <c r="E116" s="28" t="s">
        <v>273</v>
      </c>
      <c r="F116" s="29">
        <v>314234000</v>
      </c>
      <c r="G116" s="29">
        <v>50309000</v>
      </c>
      <c r="H116" s="29">
        <v>10145000</v>
      </c>
      <c r="I116" s="29">
        <v>0</v>
      </c>
      <c r="J116" s="29">
        <v>14448000</v>
      </c>
      <c r="K116" s="29">
        <v>59436000</v>
      </c>
      <c r="L116" s="30">
        <v>0</v>
      </c>
      <c r="M116" s="31">
        <v>0</v>
      </c>
      <c r="N116" s="30">
        <v>0</v>
      </c>
      <c r="O116" s="32">
        <f t="shared" si="6"/>
        <v>448572000</v>
      </c>
    </row>
    <row r="117" spans="1:15" s="27" customFormat="1" ht="22.5" customHeight="1" thickBot="1">
      <c r="A117" s="25"/>
      <c r="B117" s="26" t="s">
        <v>145</v>
      </c>
      <c r="C117" s="25"/>
      <c r="E117" s="28" t="s">
        <v>274</v>
      </c>
      <c r="F117" s="29">
        <v>37222000</v>
      </c>
      <c r="G117" s="29">
        <v>5499000</v>
      </c>
      <c r="H117" s="29">
        <v>5354000</v>
      </c>
      <c r="I117" s="29">
        <v>0</v>
      </c>
      <c r="J117" s="29">
        <v>931000</v>
      </c>
      <c r="K117" s="29">
        <v>21462000</v>
      </c>
      <c r="L117" s="30">
        <v>0</v>
      </c>
      <c r="M117" s="31">
        <v>0</v>
      </c>
      <c r="N117" s="30">
        <v>0</v>
      </c>
      <c r="O117" s="32">
        <f t="shared" si="6"/>
        <v>70468000</v>
      </c>
    </row>
    <row r="118" spans="1:15" s="27" customFormat="1" ht="22.5" customHeight="1" thickBot="1">
      <c r="A118" s="25"/>
      <c r="B118" s="26" t="s">
        <v>146</v>
      </c>
      <c r="C118" s="25"/>
      <c r="E118" s="28" t="s">
        <v>275</v>
      </c>
      <c r="F118" s="29">
        <v>38230000</v>
      </c>
      <c r="G118" s="29">
        <v>5087000</v>
      </c>
      <c r="H118" s="29">
        <v>5605000</v>
      </c>
      <c r="I118" s="29">
        <v>0</v>
      </c>
      <c r="J118" s="29">
        <v>999000</v>
      </c>
      <c r="K118" s="29">
        <v>13362000</v>
      </c>
      <c r="L118" s="30">
        <v>0</v>
      </c>
      <c r="M118" s="31">
        <v>0</v>
      </c>
      <c r="N118" s="30">
        <v>0</v>
      </c>
      <c r="O118" s="32">
        <f t="shared" si="6"/>
        <v>63283000</v>
      </c>
    </row>
    <row r="119" spans="1:15" s="27" customFormat="1" ht="22.5" customHeight="1" thickBot="1">
      <c r="A119" s="25"/>
      <c r="B119" s="26" t="s">
        <v>147</v>
      </c>
      <c r="C119" s="25"/>
      <c r="E119" s="28" t="s">
        <v>276</v>
      </c>
      <c r="F119" s="29">
        <v>52061000</v>
      </c>
      <c r="G119" s="29">
        <v>7841000</v>
      </c>
      <c r="H119" s="29">
        <v>4560000</v>
      </c>
      <c r="I119" s="29">
        <v>0</v>
      </c>
      <c r="J119" s="29">
        <v>1485000</v>
      </c>
      <c r="K119" s="29">
        <v>23000000</v>
      </c>
      <c r="L119" s="30">
        <v>0</v>
      </c>
      <c r="M119" s="31">
        <v>0</v>
      </c>
      <c r="N119" s="30">
        <v>0</v>
      </c>
      <c r="O119" s="32">
        <f t="shared" si="6"/>
        <v>88947000</v>
      </c>
    </row>
    <row r="120" spans="1:15" s="27" customFormat="1" ht="22.5" customHeight="1" thickBot="1">
      <c r="A120" s="25"/>
      <c r="B120" s="26" t="s">
        <v>148</v>
      </c>
      <c r="C120" s="25"/>
      <c r="E120" s="28" t="s">
        <v>277</v>
      </c>
      <c r="F120" s="29">
        <v>44322000</v>
      </c>
      <c r="G120" s="29">
        <v>7071000</v>
      </c>
      <c r="H120" s="29">
        <v>4737000</v>
      </c>
      <c r="I120" s="29">
        <v>0</v>
      </c>
      <c r="J120" s="29">
        <v>1006000</v>
      </c>
      <c r="K120" s="29">
        <v>36002000</v>
      </c>
      <c r="L120" s="30">
        <v>0</v>
      </c>
      <c r="M120" s="31">
        <v>0</v>
      </c>
      <c r="N120" s="30">
        <v>0</v>
      </c>
      <c r="O120" s="32">
        <f t="shared" si="6"/>
        <v>93138000</v>
      </c>
    </row>
    <row r="121" spans="1:15" s="27" customFormat="1" ht="22.5" customHeight="1" thickBot="1">
      <c r="A121" s="25"/>
      <c r="B121" s="26" t="s">
        <v>149</v>
      </c>
      <c r="C121" s="25"/>
      <c r="E121" s="28" t="s">
        <v>278</v>
      </c>
      <c r="F121" s="29">
        <v>337509000</v>
      </c>
      <c r="G121" s="29">
        <v>51803000</v>
      </c>
      <c r="H121" s="29">
        <v>5380000</v>
      </c>
      <c r="I121" s="29">
        <v>0</v>
      </c>
      <c r="J121" s="29">
        <v>8408000</v>
      </c>
      <c r="K121" s="29">
        <v>44002000</v>
      </c>
      <c r="L121" s="30">
        <v>0</v>
      </c>
      <c r="M121" s="31">
        <v>0</v>
      </c>
      <c r="N121" s="30">
        <v>0</v>
      </c>
      <c r="O121" s="32">
        <f t="shared" si="6"/>
        <v>447102000</v>
      </c>
    </row>
    <row r="122" spans="1:15" s="27" customFormat="1" ht="22.5" customHeight="1" thickBot="1">
      <c r="A122" s="25"/>
      <c r="B122" s="26" t="s">
        <v>150</v>
      </c>
      <c r="C122" s="25"/>
      <c r="E122" s="28" t="s">
        <v>279</v>
      </c>
      <c r="F122" s="29">
        <v>47010000</v>
      </c>
      <c r="G122" s="29">
        <v>6774000</v>
      </c>
      <c r="H122" s="29">
        <v>9195000</v>
      </c>
      <c r="I122" s="29">
        <v>0</v>
      </c>
      <c r="J122" s="29">
        <v>1277000</v>
      </c>
      <c r="K122" s="29">
        <v>29002000</v>
      </c>
      <c r="L122" s="30">
        <v>0</v>
      </c>
      <c r="M122" s="31">
        <v>0</v>
      </c>
      <c r="N122" s="30">
        <v>0</v>
      </c>
      <c r="O122" s="32">
        <f t="shared" si="6"/>
        <v>93258000</v>
      </c>
    </row>
    <row r="123" spans="1:15" s="27" customFormat="1" ht="22.5" customHeight="1" thickBot="1">
      <c r="A123" s="25"/>
      <c r="B123" s="26" t="s">
        <v>151</v>
      </c>
      <c r="C123" s="25"/>
      <c r="E123" s="28" t="s">
        <v>280</v>
      </c>
      <c r="F123" s="29">
        <v>57824000</v>
      </c>
      <c r="G123" s="29">
        <v>8789000</v>
      </c>
      <c r="H123" s="29">
        <v>10094000</v>
      </c>
      <c r="I123" s="29">
        <v>0</v>
      </c>
      <c r="J123" s="29">
        <v>1851000</v>
      </c>
      <c r="K123" s="29">
        <v>24750000</v>
      </c>
      <c r="L123" s="30">
        <v>0</v>
      </c>
      <c r="M123" s="31">
        <v>0</v>
      </c>
      <c r="N123" s="30">
        <v>0</v>
      </c>
      <c r="O123" s="32">
        <f t="shared" si="6"/>
        <v>103308000</v>
      </c>
    </row>
    <row r="124" spans="1:15" s="27" customFormat="1" ht="22.5" customHeight="1" thickBot="1">
      <c r="A124" s="25"/>
      <c r="B124" s="26" t="s">
        <v>152</v>
      </c>
      <c r="C124" s="25"/>
      <c r="E124" s="28" t="s">
        <v>281</v>
      </c>
      <c r="F124" s="29">
        <v>51693000</v>
      </c>
      <c r="G124" s="29">
        <v>7908000</v>
      </c>
      <c r="H124" s="29">
        <v>7713000</v>
      </c>
      <c r="I124" s="29">
        <v>0</v>
      </c>
      <c r="J124" s="29">
        <v>1402000</v>
      </c>
      <c r="K124" s="29">
        <v>13104000</v>
      </c>
      <c r="L124" s="30">
        <v>0</v>
      </c>
      <c r="M124" s="31">
        <v>0</v>
      </c>
      <c r="N124" s="30">
        <v>0</v>
      </c>
      <c r="O124" s="32">
        <f t="shared" si="6"/>
        <v>81820000</v>
      </c>
    </row>
    <row r="125" spans="1:15" s="27" customFormat="1" ht="22.5" customHeight="1" thickBot="1">
      <c r="A125" s="25"/>
      <c r="B125" s="26" t="s">
        <v>153</v>
      </c>
      <c r="C125" s="25"/>
      <c r="E125" s="28" t="s">
        <v>282</v>
      </c>
      <c r="F125" s="29">
        <v>15557000</v>
      </c>
      <c r="G125" s="29">
        <v>2349000</v>
      </c>
      <c r="H125" s="29">
        <v>5296000</v>
      </c>
      <c r="I125" s="29">
        <v>0</v>
      </c>
      <c r="J125" s="29">
        <v>330000</v>
      </c>
      <c r="K125" s="29">
        <v>12000000</v>
      </c>
      <c r="L125" s="30">
        <v>0</v>
      </c>
      <c r="M125" s="31">
        <v>0</v>
      </c>
      <c r="N125" s="30">
        <v>0</v>
      </c>
      <c r="O125" s="32">
        <f t="shared" si="6"/>
        <v>35532000</v>
      </c>
    </row>
    <row r="126" spans="1:15" s="27" customFormat="1" ht="22.5" customHeight="1" thickBot="1">
      <c r="A126" s="25"/>
      <c r="B126" s="26" t="s">
        <v>154</v>
      </c>
      <c r="C126" s="25"/>
      <c r="E126" s="28" t="s">
        <v>283</v>
      </c>
      <c r="F126" s="29">
        <v>20769000</v>
      </c>
      <c r="G126" s="29">
        <v>3382000</v>
      </c>
      <c r="H126" s="29">
        <v>6340000</v>
      </c>
      <c r="I126" s="29">
        <v>0</v>
      </c>
      <c r="J126" s="29">
        <v>427000</v>
      </c>
      <c r="K126" s="29">
        <v>9500000</v>
      </c>
      <c r="L126" s="30">
        <v>0</v>
      </c>
      <c r="M126" s="31">
        <v>0</v>
      </c>
      <c r="N126" s="30">
        <v>0</v>
      </c>
      <c r="O126" s="32">
        <f t="shared" si="6"/>
        <v>40418000</v>
      </c>
    </row>
    <row r="127" spans="1:15" s="27" customFormat="1" ht="22.5" customHeight="1" thickBot="1">
      <c r="A127" s="25"/>
      <c r="B127" s="26" t="s">
        <v>155</v>
      </c>
      <c r="C127" s="25"/>
      <c r="E127" s="28" t="s">
        <v>284</v>
      </c>
      <c r="F127" s="29">
        <v>1479000</v>
      </c>
      <c r="G127" s="29">
        <v>315000</v>
      </c>
      <c r="H127" s="29">
        <v>4022000</v>
      </c>
      <c r="I127" s="29">
        <v>0</v>
      </c>
      <c r="J127" s="29">
        <v>208000</v>
      </c>
      <c r="K127" s="29">
        <v>200000</v>
      </c>
      <c r="L127" s="30">
        <v>0</v>
      </c>
      <c r="M127" s="31">
        <v>0</v>
      </c>
      <c r="N127" s="30">
        <v>0</v>
      </c>
      <c r="O127" s="32">
        <f t="shared" si="6"/>
        <v>6224000</v>
      </c>
    </row>
    <row r="128" spans="1:15" s="27" customFormat="1" ht="22.5" customHeight="1" thickBot="1">
      <c r="A128" s="25"/>
      <c r="B128" s="26" t="s">
        <v>156</v>
      </c>
      <c r="C128" s="25"/>
      <c r="E128" s="28" t="s">
        <v>285</v>
      </c>
      <c r="F128" s="29">
        <v>9173000</v>
      </c>
      <c r="G128" s="29">
        <v>1642000</v>
      </c>
      <c r="H128" s="29">
        <v>7663000</v>
      </c>
      <c r="I128" s="29">
        <v>0</v>
      </c>
      <c r="J128" s="29">
        <v>201000</v>
      </c>
      <c r="K128" s="29">
        <v>8500000</v>
      </c>
      <c r="L128" s="30">
        <v>0</v>
      </c>
      <c r="M128" s="31">
        <v>0</v>
      </c>
      <c r="N128" s="30">
        <v>0</v>
      </c>
      <c r="O128" s="32">
        <f t="shared" si="6"/>
        <v>27179000</v>
      </c>
    </row>
    <row r="129" spans="1:15" s="27" customFormat="1" ht="22.5" customHeight="1" thickBot="1">
      <c r="A129" s="25"/>
      <c r="B129" s="26" t="s">
        <v>157</v>
      </c>
      <c r="C129" s="25"/>
      <c r="E129" s="28" t="s">
        <v>286</v>
      </c>
      <c r="F129" s="29">
        <v>1528000</v>
      </c>
      <c r="G129" s="29">
        <v>122000</v>
      </c>
      <c r="H129" s="29">
        <v>6500000</v>
      </c>
      <c r="I129" s="29">
        <v>0</v>
      </c>
      <c r="J129" s="29">
        <v>264000</v>
      </c>
      <c r="K129" s="29">
        <v>11000000</v>
      </c>
      <c r="L129" s="30">
        <v>0</v>
      </c>
      <c r="M129" s="31">
        <v>0</v>
      </c>
      <c r="N129" s="30">
        <v>0</v>
      </c>
      <c r="O129" s="32">
        <f t="shared" si="6"/>
        <v>19414000</v>
      </c>
    </row>
    <row r="130" spans="1:15" s="27" customFormat="1" ht="22.5" customHeight="1" thickBot="1">
      <c r="A130" s="25"/>
      <c r="B130" s="26" t="s">
        <v>158</v>
      </c>
      <c r="C130" s="25"/>
      <c r="E130" s="28" t="s">
        <v>287</v>
      </c>
      <c r="F130" s="29">
        <v>62239000</v>
      </c>
      <c r="G130" s="29">
        <v>8779000</v>
      </c>
      <c r="H130" s="29">
        <v>7419000</v>
      </c>
      <c r="I130" s="29">
        <v>0</v>
      </c>
      <c r="J130" s="29">
        <v>2109000</v>
      </c>
      <c r="K130" s="29">
        <v>11000000</v>
      </c>
      <c r="L130" s="30">
        <v>0</v>
      </c>
      <c r="M130" s="31">
        <v>0</v>
      </c>
      <c r="N130" s="30">
        <v>0</v>
      </c>
      <c r="O130" s="32">
        <f t="shared" si="6"/>
        <v>91546000</v>
      </c>
    </row>
    <row r="131" spans="1:15" s="27" customFormat="1" ht="22.5" customHeight="1" thickBot="1">
      <c r="A131" s="25"/>
      <c r="B131" s="26" t="s">
        <v>159</v>
      </c>
      <c r="C131" s="25"/>
      <c r="E131" s="28" t="s">
        <v>288</v>
      </c>
      <c r="F131" s="29">
        <v>36657000</v>
      </c>
      <c r="G131" s="29">
        <v>6268000</v>
      </c>
      <c r="H131" s="29">
        <v>5028000</v>
      </c>
      <c r="I131" s="29">
        <v>0</v>
      </c>
      <c r="J131" s="29">
        <v>1164000</v>
      </c>
      <c r="K131" s="29">
        <v>11500000</v>
      </c>
      <c r="L131" s="30">
        <v>0</v>
      </c>
      <c r="M131" s="31">
        <v>0</v>
      </c>
      <c r="N131" s="30">
        <v>0</v>
      </c>
      <c r="O131" s="32">
        <f t="shared" si="6"/>
        <v>60617000</v>
      </c>
    </row>
    <row r="132" spans="1:15" s="27" customFormat="1" ht="22.5" customHeight="1" thickBot="1">
      <c r="A132" s="25"/>
      <c r="B132" s="26" t="s">
        <v>160</v>
      </c>
      <c r="C132" s="25"/>
      <c r="E132" s="28" t="s">
        <v>289</v>
      </c>
      <c r="F132" s="29">
        <v>29214000</v>
      </c>
      <c r="G132" s="29">
        <v>4029000</v>
      </c>
      <c r="H132" s="29">
        <v>6984000</v>
      </c>
      <c r="I132" s="29">
        <v>0</v>
      </c>
      <c r="J132" s="29">
        <v>936000</v>
      </c>
      <c r="K132" s="29">
        <v>16002000</v>
      </c>
      <c r="L132" s="30">
        <v>0</v>
      </c>
      <c r="M132" s="31">
        <v>0</v>
      </c>
      <c r="N132" s="30">
        <v>0</v>
      </c>
      <c r="O132" s="32">
        <f t="shared" si="6"/>
        <v>57165000</v>
      </c>
    </row>
    <row r="133" spans="1:15" s="27" customFormat="1" ht="22.5" customHeight="1" thickBot="1">
      <c r="A133" s="25"/>
      <c r="B133" s="26" t="s">
        <v>161</v>
      </c>
      <c r="C133" s="25"/>
      <c r="E133" s="28" t="s">
        <v>290</v>
      </c>
      <c r="F133" s="29">
        <v>404412000</v>
      </c>
      <c r="G133" s="29">
        <v>73699000</v>
      </c>
      <c r="H133" s="29">
        <v>60342000</v>
      </c>
      <c r="I133" s="29">
        <v>0</v>
      </c>
      <c r="J133" s="29">
        <v>24767000</v>
      </c>
      <c r="K133" s="29">
        <v>69770000</v>
      </c>
      <c r="L133" s="30">
        <v>0</v>
      </c>
      <c r="M133" s="31">
        <v>0</v>
      </c>
      <c r="N133" s="30">
        <v>0</v>
      </c>
      <c r="O133" s="32">
        <f t="shared" si="6"/>
        <v>632990000</v>
      </c>
    </row>
    <row r="134" spans="1:15" s="27" customFormat="1" ht="22.5" customHeight="1" thickBot="1">
      <c r="A134" s="25"/>
      <c r="B134" s="26" t="s">
        <v>162</v>
      </c>
      <c r="C134" s="25"/>
      <c r="E134" s="28" t="s">
        <v>291</v>
      </c>
      <c r="F134" s="29">
        <v>160072000</v>
      </c>
      <c r="G134" s="29">
        <v>22474000</v>
      </c>
      <c r="H134" s="29">
        <v>23751000</v>
      </c>
      <c r="I134" s="29">
        <v>0</v>
      </c>
      <c r="J134" s="29">
        <v>4864000</v>
      </c>
      <c r="K134" s="29">
        <v>15600000</v>
      </c>
      <c r="L134" s="30">
        <v>0</v>
      </c>
      <c r="M134" s="31">
        <v>0</v>
      </c>
      <c r="N134" s="30">
        <v>0</v>
      </c>
      <c r="O134" s="32">
        <f t="shared" si="6"/>
        <v>226761000</v>
      </c>
    </row>
    <row r="135" spans="1:15" s="27" customFormat="1" ht="22.5" customHeight="1" thickBot="1">
      <c r="A135" s="25"/>
      <c r="B135" s="26" t="s">
        <v>163</v>
      </c>
      <c r="C135" s="25"/>
      <c r="E135" s="28" t="s">
        <v>292</v>
      </c>
      <c r="F135" s="29">
        <v>74114000</v>
      </c>
      <c r="G135" s="29">
        <v>10689000</v>
      </c>
      <c r="H135" s="29">
        <v>9293000</v>
      </c>
      <c r="I135" s="29">
        <v>0</v>
      </c>
      <c r="J135" s="29">
        <v>2321000</v>
      </c>
      <c r="K135" s="29">
        <v>11002000</v>
      </c>
      <c r="L135" s="30">
        <v>0</v>
      </c>
      <c r="M135" s="31">
        <v>0</v>
      </c>
      <c r="N135" s="30">
        <v>0</v>
      </c>
      <c r="O135" s="32">
        <f t="shared" si="6"/>
        <v>107419000</v>
      </c>
    </row>
    <row r="136" spans="1:15" s="27" customFormat="1" ht="22.5" customHeight="1" thickBot="1">
      <c r="A136" s="25"/>
      <c r="B136" s="26" t="s">
        <v>164</v>
      </c>
      <c r="C136" s="25"/>
      <c r="E136" s="28" t="s">
        <v>293</v>
      </c>
      <c r="F136" s="29">
        <v>18117000</v>
      </c>
      <c r="G136" s="29">
        <v>2909000</v>
      </c>
      <c r="H136" s="29">
        <v>4402000</v>
      </c>
      <c r="I136" s="29">
        <v>0</v>
      </c>
      <c r="J136" s="29">
        <v>280000</v>
      </c>
      <c r="K136" s="29">
        <v>11002000</v>
      </c>
      <c r="L136" s="30">
        <v>0</v>
      </c>
      <c r="M136" s="31">
        <v>0</v>
      </c>
      <c r="N136" s="30">
        <v>0</v>
      </c>
      <c r="O136" s="32">
        <f t="shared" si="6"/>
        <v>36710000</v>
      </c>
    </row>
    <row r="137" spans="1:15" s="27" customFormat="1" ht="22.5" customHeight="1" thickBot="1">
      <c r="A137" s="25"/>
      <c r="B137" s="26" t="s">
        <v>165</v>
      </c>
      <c r="C137" s="25"/>
      <c r="E137" s="28" t="s">
        <v>294</v>
      </c>
      <c r="F137" s="29">
        <v>3883000</v>
      </c>
      <c r="G137" s="29">
        <v>221000</v>
      </c>
      <c r="H137" s="29">
        <v>5000000</v>
      </c>
      <c r="I137" s="29">
        <v>0</v>
      </c>
      <c r="J137" s="29">
        <v>243000</v>
      </c>
      <c r="K137" s="29">
        <v>11000000</v>
      </c>
      <c r="L137" s="30">
        <v>0</v>
      </c>
      <c r="M137" s="31">
        <v>0</v>
      </c>
      <c r="N137" s="30">
        <v>0</v>
      </c>
      <c r="O137" s="32">
        <f t="shared" si="6"/>
        <v>20347000</v>
      </c>
    </row>
    <row r="138" spans="1:15" s="27" customFormat="1" ht="22.5" customHeight="1" thickBot="1">
      <c r="A138" s="25"/>
      <c r="B138" s="26" t="s">
        <v>166</v>
      </c>
      <c r="C138" s="25"/>
      <c r="E138" s="28" t="s">
        <v>295</v>
      </c>
      <c r="F138" s="29">
        <v>14976000</v>
      </c>
      <c r="G138" s="29">
        <v>2154000</v>
      </c>
      <c r="H138" s="29">
        <v>3858000</v>
      </c>
      <c r="I138" s="29">
        <v>0</v>
      </c>
      <c r="J138" s="29">
        <v>468000</v>
      </c>
      <c r="K138" s="29">
        <v>15912000</v>
      </c>
      <c r="L138" s="30">
        <v>0</v>
      </c>
      <c r="M138" s="31">
        <v>0</v>
      </c>
      <c r="N138" s="30">
        <v>0</v>
      </c>
      <c r="O138" s="32">
        <f t="shared" si="6"/>
        <v>37368000</v>
      </c>
    </row>
    <row r="139" spans="1:15" s="27" customFormat="1" ht="22.5" customHeight="1" thickBot="1">
      <c r="A139" s="25"/>
      <c r="B139" s="26" t="s">
        <v>167</v>
      </c>
      <c r="C139" s="25"/>
      <c r="E139" s="28" t="s">
        <v>296</v>
      </c>
      <c r="F139" s="29">
        <v>63732000</v>
      </c>
      <c r="G139" s="29">
        <v>9820000</v>
      </c>
      <c r="H139" s="29">
        <v>8750000</v>
      </c>
      <c r="I139" s="29">
        <v>0</v>
      </c>
      <c r="J139" s="29">
        <v>2262000</v>
      </c>
      <c r="K139" s="29">
        <v>11002000</v>
      </c>
      <c r="L139" s="30">
        <v>0</v>
      </c>
      <c r="M139" s="31">
        <v>0</v>
      </c>
      <c r="N139" s="30">
        <v>0</v>
      </c>
      <c r="O139" s="32">
        <f t="shared" si="6"/>
        <v>95566000</v>
      </c>
    </row>
    <row r="140" spans="1:15" s="27" customFormat="1" ht="22.5" customHeight="1" thickBot="1">
      <c r="A140" s="25"/>
      <c r="B140" s="26" t="s">
        <v>168</v>
      </c>
      <c r="C140" s="25"/>
      <c r="E140" s="28" t="s">
        <v>297</v>
      </c>
      <c r="F140" s="29">
        <v>27046000</v>
      </c>
      <c r="G140" s="29">
        <v>4148000</v>
      </c>
      <c r="H140" s="29">
        <v>6032000</v>
      </c>
      <c r="I140" s="29">
        <v>0</v>
      </c>
      <c r="J140" s="29">
        <v>776000</v>
      </c>
      <c r="K140" s="29">
        <v>11000000</v>
      </c>
      <c r="L140" s="30">
        <v>0</v>
      </c>
      <c r="M140" s="31">
        <v>0</v>
      </c>
      <c r="N140" s="30">
        <v>0</v>
      </c>
      <c r="O140" s="32">
        <f t="shared" si="6"/>
        <v>49002000</v>
      </c>
    </row>
    <row r="141" spans="1:15" s="27" customFormat="1" ht="22.5" customHeight="1" thickBot="1">
      <c r="A141" s="25"/>
      <c r="B141" s="26" t="s">
        <v>169</v>
      </c>
      <c r="C141" s="25"/>
      <c r="E141" s="28" t="s">
        <v>298</v>
      </c>
      <c r="F141" s="29">
        <v>9061000</v>
      </c>
      <c r="G141" s="29">
        <v>1376000</v>
      </c>
      <c r="H141" s="29">
        <v>3858000</v>
      </c>
      <c r="I141" s="29">
        <v>0</v>
      </c>
      <c r="J141" s="29">
        <v>318000</v>
      </c>
      <c r="K141" s="29">
        <v>11002000</v>
      </c>
      <c r="L141" s="30">
        <v>0</v>
      </c>
      <c r="M141" s="31">
        <v>0</v>
      </c>
      <c r="N141" s="30">
        <v>0</v>
      </c>
      <c r="O141" s="32">
        <f t="shared" si="6"/>
        <v>25615000</v>
      </c>
    </row>
    <row r="142" spans="1:15" s="27" customFormat="1" ht="22.5" customHeight="1" thickBot="1">
      <c r="A142" s="25"/>
      <c r="B142" s="26" t="s">
        <v>170</v>
      </c>
      <c r="C142" s="25"/>
      <c r="E142" s="28" t="s">
        <v>299</v>
      </c>
      <c r="F142" s="29">
        <v>122398000</v>
      </c>
      <c r="G142" s="29">
        <v>20418000</v>
      </c>
      <c r="H142" s="29">
        <v>11432000</v>
      </c>
      <c r="I142" s="29">
        <v>0</v>
      </c>
      <c r="J142" s="29">
        <v>3720000</v>
      </c>
      <c r="K142" s="29">
        <v>12552000</v>
      </c>
      <c r="L142" s="30">
        <v>0</v>
      </c>
      <c r="M142" s="31">
        <v>0</v>
      </c>
      <c r="N142" s="30">
        <v>0</v>
      </c>
      <c r="O142" s="32">
        <f t="shared" si="6"/>
        <v>170520000</v>
      </c>
    </row>
    <row r="143" spans="1:15" s="27" customFormat="1" ht="22.5" customHeight="1" thickBot="1">
      <c r="A143" s="25"/>
      <c r="B143" s="26" t="s">
        <v>171</v>
      </c>
      <c r="C143" s="25"/>
      <c r="E143" s="28" t="s">
        <v>300</v>
      </c>
      <c r="F143" s="29">
        <v>98478000</v>
      </c>
      <c r="G143" s="29">
        <v>14966000</v>
      </c>
      <c r="H143" s="29">
        <v>7880000</v>
      </c>
      <c r="I143" s="29">
        <v>0</v>
      </c>
      <c r="J143" s="29">
        <v>3861000</v>
      </c>
      <c r="K143" s="29">
        <v>11000000</v>
      </c>
      <c r="L143" s="30">
        <v>0</v>
      </c>
      <c r="M143" s="31">
        <v>0</v>
      </c>
      <c r="N143" s="30">
        <v>0</v>
      </c>
      <c r="O143" s="32">
        <f t="shared" si="6"/>
        <v>136185000</v>
      </c>
    </row>
    <row r="144" spans="1:15" s="27" customFormat="1" ht="22.5" customHeight="1" thickBot="1">
      <c r="A144" s="25"/>
      <c r="B144" s="26" t="s">
        <v>172</v>
      </c>
      <c r="C144" s="25"/>
      <c r="E144" s="28" t="s">
        <v>301</v>
      </c>
      <c r="F144" s="29">
        <v>62727000</v>
      </c>
      <c r="G144" s="29">
        <v>11262000</v>
      </c>
      <c r="H144" s="29">
        <v>6576000</v>
      </c>
      <c r="I144" s="29">
        <v>0</v>
      </c>
      <c r="J144" s="29">
        <v>5371000</v>
      </c>
      <c r="K144" s="29">
        <v>25560000</v>
      </c>
      <c r="L144" s="30">
        <v>0</v>
      </c>
      <c r="M144" s="31">
        <v>0</v>
      </c>
      <c r="N144" s="30">
        <v>0</v>
      </c>
      <c r="O144" s="32">
        <f>N144+M144+L144+K144+J144+I144+H144+G144+F144</f>
        <v>111496000</v>
      </c>
    </row>
    <row r="145" spans="1:15" s="27" customFormat="1" ht="18.75" customHeight="1" hidden="1" thickBot="1">
      <c r="A145" s="27" t="s">
        <v>32</v>
      </c>
      <c r="B145" s="26"/>
      <c r="E145" s="33"/>
      <c r="F145" s="34"/>
      <c r="G145" s="34"/>
      <c r="H145" s="34"/>
      <c r="I145" s="34"/>
      <c r="J145" s="34"/>
      <c r="K145" s="34"/>
      <c r="L145" s="34"/>
      <c r="M145" s="34"/>
      <c r="N145" s="34"/>
      <c r="O145" s="35"/>
    </row>
    <row r="146" spans="1:15" s="27" customFormat="1" ht="12" customHeight="1" thickBot="1">
      <c r="A146" s="36" t="s">
        <v>27</v>
      </c>
      <c r="E146" s="37"/>
      <c r="F146" s="38"/>
      <c r="G146" s="38"/>
      <c r="H146" s="38"/>
      <c r="I146" s="38"/>
      <c r="J146" s="38"/>
      <c r="K146" s="38"/>
      <c r="L146" s="38"/>
      <c r="M146" s="38"/>
      <c r="N146" s="38"/>
      <c r="O146" s="39"/>
    </row>
    <row r="147" spans="1:15" s="27" customFormat="1" ht="27" customHeight="1" thickBot="1">
      <c r="A147" s="36"/>
      <c r="B147" s="40" t="s">
        <v>35</v>
      </c>
      <c r="E147" s="41" t="s">
        <v>302</v>
      </c>
      <c r="F147" s="42">
        <v>25031119000</v>
      </c>
      <c r="G147" s="42">
        <v>3996037000</v>
      </c>
      <c r="H147" s="42">
        <v>2379335000</v>
      </c>
      <c r="I147" s="42">
        <v>0</v>
      </c>
      <c r="J147" s="42">
        <v>1026914000</v>
      </c>
      <c r="K147" s="42">
        <v>3712335000</v>
      </c>
      <c r="L147" s="42">
        <v>0</v>
      </c>
      <c r="M147" s="42">
        <v>0</v>
      </c>
      <c r="N147" s="42">
        <v>0</v>
      </c>
      <c r="O147" s="43">
        <f>SUM(F147:N147)</f>
        <v>36145740000</v>
      </c>
    </row>
    <row r="148" spans="1:15" s="27" customFormat="1" ht="27" customHeight="1" thickBot="1">
      <c r="A148" s="36"/>
      <c r="B148" s="40" t="s">
        <v>36</v>
      </c>
      <c r="E148" s="41" t="s">
        <v>39</v>
      </c>
      <c r="F148" s="42">
        <v>10435522000</v>
      </c>
      <c r="G148" s="42">
        <v>1921730000</v>
      </c>
      <c r="H148" s="42">
        <v>4514887000</v>
      </c>
      <c r="I148" s="42">
        <v>0</v>
      </c>
      <c r="J148" s="42">
        <v>11017917000</v>
      </c>
      <c r="K148" s="42">
        <v>15968022000</v>
      </c>
      <c r="L148" s="42">
        <v>1948898000</v>
      </c>
      <c r="M148" s="42">
        <v>470458000</v>
      </c>
      <c r="N148" s="42">
        <v>0</v>
      </c>
      <c r="O148" s="43">
        <f>SUM(F148:N148)</f>
        <v>46277434000</v>
      </c>
    </row>
    <row r="149" spans="1:15" s="27" customFormat="1" ht="27" customHeight="1" thickBot="1">
      <c r="A149" s="36" t="s">
        <v>27</v>
      </c>
      <c r="B149" s="40"/>
      <c r="E149" s="41" t="s">
        <v>31</v>
      </c>
      <c r="F149" s="42">
        <f>F148+F147</f>
        <v>35466641000</v>
      </c>
      <c r="G149" s="42">
        <f aca="true" t="shared" si="7" ref="G149:O149">G148+G147</f>
        <v>5917767000</v>
      </c>
      <c r="H149" s="42">
        <f t="shared" si="7"/>
        <v>6894222000</v>
      </c>
      <c r="I149" s="42">
        <f t="shared" si="7"/>
        <v>0</v>
      </c>
      <c r="J149" s="42">
        <f t="shared" si="7"/>
        <v>12044831000</v>
      </c>
      <c r="K149" s="42">
        <f t="shared" si="7"/>
        <v>19680357000</v>
      </c>
      <c r="L149" s="42">
        <f t="shared" si="7"/>
        <v>1948898000</v>
      </c>
      <c r="M149" s="42">
        <f t="shared" si="7"/>
        <v>470458000</v>
      </c>
      <c r="N149" s="42">
        <f t="shared" si="7"/>
        <v>0</v>
      </c>
      <c r="O149" s="42">
        <f t="shared" si="7"/>
        <v>82423174000</v>
      </c>
    </row>
    <row r="150" ht="12.75">
      <c r="O150" s="17"/>
    </row>
  </sheetData>
  <sheetProtection formatCells="0" formatColumns="0" formatRows="0" insertColumns="0" insertRows="0" insertHyperlinks="0" deleteColumns="0" deleteRows="0" sort="0" autoFilter="0" pivotTables="0"/>
  <mergeCells count="14">
    <mergeCell ref="M13:M14"/>
    <mergeCell ref="E9:O9"/>
    <mergeCell ref="E10:O10"/>
    <mergeCell ref="E11:O11"/>
    <mergeCell ref="N13:N14"/>
    <mergeCell ref="O13:O14"/>
    <mergeCell ref="E13:E14"/>
    <mergeCell ref="F13:F14"/>
    <mergeCell ref="G13:G14"/>
    <mergeCell ref="L13:L14"/>
    <mergeCell ref="H13:H14"/>
    <mergeCell ref="I13:I14"/>
    <mergeCell ref="J13:J14"/>
    <mergeCell ref="K13:K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tToHeight="2" horizontalDpi="600" verticalDpi="600" orientation="portrait" paperSize="9" scale="35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"/>
  <sheetViews>
    <sheetView zoomScalePageLayoutView="0" workbookViewId="0" topLeftCell="E9">
      <selection activeCell="G18" sqref="G18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72.125" style="12" bestFit="1" customWidth="1"/>
    <col min="6" max="14" width="19.875" style="12" customWidth="1"/>
    <col min="15" max="15" width="22.75390625" style="12" bestFit="1" customWidth="1"/>
    <col min="16" max="16384" width="9.125" style="12" customWidth="1"/>
  </cols>
  <sheetData>
    <row r="1" spans="1:15" ht="12.75" hidden="1">
      <c r="A1" s="1" t="s">
        <v>17</v>
      </c>
      <c r="B1" s="2" t="s">
        <v>42</v>
      </c>
      <c r="C1" s="3"/>
      <c r="D1" s="4" t="s">
        <v>22</v>
      </c>
      <c r="E1" s="5" t="s">
        <v>26</v>
      </c>
      <c r="F1" s="5" t="s">
        <v>38</v>
      </c>
      <c r="G1" s="5" t="s">
        <v>38</v>
      </c>
      <c r="H1" s="5" t="s">
        <v>38</v>
      </c>
      <c r="I1" s="5" t="s">
        <v>38</v>
      </c>
      <c r="J1" s="5" t="s">
        <v>38</v>
      </c>
      <c r="K1" s="5" t="s">
        <v>38</v>
      </c>
      <c r="L1" s="5" t="s">
        <v>38</v>
      </c>
      <c r="M1" s="5" t="s">
        <v>38</v>
      </c>
      <c r="N1" s="5" t="s">
        <v>38</v>
      </c>
      <c r="O1" s="6" t="s">
        <v>20</v>
      </c>
    </row>
    <row r="2" spans="1:15" ht="12.75" hidden="1">
      <c r="A2" s="7" t="s">
        <v>18</v>
      </c>
      <c r="B2" s="2" t="s">
        <v>306</v>
      </c>
      <c r="C2" s="3" t="s">
        <v>44</v>
      </c>
      <c r="D2" s="4" t="s">
        <v>5</v>
      </c>
      <c r="E2" s="14" t="str">
        <f aca="true" t="shared" si="0" ref="E2:N2">ButceYil</f>
        <v>2020</v>
      </c>
      <c r="F2" s="14" t="str">
        <f t="shared" si="0"/>
        <v>2020</v>
      </c>
      <c r="G2" s="14" t="str">
        <f t="shared" si="0"/>
        <v>2020</v>
      </c>
      <c r="H2" s="14" t="str">
        <f t="shared" si="0"/>
        <v>2020</v>
      </c>
      <c r="I2" s="14" t="str">
        <f t="shared" si="0"/>
        <v>2020</v>
      </c>
      <c r="J2" s="14" t="str">
        <f t="shared" si="0"/>
        <v>2020</v>
      </c>
      <c r="K2" s="14" t="str">
        <f t="shared" si="0"/>
        <v>2020</v>
      </c>
      <c r="L2" s="14" t="str">
        <f t="shared" si="0"/>
        <v>2020</v>
      </c>
      <c r="M2" s="14" t="str">
        <f t="shared" si="0"/>
        <v>2020</v>
      </c>
      <c r="N2" s="14" t="str">
        <f t="shared" si="0"/>
        <v>2020</v>
      </c>
      <c r="O2" s="8"/>
    </row>
    <row r="3" spans="1:15" ht="12.75" hidden="1">
      <c r="A3" s="7"/>
      <c r="B3" s="2"/>
      <c r="C3" s="3"/>
      <c r="D3" s="4" t="s">
        <v>37</v>
      </c>
      <c r="E3" s="14"/>
      <c r="F3" s="14" t="str">
        <f aca="true" t="shared" si="1" ref="F3:N3">ButceYil</f>
        <v>2020</v>
      </c>
      <c r="G3" s="14" t="str">
        <f t="shared" si="1"/>
        <v>2020</v>
      </c>
      <c r="H3" s="14" t="str">
        <f t="shared" si="1"/>
        <v>2020</v>
      </c>
      <c r="I3" s="14" t="str">
        <f t="shared" si="1"/>
        <v>2020</v>
      </c>
      <c r="J3" s="14" t="str">
        <f t="shared" si="1"/>
        <v>2020</v>
      </c>
      <c r="K3" s="14" t="str">
        <f t="shared" si="1"/>
        <v>2020</v>
      </c>
      <c r="L3" s="14" t="str">
        <f t="shared" si="1"/>
        <v>2020</v>
      </c>
      <c r="M3" s="14" t="str">
        <f t="shared" si="1"/>
        <v>2020</v>
      </c>
      <c r="N3" s="14" t="str">
        <f t="shared" si="1"/>
        <v>2020</v>
      </c>
      <c r="O3" s="8"/>
    </row>
    <row r="4" spans="1:15" ht="12.75" hidden="1">
      <c r="A4" s="7" t="s">
        <v>19</v>
      </c>
      <c r="B4" s="2" t="s">
        <v>41</v>
      </c>
      <c r="C4" s="3" t="s">
        <v>43</v>
      </c>
      <c r="D4" s="4" t="s">
        <v>23</v>
      </c>
      <c r="E4" s="14"/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/>
    </row>
    <row r="5" spans="1:15" ht="12.75" hidden="1">
      <c r="A5" s="16" t="s">
        <v>28</v>
      </c>
      <c r="B5" s="9" t="s">
        <v>307</v>
      </c>
      <c r="C5" s="9"/>
      <c r="D5" s="4" t="s">
        <v>24</v>
      </c>
      <c r="E5" s="14"/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8"/>
    </row>
    <row r="6" spans="1:15" ht="12.75" hidden="1">
      <c r="A6" s="8"/>
      <c r="B6" s="8"/>
      <c r="C6" s="8"/>
      <c r="D6" s="10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 hidden="1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" customHeight="1" hidden="1">
      <c r="A8" s="9"/>
      <c r="B8" s="9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"/>
    </row>
    <row r="9" spans="1:15" ht="19.5" customHeight="1">
      <c r="A9" s="9"/>
      <c r="B9" s="9"/>
      <c r="C9" s="9"/>
      <c r="D9" s="11"/>
      <c r="E9" s="48" t="s">
        <v>311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9.5" customHeight="1">
      <c r="A10" s="9"/>
      <c r="B10" s="9"/>
      <c r="C10" s="9"/>
      <c r="E10" s="48" t="s">
        <v>312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.5" customHeight="1">
      <c r="A11" s="9"/>
      <c r="B11" s="9"/>
      <c r="C11" s="9"/>
      <c r="D11" s="11"/>
      <c r="E11" s="49" t="s">
        <v>30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4.25" customHeight="1" thickBot="1">
      <c r="A12" s="9"/>
      <c r="B12" s="9"/>
      <c r="C12" s="9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4" t="str">
        <f>IF(ButceYil&gt;2008,"TL","YTL")</f>
        <v>TL</v>
      </c>
    </row>
    <row r="13" spans="1:15" s="19" customFormat="1" ht="22.5" customHeight="1">
      <c r="A13" s="18"/>
      <c r="B13" s="18"/>
      <c r="C13" s="18"/>
      <c r="D13" s="18"/>
      <c r="E13" s="44" t="s">
        <v>0</v>
      </c>
      <c r="F13" s="46" t="s">
        <v>1</v>
      </c>
      <c r="G13" s="46" t="s">
        <v>15</v>
      </c>
      <c r="H13" s="46" t="s">
        <v>16</v>
      </c>
      <c r="I13" s="46" t="s">
        <v>25</v>
      </c>
      <c r="J13" s="46" t="s">
        <v>308</v>
      </c>
      <c r="K13" s="46" t="s">
        <v>304</v>
      </c>
      <c r="L13" s="46" t="s">
        <v>305</v>
      </c>
      <c r="M13" s="46" t="s">
        <v>2</v>
      </c>
      <c r="N13" s="46" t="s">
        <v>4</v>
      </c>
      <c r="O13" s="46" t="s">
        <v>3</v>
      </c>
    </row>
    <row r="14" spans="4:15" s="19" customFormat="1" ht="22.5" customHeight="1" thickBot="1">
      <c r="D14" s="20"/>
      <c r="E14" s="45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s="19" customFormat="1" ht="18.75" customHeight="1" hidden="1">
      <c r="A15" s="20" t="s">
        <v>22</v>
      </c>
      <c r="B15" s="20" t="s">
        <v>21</v>
      </c>
      <c r="C15" s="20" t="s">
        <v>20</v>
      </c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 s="27" customFormat="1" ht="23.25" customHeight="1">
      <c r="A16" s="25"/>
      <c r="B16" s="26" t="s">
        <v>33</v>
      </c>
      <c r="C16" s="25"/>
      <c r="E16" s="28" t="s">
        <v>173</v>
      </c>
      <c r="F16" s="29">
        <v>58640000</v>
      </c>
      <c r="G16" s="29">
        <v>9259000</v>
      </c>
      <c r="H16" s="29">
        <v>3515000</v>
      </c>
      <c r="I16" s="29">
        <v>0</v>
      </c>
      <c r="J16" s="29">
        <v>29340000</v>
      </c>
      <c r="K16" s="29">
        <v>1792000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102546000</v>
      </c>
    </row>
    <row r="17" spans="1:15" s="27" customFormat="1" ht="22.5" customHeight="1">
      <c r="A17" s="25"/>
      <c r="B17" s="26" t="s">
        <v>45</v>
      </c>
      <c r="C17" s="25"/>
      <c r="E17" s="28" t="s">
        <v>174</v>
      </c>
      <c r="F17" s="29">
        <v>846753000</v>
      </c>
      <c r="G17" s="29">
        <v>145013000</v>
      </c>
      <c r="H17" s="29">
        <v>59002000</v>
      </c>
      <c r="I17" s="29">
        <v>0</v>
      </c>
      <c r="J17" s="29">
        <v>38720000</v>
      </c>
      <c r="K17" s="29">
        <v>132891000</v>
      </c>
      <c r="L17" s="30">
        <v>0</v>
      </c>
      <c r="M17" s="31">
        <v>0</v>
      </c>
      <c r="N17" s="30">
        <v>0</v>
      </c>
      <c r="O17" s="32">
        <f t="shared" si="3"/>
        <v>1222379000</v>
      </c>
    </row>
    <row r="18" spans="1:15" s="27" customFormat="1" ht="22.5" customHeight="1">
      <c r="A18" s="25"/>
      <c r="B18" s="26" t="s">
        <v>46</v>
      </c>
      <c r="C18" s="25"/>
      <c r="E18" s="28" t="s">
        <v>175</v>
      </c>
      <c r="F18" s="29">
        <v>413603000</v>
      </c>
      <c r="G18" s="29">
        <v>68870000</v>
      </c>
      <c r="H18" s="29">
        <v>70424000</v>
      </c>
      <c r="I18" s="29">
        <v>0</v>
      </c>
      <c r="J18" s="29">
        <v>13765000</v>
      </c>
      <c r="K18" s="29">
        <v>48261000</v>
      </c>
      <c r="L18" s="30">
        <v>0</v>
      </c>
      <c r="M18" s="31">
        <v>0</v>
      </c>
      <c r="N18" s="30">
        <v>0</v>
      </c>
      <c r="O18" s="32">
        <f t="shared" si="3"/>
        <v>614923000</v>
      </c>
    </row>
    <row r="19" spans="1:15" s="27" customFormat="1" ht="22.5" customHeight="1">
      <c r="A19" s="25"/>
      <c r="B19" s="26" t="s">
        <v>47</v>
      </c>
      <c r="C19" s="25"/>
      <c r="E19" s="28" t="s">
        <v>176</v>
      </c>
      <c r="F19" s="29">
        <v>823392000</v>
      </c>
      <c r="G19" s="29">
        <v>145117000</v>
      </c>
      <c r="H19" s="29">
        <v>79743000</v>
      </c>
      <c r="I19" s="29">
        <v>0</v>
      </c>
      <c r="J19" s="29">
        <v>39375000</v>
      </c>
      <c r="K19" s="29">
        <v>135762000</v>
      </c>
      <c r="L19" s="30">
        <v>0</v>
      </c>
      <c r="M19" s="31">
        <v>0</v>
      </c>
      <c r="N19" s="30">
        <v>0</v>
      </c>
      <c r="O19" s="32">
        <f t="shared" si="3"/>
        <v>1223389000</v>
      </c>
    </row>
    <row r="20" spans="1:15" s="27" customFormat="1" ht="22.5" customHeight="1">
      <c r="A20" s="25"/>
      <c r="B20" s="26" t="s">
        <v>48</v>
      </c>
      <c r="C20" s="25"/>
      <c r="E20" s="28" t="s">
        <v>177</v>
      </c>
      <c r="F20" s="29">
        <v>646966000</v>
      </c>
      <c r="G20" s="29">
        <v>111435000</v>
      </c>
      <c r="H20" s="29">
        <v>50841000</v>
      </c>
      <c r="I20" s="29">
        <v>0</v>
      </c>
      <c r="J20" s="29">
        <v>31444000</v>
      </c>
      <c r="K20" s="29">
        <v>105123000</v>
      </c>
      <c r="L20" s="30">
        <v>0</v>
      </c>
      <c r="M20" s="31">
        <v>0</v>
      </c>
      <c r="N20" s="30">
        <v>0</v>
      </c>
      <c r="O20" s="32">
        <f t="shared" si="3"/>
        <v>945809000</v>
      </c>
    </row>
    <row r="21" spans="1:15" s="27" customFormat="1" ht="22.5" customHeight="1">
      <c r="A21" s="25"/>
      <c r="B21" s="26" t="s">
        <v>49</v>
      </c>
      <c r="C21" s="25"/>
      <c r="E21" s="28" t="s">
        <v>178</v>
      </c>
      <c r="F21" s="29">
        <v>710567000</v>
      </c>
      <c r="G21" s="29">
        <v>128430000</v>
      </c>
      <c r="H21" s="29">
        <v>97060000</v>
      </c>
      <c r="I21" s="29">
        <v>0</v>
      </c>
      <c r="J21" s="29">
        <v>35105000</v>
      </c>
      <c r="K21" s="29">
        <v>141908000</v>
      </c>
      <c r="L21" s="30">
        <v>0</v>
      </c>
      <c r="M21" s="31">
        <v>0</v>
      </c>
      <c r="N21" s="30">
        <v>0</v>
      </c>
      <c r="O21" s="32">
        <f t="shared" si="3"/>
        <v>1113070000</v>
      </c>
    </row>
    <row r="22" spans="1:15" s="27" customFormat="1" ht="22.5" customHeight="1">
      <c r="A22" s="25"/>
      <c r="B22" s="26" t="s">
        <v>50</v>
      </c>
      <c r="C22" s="25"/>
      <c r="E22" s="28" t="s">
        <v>179</v>
      </c>
      <c r="F22" s="29">
        <v>445000000</v>
      </c>
      <c r="G22" s="29">
        <v>72566000</v>
      </c>
      <c r="H22" s="29">
        <v>50761000</v>
      </c>
      <c r="I22" s="29">
        <v>0</v>
      </c>
      <c r="J22" s="29">
        <v>14755000</v>
      </c>
      <c r="K22" s="29">
        <v>48792000</v>
      </c>
      <c r="L22" s="30">
        <v>0</v>
      </c>
      <c r="M22" s="31">
        <v>0</v>
      </c>
      <c r="N22" s="30">
        <v>0</v>
      </c>
      <c r="O22" s="32">
        <f t="shared" si="3"/>
        <v>631874000</v>
      </c>
    </row>
    <row r="23" spans="1:15" s="27" customFormat="1" ht="22.5" customHeight="1">
      <c r="A23" s="25"/>
      <c r="B23" s="26" t="s">
        <v>51</v>
      </c>
      <c r="C23" s="25"/>
      <c r="E23" s="28" t="s">
        <v>180</v>
      </c>
      <c r="F23" s="29">
        <v>214448000</v>
      </c>
      <c r="G23" s="29">
        <v>36621000</v>
      </c>
      <c r="H23" s="29">
        <v>37466000</v>
      </c>
      <c r="I23" s="29">
        <v>0</v>
      </c>
      <c r="J23" s="29">
        <v>7064000</v>
      </c>
      <c r="K23" s="29">
        <v>53680000</v>
      </c>
      <c r="L23" s="30">
        <v>0</v>
      </c>
      <c r="M23" s="31">
        <v>0</v>
      </c>
      <c r="N23" s="30">
        <v>0</v>
      </c>
      <c r="O23" s="32">
        <f t="shared" si="3"/>
        <v>349279000</v>
      </c>
    </row>
    <row r="24" spans="1:15" s="27" customFormat="1" ht="22.5" customHeight="1">
      <c r="A24" s="25"/>
      <c r="B24" s="26" t="s">
        <v>52</v>
      </c>
      <c r="C24" s="25"/>
      <c r="E24" s="28" t="s">
        <v>181</v>
      </c>
      <c r="F24" s="29">
        <v>549992000</v>
      </c>
      <c r="G24" s="29">
        <v>88836000</v>
      </c>
      <c r="H24" s="29">
        <v>47805000</v>
      </c>
      <c r="I24" s="29">
        <v>0</v>
      </c>
      <c r="J24" s="29">
        <v>18985000</v>
      </c>
      <c r="K24" s="29">
        <v>46739000</v>
      </c>
      <c r="L24" s="30">
        <v>0</v>
      </c>
      <c r="M24" s="31">
        <v>0</v>
      </c>
      <c r="N24" s="30">
        <v>0</v>
      </c>
      <c r="O24" s="32">
        <f t="shared" si="3"/>
        <v>752357000</v>
      </c>
    </row>
    <row r="25" spans="1:15" s="27" customFormat="1" ht="22.5" customHeight="1">
      <c r="A25" s="25"/>
      <c r="B25" s="26" t="s">
        <v>53</v>
      </c>
      <c r="C25" s="25"/>
      <c r="E25" s="28" t="s">
        <v>182</v>
      </c>
      <c r="F25" s="29">
        <v>297291000</v>
      </c>
      <c r="G25" s="29">
        <v>47438000</v>
      </c>
      <c r="H25" s="29">
        <v>32294000</v>
      </c>
      <c r="I25" s="29">
        <v>0</v>
      </c>
      <c r="J25" s="29">
        <v>9942000</v>
      </c>
      <c r="K25" s="29">
        <v>25473000</v>
      </c>
      <c r="L25" s="30">
        <v>0</v>
      </c>
      <c r="M25" s="31">
        <v>0</v>
      </c>
      <c r="N25" s="30">
        <v>0</v>
      </c>
      <c r="O25" s="32">
        <f t="shared" si="3"/>
        <v>412438000</v>
      </c>
    </row>
    <row r="26" spans="1:15" s="27" customFormat="1" ht="22.5" customHeight="1">
      <c r="A26" s="25"/>
      <c r="B26" s="26" t="s">
        <v>54</v>
      </c>
      <c r="C26" s="25"/>
      <c r="E26" s="28" t="s">
        <v>183</v>
      </c>
      <c r="F26" s="29">
        <v>119538000</v>
      </c>
      <c r="G26" s="29">
        <v>19783000</v>
      </c>
      <c r="H26" s="29">
        <v>8949000</v>
      </c>
      <c r="I26" s="29">
        <v>0</v>
      </c>
      <c r="J26" s="29">
        <v>4698000</v>
      </c>
      <c r="K26" s="29">
        <v>15437000</v>
      </c>
      <c r="L26" s="30">
        <v>0</v>
      </c>
      <c r="M26" s="31">
        <v>0</v>
      </c>
      <c r="N26" s="30">
        <v>0</v>
      </c>
      <c r="O26" s="32">
        <f t="shared" si="3"/>
        <v>168405000</v>
      </c>
    </row>
    <row r="27" spans="1:15" s="27" customFormat="1" ht="22.5" customHeight="1">
      <c r="A27" s="25"/>
      <c r="B27" s="26" t="s">
        <v>55</v>
      </c>
      <c r="C27" s="25"/>
      <c r="E27" s="28" t="s">
        <v>184</v>
      </c>
      <c r="F27" s="29">
        <v>711173000</v>
      </c>
      <c r="G27" s="29">
        <v>128486000</v>
      </c>
      <c r="H27" s="29">
        <v>53557000</v>
      </c>
      <c r="I27" s="29">
        <v>0</v>
      </c>
      <c r="J27" s="29">
        <v>33212000</v>
      </c>
      <c r="K27" s="29">
        <v>98837000</v>
      </c>
      <c r="L27" s="30">
        <v>0</v>
      </c>
      <c r="M27" s="31">
        <v>0</v>
      </c>
      <c r="N27" s="30">
        <v>0</v>
      </c>
      <c r="O27" s="32">
        <f t="shared" si="3"/>
        <v>1025265000</v>
      </c>
    </row>
    <row r="28" spans="1:15" s="27" customFormat="1" ht="22.5" customHeight="1">
      <c r="A28" s="25"/>
      <c r="B28" s="26" t="s">
        <v>56</v>
      </c>
      <c r="C28" s="25"/>
      <c r="E28" s="28" t="s">
        <v>185</v>
      </c>
      <c r="F28" s="29">
        <v>624082000</v>
      </c>
      <c r="G28" s="29">
        <v>108335000</v>
      </c>
      <c r="H28" s="29">
        <v>41889000</v>
      </c>
      <c r="I28" s="29">
        <v>0</v>
      </c>
      <c r="J28" s="29">
        <v>28715000</v>
      </c>
      <c r="K28" s="29">
        <v>76244000</v>
      </c>
      <c r="L28" s="30">
        <v>0</v>
      </c>
      <c r="M28" s="31">
        <v>0</v>
      </c>
      <c r="N28" s="30">
        <v>0</v>
      </c>
      <c r="O28" s="32">
        <f t="shared" si="3"/>
        <v>879265000</v>
      </c>
    </row>
    <row r="29" spans="1:15" s="27" customFormat="1" ht="22.5" customHeight="1">
      <c r="A29" s="25"/>
      <c r="B29" s="26" t="s">
        <v>57</v>
      </c>
      <c r="C29" s="25"/>
      <c r="E29" s="28" t="s">
        <v>186</v>
      </c>
      <c r="F29" s="29">
        <v>310594000</v>
      </c>
      <c r="G29" s="29">
        <v>51896000</v>
      </c>
      <c r="H29" s="29">
        <v>31322000</v>
      </c>
      <c r="I29" s="29">
        <v>0</v>
      </c>
      <c r="J29" s="29">
        <v>16280000</v>
      </c>
      <c r="K29" s="29">
        <v>36889000</v>
      </c>
      <c r="L29" s="30">
        <v>0</v>
      </c>
      <c r="M29" s="31">
        <v>0</v>
      </c>
      <c r="N29" s="30">
        <v>0</v>
      </c>
      <c r="O29" s="32">
        <f t="shared" si="3"/>
        <v>446981000</v>
      </c>
    </row>
    <row r="30" spans="1:15" s="27" customFormat="1" ht="22.5" customHeight="1">
      <c r="A30" s="25"/>
      <c r="B30" s="26" t="s">
        <v>58</v>
      </c>
      <c r="C30" s="25"/>
      <c r="E30" s="28" t="s">
        <v>187</v>
      </c>
      <c r="F30" s="29">
        <v>487341000</v>
      </c>
      <c r="G30" s="29">
        <v>83168000</v>
      </c>
      <c r="H30" s="29">
        <v>61801000</v>
      </c>
      <c r="I30" s="29">
        <v>0</v>
      </c>
      <c r="J30" s="29">
        <v>23190000</v>
      </c>
      <c r="K30" s="29">
        <v>52238000</v>
      </c>
      <c r="L30" s="30">
        <v>0</v>
      </c>
      <c r="M30" s="31">
        <v>0</v>
      </c>
      <c r="N30" s="30">
        <v>0</v>
      </c>
      <c r="O30" s="32">
        <f t="shared" si="3"/>
        <v>707738000</v>
      </c>
    </row>
    <row r="31" spans="1:15" s="27" customFormat="1" ht="22.5" customHeight="1">
      <c r="A31" s="25"/>
      <c r="B31" s="26" t="s">
        <v>59</v>
      </c>
      <c r="C31" s="25"/>
      <c r="E31" s="28" t="s">
        <v>188</v>
      </c>
      <c r="F31" s="29">
        <v>384037000</v>
      </c>
      <c r="G31" s="29">
        <v>67368000</v>
      </c>
      <c r="H31" s="29">
        <v>40472000</v>
      </c>
      <c r="I31" s="29">
        <v>0</v>
      </c>
      <c r="J31" s="29">
        <v>12876000</v>
      </c>
      <c r="K31" s="29">
        <v>41430000</v>
      </c>
      <c r="L31" s="30">
        <v>0</v>
      </c>
      <c r="M31" s="31">
        <v>0</v>
      </c>
      <c r="N31" s="30">
        <v>0</v>
      </c>
      <c r="O31" s="32">
        <f t="shared" si="3"/>
        <v>546183000</v>
      </c>
    </row>
    <row r="32" spans="1:15" s="27" customFormat="1" ht="22.5" customHeight="1">
      <c r="A32" s="25"/>
      <c r="B32" s="26" t="s">
        <v>60</v>
      </c>
      <c r="C32" s="25"/>
      <c r="E32" s="28" t="s">
        <v>189</v>
      </c>
      <c r="F32" s="29">
        <v>488837000</v>
      </c>
      <c r="G32" s="29">
        <v>78700000</v>
      </c>
      <c r="H32" s="29">
        <v>51729000</v>
      </c>
      <c r="I32" s="29">
        <v>0</v>
      </c>
      <c r="J32" s="29">
        <v>18435000</v>
      </c>
      <c r="K32" s="29">
        <v>36100000</v>
      </c>
      <c r="L32" s="30">
        <v>0</v>
      </c>
      <c r="M32" s="31">
        <v>0</v>
      </c>
      <c r="N32" s="30">
        <v>0</v>
      </c>
      <c r="O32" s="32">
        <f t="shared" si="3"/>
        <v>673801000</v>
      </c>
    </row>
    <row r="33" spans="1:15" s="27" customFormat="1" ht="22.5" customHeight="1">
      <c r="A33" s="25"/>
      <c r="B33" s="26" t="s">
        <v>61</v>
      </c>
      <c r="C33" s="25"/>
      <c r="E33" s="28" t="s">
        <v>190</v>
      </c>
      <c r="F33" s="29">
        <v>489313000</v>
      </c>
      <c r="G33" s="29">
        <v>81332000</v>
      </c>
      <c r="H33" s="29">
        <v>34692000</v>
      </c>
      <c r="I33" s="29">
        <v>0</v>
      </c>
      <c r="J33" s="29">
        <v>22855000</v>
      </c>
      <c r="K33" s="29">
        <v>62289000</v>
      </c>
      <c r="L33" s="30">
        <v>0</v>
      </c>
      <c r="M33" s="31">
        <v>0</v>
      </c>
      <c r="N33" s="30">
        <v>0</v>
      </c>
      <c r="O33" s="32">
        <f t="shared" si="3"/>
        <v>690481000</v>
      </c>
    </row>
    <row r="34" spans="1:15" s="27" customFormat="1" ht="22.5" customHeight="1">
      <c r="A34" s="25"/>
      <c r="B34" s="26" t="s">
        <v>62</v>
      </c>
      <c r="C34" s="25"/>
      <c r="E34" s="28" t="s">
        <v>191</v>
      </c>
      <c r="F34" s="29">
        <v>436915000</v>
      </c>
      <c r="G34" s="29">
        <v>71522000</v>
      </c>
      <c r="H34" s="29">
        <v>40396000</v>
      </c>
      <c r="I34" s="29">
        <v>0</v>
      </c>
      <c r="J34" s="29">
        <v>20858000</v>
      </c>
      <c r="K34" s="29">
        <v>60852000</v>
      </c>
      <c r="L34" s="30">
        <v>0</v>
      </c>
      <c r="M34" s="31">
        <v>0</v>
      </c>
      <c r="N34" s="30">
        <v>0</v>
      </c>
      <c r="O34" s="32">
        <f t="shared" si="3"/>
        <v>630543000</v>
      </c>
    </row>
    <row r="35" spans="1:15" s="27" customFormat="1" ht="22.5" customHeight="1">
      <c r="A35" s="25"/>
      <c r="B35" s="26" t="s">
        <v>63</v>
      </c>
      <c r="C35" s="25"/>
      <c r="E35" s="28" t="s">
        <v>192</v>
      </c>
      <c r="F35" s="29">
        <v>374573000</v>
      </c>
      <c r="G35" s="29">
        <v>57489000</v>
      </c>
      <c r="H35" s="29">
        <v>34029000</v>
      </c>
      <c r="I35" s="29">
        <v>0</v>
      </c>
      <c r="J35" s="29">
        <v>16058000</v>
      </c>
      <c r="K35" s="29">
        <v>63108000</v>
      </c>
      <c r="L35" s="30">
        <v>0</v>
      </c>
      <c r="M35" s="31">
        <v>0</v>
      </c>
      <c r="N35" s="30">
        <v>0</v>
      </c>
      <c r="O35" s="32">
        <f t="shared" si="3"/>
        <v>545257000</v>
      </c>
    </row>
    <row r="36" spans="1:15" s="27" customFormat="1" ht="22.5" customHeight="1">
      <c r="A36" s="25"/>
      <c r="B36" s="26" t="s">
        <v>64</v>
      </c>
      <c r="C36" s="25"/>
      <c r="E36" s="28" t="s">
        <v>193</v>
      </c>
      <c r="F36" s="29">
        <v>474449000</v>
      </c>
      <c r="G36" s="29">
        <v>80153000</v>
      </c>
      <c r="H36" s="29">
        <v>47056000</v>
      </c>
      <c r="I36" s="29">
        <v>0</v>
      </c>
      <c r="J36" s="29">
        <v>23557000</v>
      </c>
      <c r="K36" s="29">
        <v>66514000</v>
      </c>
      <c r="L36" s="30">
        <v>0</v>
      </c>
      <c r="M36" s="31">
        <v>0</v>
      </c>
      <c r="N36" s="30">
        <v>0</v>
      </c>
      <c r="O36" s="32">
        <f t="shared" si="3"/>
        <v>691729000</v>
      </c>
    </row>
    <row r="37" spans="1:15" s="27" customFormat="1" ht="22.5" customHeight="1">
      <c r="A37" s="25"/>
      <c r="B37" s="26" t="s">
        <v>65</v>
      </c>
      <c r="C37" s="25"/>
      <c r="E37" s="28" t="s">
        <v>194</v>
      </c>
      <c r="F37" s="29">
        <v>459097000</v>
      </c>
      <c r="G37" s="29">
        <v>77148000</v>
      </c>
      <c r="H37" s="29">
        <v>33969000</v>
      </c>
      <c r="I37" s="29">
        <v>0</v>
      </c>
      <c r="J37" s="29">
        <v>22038000</v>
      </c>
      <c r="K37" s="29">
        <v>31855000</v>
      </c>
      <c r="L37" s="30">
        <v>0</v>
      </c>
      <c r="M37" s="31">
        <v>0</v>
      </c>
      <c r="N37" s="30">
        <v>0</v>
      </c>
      <c r="O37" s="32">
        <f t="shared" si="3"/>
        <v>624107000</v>
      </c>
    </row>
    <row r="38" spans="1:15" s="27" customFormat="1" ht="22.5" customHeight="1">
      <c r="A38" s="25"/>
      <c r="B38" s="26" t="s">
        <v>66</v>
      </c>
      <c r="C38" s="25"/>
      <c r="E38" s="28" t="s">
        <v>195</v>
      </c>
      <c r="F38" s="29">
        <v>385403000</v>
      </c>
      <c r="G38" s="29">
        <v>65573000</v>
      </c>
      <c r="H38" s="29">
        <v>35706000</v>
      </c>
      <c r="I38" s="29">
        <v>0</v>
      </c>
      <c r="J38" s="29">
        <v>17642000</v>
      </c>
      <c r="K38" s="29">
        <v>50057000</v>
      </c>
      <c r="L38" s="30">
        <v>0</v>
      </c>
      <c r="M38" s="31">
        <v>0</v>
      </c>
      <c r="N38" s="30">
        <v>0</v>
      </c>
      <c r="O38" s="32">
        <f t="shared" si="3"/>
        <v>554381000</v>
      </c>
    </row>
    <row r="39" spans="1:15" s="27" customFormat="1" ht="22.5" customHeight="1">
      <c r="A39" s="25"/>
      <c r="B39" s="26" t="s">
        <v>67</v>
      </c>
      <c r="C39" s="25"/>
      <c r="E39" s="28" t="s">
        <v>196</v>
      </c>
      <c r="F39" s="29">
        <v>574079000</v>
      </c>
      <c r="G39" s="29">
        <v>86659000</v>
      </c>
      <c r="H39" s="29">
        <v>76986000</v>
      </c>
      <c r="I39" s="29">
        <v>0</v>
      </c>
      <c r="J39" s="29">
        <v>23545000</v>
      </c>
      <c r="K39" s="29">
        <v>50195000</v>
      </c>
      <c r="L39" s="30">
        <v>0</v>
      </c>
      <c r="M39" s="31">
        <v>0</v>
      </c>
      <c r="N39" s="30">
        <v>0</v>
      </c>
      <c r="O39" s="32">
        <f t="shared" si="3"/>
        <v>811464000</v>
      </c>
    </row>
    <row r="40" spans="1:15" s="27" customFormat="1" ht="22.5" customHeight="1">
      <c r="A40" s="25"/>
      <c r="B40" s="26" t="s">
        <v>68</v>
      </c>
      <c r="C40" s="25"/>
      <c r="E40" s="28" t="s">
        <v>197</v>
      </c>
      <c r="F40" s="29">
        <v>379509000</v>
      </c>
      <c r="G40" s="29">
        <v>60228000</v>
      </c>
      <c r="H40" s="29">
        <v>29338000</v>
      </c>
      <c r="I40" s="29">
        <v>0</v>
      </c>
      <c r="J40" s="29">
        <v>17093000</v>
      </c>
      <c r="K40" s="29">
        <v>46933000</v>
      </c>
      <c r="L40" s="30">
        <v>0</v>
      </c>
      <c r="M40" s="31">
        <v>0</v>
      </c>
      <c r="N40" s="30">
        <v>0</v>
      </c>
      <c r="O40" s="32">
        <f t="shared" si="3"/>
        <v>533101000</v>
      </c>
    </row>
    <row r="41" spans="1:15" s="27" customFormat="1" ht="22.5" customHeight="1">
      <c r="A41" s="25"/>
      <c r="B41" s="26" t="s">
        <v>69</v>
      </c>
      <c r="C41" s="25"/>
      <c r="E41" s="28" t="s">
        <v>198</v>
      </c>
      <c r="F41" s="29">
        <v>410203000</v>
      </c>
      <c r="G41" s="29">
        <v>62388000</v>
      </c>
      <c r="H41" s="29">
        <v>30413000</v>
      </c>
      <c r="I41" s="29">
        <v>0</v>
      </c>
      <c r="J41" s="29">
        <v>15763000</v>
      </c>
      <c r="K41" s="29">
        <v>29477000</v>
      </c>
      <c r="L41" s="30">
        <v>0</v>
      </c>
      <c r="M41" s="31">
        <v>0</v>
      </c>
      <c r="N41" s="30">
        <v>0</v>
      </c>
      <c r="O41" s="32">
        <f t="shared" si="3"/>
        <v>548244000</v>
      </c>
    </row>
    <row r="42" spans="1:15" s="27" customFormat="1" ht="22.5" customHeight="1">
      <c r="A42" s="25"/>
      <c r="B42" s="26" t="s">
        <v>70</v>
      </c>
      <c r="C42" s="25"/>
      <c r="E42" s="28" t="s">
        <v>199</v>
      </c>
      <c r="F42" s="29">
        <v>366196000</v>
      </c>
      <c r="G42" s="29">
        <v>58229000</v>
      </c>
      <c r="H42" s="29">
        <v>36121000</v>
      </c>
      <c r="I42" s="29">
        <v>0</v>
      </c>
      <c r="J42" s="29">
        <v>17125000</v>
      </c>
      <c r="K42" s="29">
        <v>25931000</v>
      </c>
      <c r="L42" s="30">
        <v>0</v>
      </c>
      <c r="M42" s="31">
        <v>0</v>
      </c>
      <c r="N42" s="30">
        <v>0</v>
      </c>
      <c r="O42" s="32">
        <f t="shared" si="3"/>
        <v>503602000</v>
      </c>
    </row>
    <row r="43" spans="1:15" s="27" customFormat="1" ht="22.5" customHeight="1">
      <c r="A43" s="25"/>
      <c r="B43" s="26" t="s">
        <v>71</v>
      </c>
      <c r="C43" s="25"/>
      <c r="E43" s="28" t="s">
        <v>200</v>
      </c>
      <c r="F43" s="29">
        <v>362103000</v>
      </c>
      <c r="G43" s="29">
        <v>55526000</v>
      </c>
      <c r="H43" s="29">
        <v>33044000</v>
      </c>
      <c r="I43" s="29">
        <v>0</v>
      </c>
      <c r="J43" s="29">
        <v>13511000</v>
      </c>
      <c r="K43" s="29">
        <v>33289000</v>
      </c>
      <c r="L43" s="30">
        <v>0</v>
      </c>
      <c r="M43" s="31">
        <v>0</v>
      </c>
      <c r="N43" s="30">
        <v>0</v>
      </c>
      <c r="O43" s="32">
        <f t="shared" si="3"/>
        <v>497473000</v>
      </c>
    </row>
    <row r="44" spans="1:15" s="27" customFormat="1" ht="22.5" customHeight="1">
      <c r="A44" s="25"/>
      <c r="B44" s="26" t="s">
        <v>72</v>
      </c>
      <c r="C44" s="25"/>
      <c r="E44" s="28" t="s">
        <v>201</v>
      </c>
      <c r="F44" s="29">
        <v>332764000</v>
      </c>
      <c r="G44" s="29">
        <v>53813000</v>
      </c>
      <c r="H44" s="29">
        <v>30374000</v>
      </c>
      <c r="I44" s="29">
        <v>0</v>
      </c>
      <c r="J44" s="29">
        <v>15239000</v>
      </c>
      <c r="K44" s="29">
        <v>35253000</v>
      </c>
      <c r="L44" s="30">
        <v>0</v>
      </c>
      <c r="M44" s="31">
        <v>0</v>
      </c>
      <c r="N44" s="30">
        <v>0</v>
      </c>
      <c r="O44" s="32">
        <f t="shared" si="3"/>
        <v>467443000</v>
      </c>
    </row>
    <row r="45" spans="1:15" s="27" customFormat="1" ht="22.5" customHeight="1">
      <c r="A45" s="25"/>
      <c r="B45" s="26" t="s">
        <v>73</v>
      </c>
      <c r="C45" s="25"/>
      <c r="E45" s="28" t="s">
        <v>202</v>
      </c>
      <c r="F45" s="29">
        <v>98533000</v>
      </c>
      <c r="G45" s="29">
        <v>15103000</v>
      </c>
      <c r="H45" s="29">
        <v>11363000</v>
      </c>
      <c r="I45" s="29">
        <v>0</v>
      </c>
      <c r="J45" s="29">
        <v>3369000</v>
      </c>
      <c r="K45" s="29">
        <v>13441000</v>
      </c>
      <c r="L45" s="30">
        <v>0</v>
      </c>
      <c r="M45" s="31">
        <v>0</v>
      </c>
      <c r="N45" s="30">
        <v>0</v>
      </c>
      <c r="O45" s="32">
        <f t="shared" si="3"/>
        <v>141809000</v>
      </c>
    </row>
    <row r="46" spans="1:15" s="27" customFormat="1" ht="22.5" customHeight="1">
      <c r="A46" s="25"/>
      <c r="B46" s="26" t="s">
        <v>74</v>
      </c>
      <c r="C46" s="25"/>
      <c r="E46" s="28" t="s">
        <v>203</v>
      </c>
      <c r="F46" s="29">
        <v>103847000</v>
      </c>
      <c r="G46" s="29">
        <v>15359000</v>
      </c>
      <c r="H46" s="29">
        <v>9750000</v>
      </c>
      <c r="I46" s="29">
        <v>0</v>
      </c>
      <c r="J46" s="29">
        <v>3308000</v>
      </c>
      <c r="K46" s="29">
        <v>21410000</v>
      </c>
      <c r="L46" s="30">
        <v>0</v>
      </c>
      <c r="M46" s="31">
        <v>0</v>
      </c>
      <c r="N46" s="30">
        <v>0</v>
      </c>
      <c r="O46" s="32">
        <f t="shared" si="3"/>
        <v>153674000</v>
      </c>
    </row>
    <row r="47" spans="1:15" s="27" customFormat="1" ht="22.5" customHeight="1">
      <c r="A47" s="25"/>
      <c r="B47" s="26" t="s">
        <v>75</v>
      </c>
      <c r="C47" s="25"/>
      <c r="E47" s="28" t="s">
        <v>204</v>
      </c>
      <c r="F47" s="29">
        <v>241238000</v>
      </c>
      <c r="G47" s="29">
        <v>37384000</v>
      </c>
      <c r="H47" s="29">
        <v>17920000</v>
      </c>
      <c r="I47" s="29">
        <v>0</v>
      </c>
      <c r="J47" s="29">
        <v>9650000</v>
      </c>
      <c r="K47" s="29">
        <v>20514000</v>
      </c>
      <c r="L47" s="30">
        <v>0</v>
      </c>
      <c r="M47" s="31">
        <v>0</v>
      </c>
      <c r="N47" s="30">
        <v>0</v>
      </c>
      <c r="O47" s="32">
        <f t="shared" si="3"/>
        <v>326706000</v>
      </c>
    </row>
    <row r="48" spans="1:15" s="27" customFormat="1" ht="22.5" customHeight="1">
      <c r="A48" s="25"/>
      <c r="B48" s="26" t="s">
        <v>76</v>
      </c>
      <c r="C48" s="25"/>
      <c r="E48" s="28" t="s">
        <v>205</v>
      </c>
      <c r="F48" s="29">
        <v>347255000</v>
      </c>
      <c r="G48" s="29">
        <v>57650000</v>
      </c>
      <c r="H48" s="29">
        <v>26231000</v>
      </c>
      <c r="I48" s="29">
        <v>0</v>
      </c>
      <c r="J48" s="29">
        <v>16003000</v>
      </c>
      <c r="K48" s="29">
        <v>41280000</v>
      </c>
      <c r="L48" s="30">
        <v>0</v>
      </c>
      <c r="M48" s="31">
        <v>0</v>
      </c>
      <c r="N48" s="30">
        <v>0</v>
      </c>
      <c r="O48" s="32">
        <f t="shared" si="3"/>
        <v>488419000</v>
      </c>
    </row>
    <row r="49" spans="1:15" s="27" customFormat="1" ht="22.5" customHeight="1">
      <c r="A49" s="25"/>
      <c r="B49" s="26" t="s">
        <v>77</v>
      </c>
      <c r="C49" s="25"/>
      <c r="E49" s="28" t="s">
        <v>206</v>
      </c>
      <c r="F49" s="29">
        <v>338944000</v>
      </c>
      <c r="G49" s="29">
        <v>55852000</v>
      </c>
      <c r="H49" s="29">
        <v>22722000</v>
      </c>
      <c r="I49" s="29">
        <v>0</v>
      </c>
      <c r="J49" s="29">
        <v>15560000</v>
      </c>
      <c r="K49" s="29">
        <v>42733000</v>
      </c>
      <c r="L49" s="30">
        <v>0</v>
      </c>
      <c r="M49" s="31">
        <v>0</v>
      </c>
      <c r="N49" s="30">
        <v>0</v>
      </c>
      <c r="O49" s="32">
        <f t="shared" si="3"/>
        <v>475811000</v>
      </c>
    </row>
    <row r="50" spans="1:15" s="27" customFormat="1" ht="22.5" customHeight="1">
      <c r="A50" s="25"/>
      <c r="B50" s="26" t="s">
        <v>78</v>
      </c>
      <c r="C50" s="25"/>
      <c r="E50" s="28" t="s">
        <v>207</v>
      </c>
      <c r="F50" s="29">
        <v>234285000</v>
      </c>
      <c r="G50" s="29">
        <v>38173000</v>
      </c>
      <c r="H50" s="29">
        <v>21732000</v>
      </c>
      <c r="I50" s="29">
        <v>0</v>
      </c>
      <c r="J50" s="29">
        <v>10886000</v>
      </c>
      <c r="K50" s="29">
        <v>26937000</v>
      </c>
      <c r="L50" s="30">
        <v>0</v>
      </c>
      <c r="M50" s="31">
        <v>0</v>
      </c>
      <c r="N50" s="30">
        <v>0</v>
      </c>
      <c r="O50" s="32">
        <f t="shared" si="3"/>
        <v>332013000</v>
      </c>
    </row>
    <row r="51" spans="1:15" s="27" customFormat="1" ht="22.5" customHeight="1">
      <c r="A51" s="25"/>
      <c r="B51" s="26" t="s">
        <v>79</v>
      </c>
      <c r="C51" s="25"/>
      <c r="E51" s="28" t="s">
        <v>208</v>
      </c>
      <c r="F51" s="29">
        <v>329101000</v>
      </c>
      <c r="G51" s="29">
        <v>54085000</v>
      </c>
      <c r="H51" s="29">
        <v>21527000</v>
      </c>
      <c r="I51" s="29">
        <v>0</v>
      </c>
      <c r="J51" s="29">
        <v>15437000</v>
      </c>
      <c r="K51" s="29">
        <v>20969000</v>
      </c>
      <c r="L51" s="30">
        <v>0</v>
      </c>
      <c r="M51" s="31">
        <v>0</v>
      </c>
      <c r="N51" s="30">
        <v>0</v>
      </c>
      <c r="O51" s="32">
        <f t="shared" si="3"/>
        <v>441119000</v>
      </c>
    </row>
    <row r="52" spans="1:15" s="27" customFormat="1" ht="22.5" customHeight="1">
      <c r="A52" s="25"/>
      <c r="B52" s="26" t="s">
        <v>80</v>
      </c>
      <c r="C52" s="25"/>
      <c r="E52" s="28" t="s">
        <v>209</v>
      </c>
      <c r="F52" s="29">
        <v>376950000</v>
      </c>
      <c r="G52" s="29">
        <v>62785000</v>
      </c>
      <c r="H52" s="29">
        <v>25331000</v>
      </c>
      <c r="I52" s="29">
        <v>0</v>
      </c>
      <c r="J52" s="29">
        <v>17428000</v>
      </c>
      <c r="K52" s="29">
        <v>40743000</v>
      </c>
      <c r="L52" s="30">
        <v>0</v>
      </c>
      <c r="M52" s="31">
        <v>0</v>
      </c>
      <c r="N52" s="30">
        <v>0</v>
      </c>
      <c r="O52" s="32">
        <f t="shared" si="3"/>
        <v>523237000</v>
      </c>
    </row>
    <row r="53" spans="1:15" s="27" customFormat="1" ht="22.5" customHeight="1">
      <c r="A53" s="25"/>
      <c r="B53" s="26" t="s">
        <v>81</v>
      </c>
      <c r="C53" s="25"/>
      <c r="E53" s="28" t="s">
        <v>210</v>
      </c>
      <c r="F53" s="29">
        <v>191086000</v>
      </c>
      <c r="G53" s="29">
        <v>30621000</v>
      </c>
      <c r="H53" s="29">
        <v>22533000</v>
      </c>
      <c r="I53" s="29">
        <v>0</v>
      </c>
      <c r="J53" s="29">
        <v>8324000</v>
      </c>
      <c r="K53" s="29">
        <v>22034000</v>
      </c>
      <c r="L53" s="30">
        <v>0</v>
      </c>
      <c r="M53" s="31">
        <v>0</v>
      </c>
      <c r="N53" s="30">
        <v>0</v>
      </c>
      <c r="O53" s="32">
        <f t="shared" si="3"/>
        <v>274598000</v>
      </c>
    </row>
    <row r="54" spans="1:15" s="27" customFormat="1" ht="22.5" customHeight="1">
      <c r="A54" s="25"/>
      <c r="B54" s="26" t="s">
        <v>82</v>
      </c>
      <c r="C54" s="25"/>
      <c r="E54" s="28" t="s">
        <v>211</v>
      </c>
      <c r="F54" s="29">
        <v>371793000</v>
      </c>
      <c r="G54" s="29">
        <v>63460000</v>
      </c>
      <c r="H54" s="29">
        <v>43575000</v>
      </c>
      <c r="I54" s="29">
        <v>0</v>
      </c>
      <c r="J54" s="29">
        <v>18219000</v>
      </c>
      <c r="K54" s="29">
        <v>36263000</v>
      </c>
      <c r="L54" s="30">
        <v>0</v>
      </c>
      <c r="M54" s="31">
        <v>0</v>
      </c>
      <c r="N54" s="30">
        <v>0</v>
      </c>
      <c r="O54" s="32">
        <f t="shared" si="3"/>
        <v>533310000</v>
      </c>
    </row>
    <row r="55" spans="1:15" s="27" customFormat="1" ht="22.5" customHeight="1">
      <c r="A55" s="25"/>
      <c r="B55" s="26" t="s">
        <v>83</v>
      </c>
      <c r="C55" s="25"/>
      <c r="E55" s="28" t="s">
        <v>212</v>
      </c>
      <c r="F55" s="29">
        <v>305660000</v>
      </c>
      <c r="G55" s="29">
        <v>47513000</v>
      </c>
      <c r="H55" s="29">
        <v>31203000</v>
      </c>
      <c r="I55" s="29">
        <v>0</v>
      </c>
      <c r="J55" s="29">
        <v>8812000</v>
      </c>
      <c r="K55" s="29">
        <v>13509000</v>
      </c>
      <c r="L55" s="30">
        <v>0</v>
      </c>
      <c r="M55" s="31">
        <v>0</v>
      </c>
      <c r="N55" s="30">
        <v>0</v>
      </c>
      <c r="O55" s="32">
        <f t="shared" si="3"/>
        <v>406697000</v>
      </c>
    </row>
    <row r="56" spans="1:15" s="27" customFormat="1" ht="22.5" customHeight="1">
      <c r="A56" s="25"/>
      <c r="B56" s="26" t="s">
        <v>84</v>
      </c>
      <c r="C56" s="25"/>
      <c r="E56" s="28" t="s">
        <v>213</v>
      </c>
      <c r="F56" s="29">
        <v>300461000</v>
      </c>
      <c r="G56" s="29">
        <v>50099000</v>
      </c>
      <c r="H56" s="29">
        <v>22953000</v>
      </c>
      <c r="I56" s="29">
        <v>0</v>
      </c>
      <c r="J56" s="29">
        <v>14117000</v>
      </c>
      <c r="K56" s="29">
        <v>31009000</v>
      </c>
      <c r="L56" s="30">
        <v>0</v>
      </c>
      <c r="M56" s="31">
        <v>0</v>
      </c>
      <c r="N56" s="30">
        <v>0</v>
      </c>
      <c r="O56" s="32">
        <f t="shared" si="3"/>
        <v>418639000</v>
      </c>
    </row>
    <row r="57" spans="1:15" s="27" customFormat="1" ht="22.5" customHeight="1">
      <c r="A57" s="25"/>
      <c r="B57" s="26" t="s">
        <v>85</v>
      </c>
      <c r="C57" s="25"/>
      <c r="E57" s="28" t="s">
        <v>214</v>
      </c>
      <c r="F57" s="29">
        <v>228135000</v>
      </c>
      <c r="G57" s="29">
        <v>36538000</v>
      </c>
      <c r="H57" s="29">
        <v>19303000</v>
      </c>
      <c r="I57" s="29">
        <v>0</v>
      </c>
      <c r="J57" s="29">
        <v>8057000</v>
      </c>
      <c r="K57" s="29">
        <v>19687000</v>
      </c>
      <c r="L57" s="30">
        <v>0</v>
      </c>
      <c r="M57" s="31">
        <v>0</v>
      </c>
      <c r="N57" s="30">
        <v>0</v>
      </c>
      <c r="O57" s="32">
        <f t="shared" si="3"/>
        <v>311720000</v>
      </c>
    </row>
    <row r="58" spans="1:15" s="27" customFormat="1" ht="22.5" customHeight="1">
      <c r="A58" s="25"/>
      <c r="B58" s="26" t="s">
        <v>86</v>
      </c>
      <c r="C58" s="25"/>
      <c r="E58" s="28" t="s">
        <v>215</v>
      </c>
      <c r="F58" s="29">
        <v>206586000</v>
      </c>
      <c r="G58" s="29">
        <v>34158000</v>
      </c>
      <c r="H58" s="29">
        <v>18222000</v>
      </c>
      <c r="I58" s="29">
        <v>0</v>
      </c>
      <c r="J58" s="29">
        <v>10493000</v>
      </c>
      <c r="K58" s="29">
        <v>22754000</v>
      </c>
      <c r="L58" s="30">
        <v>0</v>
      </c>
      <c r="M58" s="31">
        <v>0</v>
      </c>
      <c r="N58" s="30">
        <v>0</v>
      </c>
      <c r="O58" s="32">
        <f t="shared" si="3"/>
        <v>292213000</v>
      </c>
    </row>
    <row r="59" spans="1:15" s="27" customFormat="1" ht="22.5" customHeight="1">
      <c r="A59" s="25"/>
      <c r="B59" s="26" t="s">
        <v>87</v>
      </c>
      <c r="C59" s="25"/>
      <c r="E59" s="28" t="s">
        <v>216</v>
      </c>
      <c r="F59" s="29">
        <v>193400000</v>
      </c>
      <c r="G59" s="29">
        <v>29122000</v>
      </c>
      <c r="H59" s="29">
        <v>19795000</v>
      </c>
      <c r="I59" s="29">
        <v>0</v>
      </c>
      <c r="J59" s="29">
        <v>6261000</v>
      </c>
      <c r="K59" s="29">
        <v>12651000</v>
      </c>
      <c r="L59" s="30">
        <v>0</v>
      </c>
      <c r="M59" s="31">
        <v>0</v>
      </c>
      <c r="N59" s="30">
        <v>0</v>
      </c>
      <c r="O59" s="32">
        <f t="shared" si="3"/>
        <v>261229000</v>
      </c>
    </row>
    <row r="60" spans="1:15" s="27" customFormat="1" ht="22.5" customHeight="1">
      <c r="A60" s="25"/>
      <c r="B60" s="26" t="s">
        <v>88</v>
      </c>
      <c r="C60" s="25"/>
      <c r="E60" s="28" t="s">
        <v>217</v>
      </c>
      <c r="F60" s="29">
        <v>167656000</v>
      </c>
      <c r="G60" s="29">
        <v>23642000</v>
      </c>
      <c r="H60" s="29">
        <v>22610000</v>
      </c>
      <c r="I60" s="29">
        <v>0</v>
      </c>
      <c r="J60" s="29">
        <v>5674000</v>
      </c>
      <c r="K60" s="29">
        <v>24059000</v>
      </c>
      <c r="L60" s="30">
        <v>0</v>
      </c>
      <c r="M60" s="31">
        <v>0</v>
      </c>
      <c r="N60" s="30">
        <v>0</v>
      </c>
      <c r="O60" s="32">
        <f t="shared" si="3"/>
        <v>243641000</v>
      </c>
    </row>
    <row r="61" spans="1:15" s="27" customFormat="1" ht="22.5" customHeight="1">
      <c r="A61" s="25"/>
      <c r="B61" s="26" t="s">
        <v>89</v>
      </c>
      <c r="C61" s="25"/>
      <c r="E61" s="28" t="s">
        <v>218</v>
      </c>
      <c r="F61" s="29">
        <v>314114000</v>
      </c>
      <c r="G61" s="29">
        <v>49220000</v>
      </c>
      <c r="H61" s="29">
        <v>25501000</v>
      </c>
      <c r="I61" s="29">
        <v>0</v>
      </c>
      <c r="J61" s="29">
        <v>12122000</v>
      </c>
      <c r="K61" s="29">
        <v>34452000</v>
      </c>
      <c r="L61" s="30">
        <v>0</v>
      </c>
      <c r="M61" s="31">
        <v>0</v>
      </c>
      <c r="N61" s="30">
        <v>0</v>
      </c>
      <c r="O61" s="32">
        <f t="shared" si="3"/>
        <v>435409000</v>
      </c>
    </row>
    <row r="62" spans="1:15" s="27" customFormat="1" ht="22.5" customHeight="1">
      <c r="A62" s="25"/>
      <c r="B62" s="26" t="s">
        <v>90</v>
      </c>
      <c r="C62" s="25"/>
      <c r="E62" s="28" t="s">
        <v>219</v>
      </c>
      <c r="F62" s="29">
        <v>156938000</v>
      </c>
      <c r="G62" s="29">
        <v>24697000</v>
      </c>
      <c r="H62" s="29">
        <v>15650000</v>
      </c>
      <c r="I62" s="29">
        <v>0</v>
      </c>
      <c r="J62" s="29">
        <v>5244000</v>
      </c>
      <c r="K62" s="29">
        <v>13951000</v>
      </c>
      <c r="L62" s="30">
        <v>0</v>
      </c>
      <c r="M62" s="31">
        <v>0</v>
      </c>
      <c r="N62" s="30">
        <v>0</v>
      </c>
      <c r="O62" s="32">
        <f t="shared" si="3"/>
        <v>216480000</v>
      </c>
    </row>
    <row r="63" spans="1:15" s="27" customFormat="1" ht="22.5" customHeight="1">
      <c r="A63" s="25"/>
      <c r="B63" s="26" t="s">
        <v>91</v>
      </c>
      <c r="C63" s="25"/>
      <c r="E63" s="28" t="s">
        <v>220</v>
      </c>
      <c r="F63" s="29">
        <v>194702000</v>
      </c>
      <c r="G63" s="29">
        <v>30177000</v>
      </c>
      <c r="H63" s="29">
        <v>21437000</v>
      </c>
      <c r="I63" s="29">
        <v>0</v>
      </c>
      <c r="J63" s="29">
        <v>6136000</v>
      </c>
      <c r="K63" s="29">
        <v>20490000</v>
      </c>
      <c r="L63" s="30">
        <v>0</v>
      </c>
      <c r="M63" s="31">
        <v>0</v>
      </c>
      <c r="N63" s="30">
        <v>0</v>
      </c>
      <c r="O63" s="32">
        <f t="shared" si="3"/>
        <v>272942000</v>
      </c>
    </row>
    <row r="64" spans="1:15" s="27" customFormat="1" ht="22.5" customHeight="1">
      <c r="A64" s="25"/>
      <c r="B64" s="26" t="s">
        <v>92</v>
      </c>
      <c r="C64" s="25"/>
      <c r="E64" s="28" t="s">
        <v>221</v>
      </c>
      <c r="F64" s="29">
        <v>242967000</v>
      </c>
      <c r="G64" s="29">
        <v>38150000</v>
      </c>
      <c r="H64" s="29">
        <v>22315000</v>
      </c>
      <c r="I64" s="29">
        <v>0</v>
      </c>
      <c r="J64" s="29">
        <v>10547000</v>
      </c>
      <c r="K64" s="29">
        <v>24546000</v>
      </c>
      <c r="L64" s="30">
        <v>0</v>
      </c>
      <c r="M64" s="31">
        <v>0</v>
      </c>
      <c r="N64" s="30">
        <v>0</v>
      </c>
      <c r="O64" s="32">
        <f t="shared" si="3"/>
        <v>338525000</v>
      </c>
    </row>
    <row r="65" spans="1:15" s="27" customFormat="1" ht="22.5" customHeight="1">
      <c r="A65" s="25"/>
      <c r="B65" s="26" t="s">
        <v>93</v>
      </c>
      <c r="C65" s="25"/>
      <c r="E65" s="28" t="s">
        <v>222</v>
      </c>
      <c r="F65" s="29">
        <v>276747000</v>
      </c>
      <c r="G65" s="29">
        <v>43965000</v>
      </c>
      <c r="H65" s="29">
        <v>26683000</v>
      </c>
      <c r="I65" s="29">
        <v>0</v>
      </c>
      <c r="J65" s="29">
        <v>9348000</v>
      </c>
      <c r="K65" s="29">
        <v>20317000</v>
      </c>
      <c r="L65" s="30">
        <v>0</v>
      </c>
      <c r="M65" s="31">
        <v>0</v>
      </c>
      <c r="N65" s="30">
        <v>0</v>
      </c>
      <c r="O65" s="32">
        <f t="shared" si="3"/>
        <v>377060000</v>
      </c>
    </row>
    <row r="66" spans="1:15" s="27" customFormat="1" ht="22.5" customHeight="1">
      <c r="A66" s="25"/>
      <c r="B66" s="26" t="s">
        <v>94</v>
      </c>
      <c r="C66" s="25"/>
      <c r="E66" s="28" t="s">
        <v>223</v>
      </c>
      <c r="F66" s="29">
        <v>249686000</v>
      </c>
      <c r="G66" s="29">
        <v>38326000</v>
      </c>
      <c r="H66" s="29">
        <v>17213000</v>
      </c>
      <c r="I66" s="29">
        <v>0</v>
      </c>
      <c r="J66" s="29">
        <v>9734000</v>
      </c>
      <c r="K66" s="29">
        <v>28151000</v>
      </c>
      <c r="L66" s="30">
        <v>0</v>
      </c>
      <c r="M66" s="31">
        <v>0</v>
      </c>
      <c r="N66" s="30">
        <v>0</v>
      </c>
      <c r="O66" s="32">
        <f t="shared" si="3"/>
        <v>343110000</v>
      </c>
    </row>
    <row r="67" spans="1:15" s="27" customFormat="1" ht="22.5" customHeight="1">
      <c r="A67" s="25"/>
      <c r="B67" s="26" t="s">
        <v>95</v>
      </c>
      <c r="C67" s="25"/>
      <c r="E67" s="28" t="s">
        <v>224</v>
      </c>
      <c r="F67" s="29">
        <v>228537000</v>
      </c>
      <c r="G67" s="29">
        <v>36387000</v>
      </c>
      <c r="H67" s="29">
        <v>19021000</v>
      </c>
      <c r="I67" s="29">
        <v>0</v>
      </c>
      <c r="J67" s="29">
        <v>10782000</v>
      </c>
      <c r="K67" s="29">
        <v>28775000</v>
      </c>
      <c r="L67" s="30">
        <v>0</v>
      </c>
      <c r="M67" s="31">
        <v>0</v>
      </c>
      <c r="N67" s="30">
        <v>0</v>
      </c>
      <c r="O67" s="32">
        <f t="shared" si="3"/>
        <v>323502000</v>
      </c>
    </row>
    <row r="68" spans="1:15" s="27" customFormat="1" ht="22.5" customHeight="1">
      <c r="A68" s="25"/>
      <c r="B68" s="26" t="s">
        <v>96</v>
      </c>
      <c r="C68" s="25"/>
      <c r="E68" s="28" t="s">
        <v>225</v>
      </c>
      <c r="F68" s="29">
        <v>342263000</v>
      </c>
      <c r="G68" s="29">
        <v>58033000</v>
      </c>
      <c r="H68" s="29">
        <v>29622000</v>
      </c>
      <c r="I68" s="29">
        <v>0</v>
      </c>
      <c r="J68" s="29">
        <v>16191000</v>
      </c>
      <c r="K68" s="29">
        <v>50671000</v>
      </c>
      <c r="L68" s="30">
        <v>0</v>
      </c>
      <c r="M68" s="31">
        <v>0</v>
      </c>
      <c r="N68" s="30">
        <v>0</v>
      </c>
      <c r="O68" s="32">
        <f t="shared" si="3"/>
        <v>496780000</v>
      </c>
    </row>
    <row r="69" spans="1:15" s="27" customFormat="1" ht="22.5" customHeight="1">
      <c r="A69" s="25"/>
      <c r="B69" s="26" t="s">
        <v>97</v>
      </c>
      <c r="C69" s="25"/>
      <c r="E69" s="28" t="s">
        <v>226</v>
      </c>
      <c r="F69" s="29">
        <v>68219000</v>
      </c>
      <c r="G69" s="29">
        <v>10344000</v>
      </c>
      <c r="H69" s="29">
        <v>11270000</v>
      </c>
      <c r="I69" s="29">
        <v>0</v>
      </c>
      <c r="J69" s="29">
        <v>3126000</v>
      </c>
      <c r="K69" s="29">
        <v>13444000</v>
      </c>
      <c r="L69" s="30">
        <v>0</v>
      </c>
      <c r="M69" s="31">
        <v>0</v>
      </c>
      <c r="N69" s="30">
        <v>0</v>
      </c>
      <c r="O69" s="32">
        <f t="shared" si="3"/>
        <v>106403000</v>
      </c>
    </row>
    <row r="70" spans="1:15" s="27" customFormat="1" ht="22.5" customHeight="1">
      <c r="A70" s="25"/>
      <c r="B70" s="26" t="s">
        <v>98</v>
      </c>
      <c r="C70" s="25"/>
      <c r="E70" s="28" t="s">
        <v>227</v>
      </c>
      <c r="F70" s="29">
        <v>135695000</v>
      </c>
      <c r="G70" s="29">
        <v>20388000</v>
      </c>
      <c r="H70" s="29">
        <v>13138000</v>
      </c>
      <c r="I70" s="29">
        <v>0</v>
      </c>
      <c r="J70" s="29">
        <v>4222000</v>
      </c>
      <c r="K70" s="29">
        <v>26393000</v>
      </c>
      <c r="L70" s="30">
        <v>0</v>
      </c>
      <c r="M70" s="31">
        <v>0</v>
      </c>
      <c r="N70" s="30">
        <v>0</v>
      </c>
      <c r="O70" s="32">
        <f t="shared" si="3"/>
        <v>199836000</v>
      </c>
    </row>
    <row r="71" spans="1:15" s="27" customFormat="1" ht="22.5" customHeight="1">
      <c r="A71" s="25"/>
      <c r="B71" s="26" t="s">
        <v>99</v>
      </c>
      <c r="C71" s="25"/>
      <c r="E71" s="28" t="s">
        <v>228</v>
      </c>
      <c r="F71" s="29">
        <v>145919000</v>
      </c>
      <c r="G71" s="29">
        <v>20012000</v>
      </c>
      <c r="H71" s="29">
        <v>10740000</v>
      </c>
      <c r="I71" s="29">
        <v>0</v>
      </c>
      <c r="J71" s="29">
        <v>4028000</v>
      </c>
      <c r="K71" s="29">
        <v>25692000</v>
      </c>
      <c r="L71" s="30">
        <v>0</v>
      </c>
      <c r="M71" s="31">
        <v>0</v>
      </c>
      <c r="N71" s="30">
        <v>0</v>
      </c>
      <c r="O71" s="32">
        <f t="shared" si="3"/>
        <v>206391000</v>
      </c>
    </row>
    <row r="72" spans="1:15" s="27" customFormat="1" ht="22.5" customHeight="1">
      <c r="A72" s="25"/>
      <c r="B72" s="26" t="s">
        <v>100</v>
      </c>
      <c r="C72" s="25"/>
      <c r="E72" s="28" t="s">
        <v>229</v>
      </c>
      <c r="F72" s="29">
        <v>207354000</v>
      </c>
      <c r="G72" s="29">
        <v>31197000</v>
      </c>
      <c r="H72" s="29">
        <v>13108000</v>
      </c>
      <c r="I72" s="29">
        <v>0</v>
      </c>
      <c r="J72" s="29">
        <v>8922000</v>
      </c>
      <c r="K72" s="29">
        <v>39672000</v>
      </c>
      <c r="L72" s="30">
        <v>0</v>
      </c>
      <c r="M72" s="31">
        <v>0</v>
      </c>
      <c r="N72" s="30">
        <v>0</v>
      </c>
      <c r="O72" s="32">
        <f t="shared" si="3"/>
        <v>300253000</v>
      </c>
    </row>
    <row r="73" spans="1:15" s="27" customFormat="1" ht="22.5" customHeight="1">
      <c r="A73" s="25"/>
      <c r="B73" s="26" t="s">
        <v>101</v>
      </c>
      <c r="C73" s="25"/>
      <c r="E73" s="28" t="s">
        <v>230</v>
      </c>
      <c r="F73" s="29">
        <v>165102000</v>
      </c>
      <c r="G73" s="29">
        <v>23619000</v>
      </c>
      <c r="H73" s="29">
        <v>14845000</v>
      </c>
      <c r="I73" s="29">
        <v>0</v>
      </c>
      <c r="J73" s="29">
        <v>4417000</v>
      </c>
      <c r="K73" s="29">
        <v>22356000</v>
      </c>
      <c r="L73" s="30">
        <v>0</v>
      </c>
      <c r="M73" s="31">
        <v>0</v>
      </c>
      <c r="N73" s="30">
        <v>0</v>
      </c>
      <c r="O73" s="32">
        <f t="shared" si="3"/>
        <v>230339000</v>
      </c>
    </row>
    <row r="74" spans="1:15" s="27" customFormat="1" ht="22.5" customHeight="1">
      <c r="A74" s="25"/>
      <c r="B74" s="26" t="s">
        <v>102</v>
      </c>
      <c r="C74" s="25"/>
      <c r="E74" s="28" t="s">
        <v>231</v>
      </c>
      <c r="F74" s="29">
        <v>130228000</v>
      </c>
      <c r="G74" s="29">
        <v>18447000</v>
      </c>
      <c r="H74" s="29">
        <v>13425000</v>
      </c>
      <c r="I74" s="29">
        <v>0</v>
      </c>
      <c r="J74" s="29">
        <v>4063000</v>
      </c>
      <c r="K74" s="29">
        <v>24334000</v>
      </c>
      <c r="L74" s="30">
        <v>0</v>
      </c>
      <c r="M74" s="31">
        <v>0</v>
      </c>
      <c r="N74" s="30">
        <v>0</v>
      </c>
      <c r="O74" s="32">
        <f t="shared" si="3"/>
        <v>190497000</v>
      </c>
    </row>
    <row r="75" spans="1:15" s="27" customFormat="1" ht="22.5" customHeight="1">
      <c r="A75" s="25"/>
      <c r="B75" s="26" t="s">
        <v>103</v>
      </c>
      <c r="C75" s="25"/>
      <c r="E75" s="28" t="s">
        <v>232</v>
      </c>
      <c r="F75" s="29">
        <v>176193000</v>
      </c>
      <c r="G75" s="29">
        <v>25866000</v>
      </c>
      <c r="H75" s="29">
        <v>12723000</v>
      </c>
      <c r="I75" s="29">
        <v>0</v>
      </c>
      <c r="J75" s="29">
        <v>5349000</v>
      </c>
      <c r="K75" s="29">
        <v>38214000</v>
      </c>
      <c r="L75" s="30">
        <v>0</v>
      </c>
      <c r="M75" s="31">
        <v>0</v>
      </c>
      <c r="N75" s="30">
        <v>0</v>
      </c>
      <c r="O75" s="32">
        <f t="shared" si="3"/>
        <v>258345000</v>
      </c>
    </row>
    <row r="76" spans="1:15" s="27" customFormat="1" ht="22.5" customHeight="1">
      <c r="A76" s="25"/>
      <c r="B76" s="26" t="s">
        <v>104</v>
      </c>
      <c r="C76" s="25"/>
      <c r="E76" s="28" t="s">
        <v>233</v>
      </c>
      <c r="F76" s="29">
        <v>189035000</v>
      </c>
      <c r="G76" s="29">
        <v>29225000</v>
      </c>
      <c r="H76" s="29">
        <v>16423000</v>
      </c>
      <c r="I76" s="29">
        <v>0</v>
      </c>
      <c r="J76" s="29">
        <v>8077000</v>
      </c>
      <c r="K76" s="29">
        <v>20016000</v>
      </c>
      <c r="L76" s="30">
        <v>0</v>
      </c>
      <c r="M76" s="31">
        <v>0</v>
      </c>
      <c r="N76" s="30">
        <v>0</v>
      </c>
      <c r="O76" s="32">
        <f t="shared" si="3"/>
        <v>262776000</v>
      </c>
    </row>
    <row r="77" spans="1:15" s="27" customFormat="1" ht="22.5" customHeight="1">
      <c r="A77" s="25"/>
      <c r="B77" s="26" t="s">
        <v>105</v>
      </c>
      <c r="C77" s="25"/>
      <c r="E77" s="28" t="s">
        <v>234</v>
      </c>
      <c r="F77" s="29">
        <v>159799000</v>
      </c>
      <c r="G77" s="29">
        <v>20793000</v>
      </c>
      <c r="H77" s="29">
        <v>13508000</v>
      </c>
      <c r="I77" s="29">
        <v>0</v>
      </c>
      <c r="J77" s="29">
        <v>4586000</v>
      </c>
      <c r="K77" s="29">
        <v>18124000</v>
      </c>
      <c r="L77" s="30">
        <v>0</v>
      </c>
      <c r="M77" s="31">
        <v>0</v>
      </c>
      <c r="N77" s="30">
        <v>0</v>
      </c>
      <c r="O77" s="32">
        <f t="shared" si="3"/>
        <v>216810000</v>
      </c>
    </row>
    <row r="78" spans="1:15" s="27" customFormat="1" ht="22.5" customHeight="1">
      <c r="A78" s="25"/>
      <c r="B78" s="26" t="s">
        <v>106</v>
      </c>
      <c r="C78" s="25"/>
      <c r="E78" s="28" t="s">
        <v>235</v>
      </c>
      <c r="F78" s="29">
        <v>135574000</v>
      </c>
      <c r="G78" s="29">
        <v>19051000</v>
      </c>
      <c r="H78" s="29">
        <v>9998000</v>
      </c>
      <c r="I78" s="29">
        <v>0</v>
      </c>
      <c r="J78" s="29">
        <v>4090000</v>
      </c>
      <c r="K78" s="29">
        <v>18024000</v>
      </c>
      <c r="L78" s="30">
        <v>0</v>
      </c>
      <c r="M78" s="31">
        <v>0</v>
      </c>
      <c r="N78" s="30">
        <v>0</v>
      </c>
      <c r="O78" s="32">
        <f t="shared" si="3"/>
        <v>186737000</v>
      </c>
    </row>
    <row r="79" spans="1:15" s="27" customFormat="1" ht="22.5" customHeight="1">
      <c r="A79" s="25"/>
      <c r="B79" s="26" t="s">
        <v>107</v>
      </c>
      <c r="C79" s="25"/>
      <c r="E79" s="28" t="s">
        <v>236</v>
      </c>
      <c r="F79" s="29">
        <v>158038000</v>
      </c>
      <c r="G79" s="29">
        <v>23446000</v>
      </c>
      <c r="H79" s="29">
        <v>16721000</v>
      </c>
      <c r="I79" s="29">
        <v>0</v>
      </c>
      <c r="J79" s="29">
        <v>4800000</v>
      </c>
      <c r="K79" s="29">
        <v>9162000</v>
      </c>
      <c r="L79" s="30">
        <v>0</v>
      </c>
      <c r="M79" s="31">
        <v>0</v>
      </c>
      <c r="N79" s="30">
        <v>0</v>
      </c>
      <c r="O79" s="32">
        <f t="shared" si="3"/>
        <v>212167000</v>
      </c>
    </row>
    <row r="80" spans="1:15" s="27" customFormat="1" ht="22.5" customHeight="1">
      <c r="A80" s="25"/>
      <c r="B80" s="26" t="s">
        <v>108</v>
      </c>
      <c r="C80" s="25"/>
      <c r="E80" s="28" t="s">
        <v>237</v>
      </c>
      <c r="F80" s="29">
        <v>132878000</v>
      </c>
      <c r="G80" s="29">
        <v>19945000</v>
      </c>
      <c r="H80" s="29">
        <v>10269000</v>
      </c>
      <c r="I80" s="29">
        <v>0</v>
      </c>
      <c r="J80" s="29">
        <v>3881000</v>
      </c>
      <c r="K80" s="29">
        <v>27594000</v>
      </c>
      <c r="L80" s="30">
        <v>0</v>
      </c>
      <c r="M80" s="31">
        <v>0</v>
      </c>
      <c r="N80" s="30">
        <v>0</v>
      </c>
      <c r="O80" s="32">
        <f aca="true" t="shared" si="4" ref="O80:O143">N80+M80+L80+K80+J80+I80+H80+G80+F80</f>
        <v>194567000</v>
      </c>
    </row>
    <row r="81" spans="1:15" s="27" customFormat="1" ht="22.5" customHeight="1">
      <c r="A81" s="25"/>
      <c r="B81" s="26" t="s">
        <v>109</v>
      </c>
      <c r="C81" s="25"/>
      <c r="E81" s="28" t="s">
        <v>238</v>
      </c>
      <c r="F81" s="29">
        <v>152556000</v>
      </c>
      <c r="G81" s="29">
        <v>22807000</v>
      </c>
      <c r="H81" s="29">
        <v>10722000</v>
      </c>
      <c r="I81" s="29">
        <v>0</v>
      </c>
      <c r="J81" s="29">
        <v>5488000</v>
      </c>
      <c r="K81" s="29">
        <v>17437000</v>
      </c>
      <c r="L81" s="30">
        <v>0</v>
      </c>
      <c r="M81" s="31">
        <v>0</v>
      </c>
      <c r="N81" s="30">
        <v>0</v>
      </c>
      <c r="O81" s="32">
        <f t="shared" si="4"/>
        <v>209010000</v>
      </c>
    </row>
    <row r="82" spans="1:15" s="27" customFormat="1" ht="22.5" customHeight="1">
      <c r="A82" s="25"/>
      <c r="B82" s="26" t="s">
        <v>110</v>
      </c>
      <c r="C82" s="25"/>
      <c r="E82" s="28" t="s">
        <v>239</v>
      </c>
      <c r="F82" s="29">
        <v>159245000</v>
      </c>
      <c r="G82" s="29">
        <v>22807000</v>
      </c>
      <c r="H82" s="29">
        <v>11729000</v>
      </c>
      <c r="I82" s="29">
        <v>0</v>
      </c>
      <c r="J82" s="29">
        <v>4962000</v>
      </c>
      <c r="K82" s="29">
        <v>13391000</v>
      </c>
      <c r="L82" s="30">
        <v>0</v>
      </c>
      <c r="M82" s="31">
        <v>0</v>
      </c>
      <c r="N82" s="30">
        <v>0</v>
      </c>
      <c r="O82" s="32">
        <f t="shared" si="4"/>
        <v>212134000</v>
      </c>
    </row>
    <row r="83" spans="1:15" s="27" customFormat="1" ht="22.5" customHeight="1">
      <c r="A83" s="25"/>
      <c r="B83" s="26" t="s">
        <v>111</v>
      </c>
      <c r="C83" s="25"/>
      <c r="E83" s="28" t="s">
        <v>240</v>
      </c>
      <c r="F83" s="29">
        <v>126299000</v>
      </c>
      <c r="G83" s="29">
        <v>19019000</v>
      </c>
      <c r="H83" s="29">
        <v>9038000</v>
      </c>
      <c r="I83" s="29">
        <v>0</v>
      </c>
      <c r="J83" s="29">
        <v>4080000</v>
      </c>
      <c r="K83" s="29">
        <v>11638000</v>
      </c>
      <c r="L83" s="30">
        <v>0</v>
      </c>
      <c r="M83" s="31">
        <v>0</v>
      </c>
      <c r="N83" s="30">
        <v>0</v>
      </c>
      <c r="O83" s="32">
        <f t="shared" si="4"/>
        <v>170074000</v>
      </c>
    </row>
    <row r="84" spans="1:15" s="27" customFormat="1" ht="22.5" customHeight="1">
      <c r="A84" s="25"/>
      <c r="B84" s="26" t="s">
        <v>112</v>
      </c>
      <c r="C84" s="25"/>
      <c r="E84" s="28" t="s">
        <v>241</v>
      </c>
      <c r="F84" s="29">
        <v>104583000</v>
      </c>
      <c r="G84" s="29">
        <v>15491000</v>
      </c>
      <c r="H84" s="29">
        <v>8169000</v>
      </c>
      <c r="I84" s="29">
        <v>0</v>
      </c>
      <c r="J84" s="29">
        <v>2992000</v>
      </c>
      <c r="K84" s="29">
        <v>15435000</v>
      </c>
      <c r="L84" s="30">
        <v>0</v>
      </c>
      <c r="M84" s="31">
        <v>0</v>
      </c>
      <c r="N84" s="30">
        <v>0</v>
      </c>
      <c r="O84" s="32">
        <f t="shared" si="4"/>
        <v>146670000</v>
      </c>
    </row>
    <row r="85" spans="1:15" s="27" customFormat="1" ht="22.5" customHeight="1">
      <c r="A85" s="25"/>
      <c r="B85" s="26" t="s">
        <v>113</v>
      </c>
      <c r="C85" s="25"/>
      <c r="E85" s="28" t="s">
        <v>242</v>
      </c>
      <c r="F85" s="29">
        <v>100442000</v>
      </c>
      <c r="G85" s="29">
        <v>13479000</v>
      </c>
      <c r="H85" s="29">
        <v>8308000</v>
      </c>
      <c r="I85" s="29">
        <v>0</v>
      </c>
      <c r="J85" s="29">
        <v>2653000</v>
      </c>
      <c r="K85" s="29">
        <v>11402000</v>
      </c>
      <c r="L85" s="30">
        <v>0</v>
      </c>
      <c r="M85" s="31">
        <v>0</v>
      </c>
      <c r="N85" s="30">
        <v>0</v>
      </c>
      <c r="O85" s="32">
        <f t="shared" si="4"/>
        <v>136284000</v>
      </c>
    </row>
    <row r="86" spans="1:15" s="27" customFormat="1" ht="22.5" customHeight="1">
      <c r="A86" s="25"/>
      <c r="B86" s="26" t="s">
        <v>114</v>
      </c>
      <c r="C86" s="25"/>
      <c r="E86" s="28" t="s">
        <v>243</v>
      </c>
      <c r="F86" s="29">
        <v>90341000</v>
      </c>
      <c r="G86" s="29">
        <v>11512000</v>
      </c>
      <c r="H86" s="29">
        <v>11774000</v>
      </c>
      <c r="I86" s="29">
        <v>0</v>
      </c>
      <c r="J86" s="29">
        <v>1888000</v>
      </c>
      <c r="K86" s="29">
        <v>11054000</v>
      </c>
      <c r="L86" s="30">
        <v>0</v>
      </c>
      <c r="M86" s="31">
        <v>0</v>
      </c>
      <c r="N86" s="30">
        <v>0</v>
      </c>
      <c r="O86" s="32">
        <f t="shared" si="4"/>
        <v>126569000</v>
      </c>
    </row>
    <row r="87" spans="1:15" s="27" customFormat="1" ht="22.5" customHeight="1">
      <c r="A87" s="25"/>
      <c r="B87" s="26" t="s">
        <v>115</v>
      </c>
      <c r="C87" s="25"/>
      <c r="E87" s="28" t="s">
        <v>244</v>
      </c>
      <c r="F87" s="29">
        <v>92710000</v>
      </c>
      <c r="G87" s="29">
        <v>14055000</v>
      </c>
      <c r="H87" s="29">
        <v>6796000</v>
      </c>
      <c r="I87" s="29">
        <v>0</v>
      </c>
      <c r="J87" s="29">
        <v>2514000</v>
      </c>
      <c r="K87" s="29">
        <v>26389000</v>
      </c>
      <c r="L87" s="30">
        <v>0</v>
      </c>
      <c r="M87" s="31">
        <v>0</v>
      </c>
      <c r="N87" s="30">
        <v>0</v>
      </c>
      <c r="O87" s="32">
        <f t="shared" si="4"/>
        <v>142464000</v>
      </c>
    </row>
    <row r="88" spans="1:15" s="27" customFormat="1" ht="22.5" customHeight="1">
      <c r="A88" s="25"/>
      <c r="B88" s="26" t="s">
        <v>116</v>
      </c>
      <c r="C88" s="25"/>
      <c r="E88" s="28" t="s">
        <v>245</v>
      </c>
      <c r="F88" s="29">
        <v>110458000</v>
      </c>
      <c r="G88" s="29">
        <v>13128000</v>
      </c>
      <c r="H88" s="29">
        <v>9665000</v>
      </c>
      <c r="I88" s="29">
        <v>0</v>
      </c>
      <c r="J88" s="29">
        <v>2466000</v>
      </c>
      <c r="K88" s="29">
        <v>15435000</v>
      </c>
      <c r="L88" s="30">
        <v>0</v>
      </c>
      <c r="M88" s="31">
        <v>0</v>
      </c>
      <c r="N88" s="30">
        <v>0</v>
      </c>
      <c r="O88" s="32">
        <f t="shared" si="4"/>
        <v>151152000</v>
      </c>
    </row>
    <row r="89" spans="1:15" s="27" customFormat="1" ht="22.5" customHeight="1">
      <c r="A89" s="25"/>
      <c r="B89" s="26" t="s">
        <v>117</v>
      </c>
      <c r="C89" s="25"/>
      <c r="E89" s="28" t="s">
        <v>246</v>
      </c>
      <c r="F89" s="29">
        <v>109644000</v>
      </c>
      <c r="G89" s="29">
        <v>15971000</v>
      </c>
      <c r="H89" s="29">
        <v>8809000</v>
      </c>
      <c r="I89" s="29">
        <v>0</v>
      </c>
      <c r="J89" s="29">
        <v>3155000</v>
      </c>
      <c r="K89" s="29">
        <v>14937000</v>
      </c>
      <c r="L89" s="30">
        <v>0</v>
      </c>
      <c r="M89" s="31">
        <v>0</v>
      </c>
      <c r="N89" s="30">
        <v>0</v>
      </c>
      <c r="O89" s="32">
        <f t="shared" si="4"/>
        <v>152516000</v>
      </c>
    </row>
    <row r="90" spans="1:15" s="27" customFormat="1" ht="22.5" customHeight="1">
      <c r="A90" s="25"/>
      <c r="B90" s="26" t="s">
        <v>118</v>
      </c>
      <c r="C90" s="25"/>
      <c r="E90" s="28" t="s">
        <v>247</v>
      </c>
      <c r="F90" s="29">
        <v>186416000</v>
      </c>
      <c r="G90" s="29">
        <v>25951000</v>
      </c>
      <c r="H90" s="29">
        <v>17955000</v>
      </c>
      <c r="I90" s="29">
        <v>0</v>
      </c>
      <c r="J90" s="29">
        <v>4986000</v>
      </c>
      <c r="K90" s="29">
        <v>18923000</v>
      </c>
      <c r="L90" s="30">
        <v>0</v>
      </c>
      <c r="M90" s="31">
        <v>0</v>
      </c>
      <c r="N90" s="30">
        <v>0</v>
      </c>
      <c r="O90" s="32">
        <f t="shared" si="4"/>
        <v>254231000</v>
      </c>
    </row>
    <row r="91" spans="1:15" s="27" customFormat="1" ht="22.5" customHeight="1">
      <c r="A91" s="25"/>
      <c r="B91" s="26" t="s">
        <v>119</v>
      </c>
      <c r="C91" s="25"/>
      <c r="E91" s="28" t="s">
        <v>248</v>
      </c>
      <c r="F91" s="29">
        <v>64762000</v>
      </c>
      <c r="G91" s="29">
        <v>9335000</v>
      </c>
      <c r="H91" s="29">
        <v>8211000</v>
      </c>
      <c r="I91" s="29">
        <v>0</v>
      </c>
      <c r="J91" s="29">
        <v>1677000</v>
      </c>
      <c r="K91" s="29">
        <v>10207000</v>
      </c>
      <c r="L91" s="30">
        <v>0</v>
      </c>
      <c r="M91" s="31">
        <v>0</v>
      </c>
      <c r="N91" s="30">
        <v>0</v>
      </c>
      <c r="O91" s="32">
        <f t="shared" si="4"/>
        <v>94192000</v>
      </c>
    </row>
    <row r="92" spans="1:15" s="27" customFormat="1" ht="22.5" customHeight="1">
      <c r="A92" s="25"/>
      <c r="B92" s="26" t="s">
        <v>120</v>
      </c>
      <c r="C92" s="25"/>
      <c r="E92" s="28" t="s">
        <v>249</v>
      </c>
      <c r="F92" s="29">
        <v>112698000</v>
      </c>
      <c r="G92" s="29">
        <v>16636000</v>
      </c>
      <c r="H92" s="29">
        <v>11452000</v>
      </c>
      <c r="I92" s="29">
        <v>0</v>
      </c>
      <c r="J92" s="29">
        <v>3119000</v>
      </c>
      <c r="K92" s="29">
        <v>13057000</v>
      </c>
      <c r="L92" s="30">
        <v>0</v>
      </c>
      <c r="M92" s="31">
        <v>0</v>
      </c>
      <c r="N92" s="30">
        <v>0</v>
      </c>
      <c r="O92" s="32">
        <f t="shared" si="4"/>
        <v>156962000</v>
      </c>
    </row>
    <row r="93" spans="1:15" s="27" customFormat="1" ht="22.5" customHeight="1">
      <c r="A93" s="25"/>
      <c r="B93" s="26" t="s">
        <v>121</v>
      </c>
      <c r="C93" s="25"/>
      <c r="E93" s="28" t="s">
        <v>250</v>
      </c>
      <c r="F93" s="29">
        <v>81000000</v>
      </c>
      <c r="G93" s="29">
        <v>11003000</v>
      </c>
      <c r="H93" s="29">
        <v>7296000</v>
      </c>
      <c r="I93" s="29">
        <v>0</v>
      </c>
      <c r="J93" s="29">
        <v>2265000</v>
      </c>
      <c r="K93" s="29">
        <v>14292000</v>
      </c>
      <c r="L93" s="30">
        <v>0</v>
      </c>
      <c r="M93" s="31">
        <v>0</v>
      </c>
      <c r="N93" s="30">
        <v>0</v>
      </c>
      <c r="O93" s="32">
        <f t="shared" si="4"/>
        <v>115856000</v>
      </c>
    </row>
    <row r="94" spans="1:15" s="27" customFormat="1" ht="22.5" customHeight="1">
      <c r="A94" s="25"/>
      <c r="B94" s="26" t="s">
        <v>122</v>
      </c>
      <c r="C94" s="25"/>
      <c r="E94" s="28" t="s">
        <v>251</v>
      </c>
      <c r="F94" s="29">
        <v>97629000</v>
      </c>
      <c r="G94" s="29">
        <v>13789000</v>
      </c>
      <c r="H94" s="29">
        <v>9295000</v>
      </c>
      <c r="I94" s="29">
        <v>0</v>
      </c>
      <c r="J94" s="29">
        <v>2753000</v>
      </c>
      <c r="K94" s="29">
        <v>16341000</v>
      </c>
      <c r="L94" s="30">
        <v>0</v>
      </c>
      <c r="M94" s="31">
        <v>0</v>
      </c>
      <c r="N94" s="30">
        <v>0</v>
      </c>
      <c r="O94" s="32">
        <f t="shared" si="4"/>
        <v>139807000</v>
      </c>
    </row>
    <row r="95" spans="1:15" s="27" customFormat="1" ht="22.5" customHeight="1">
      <c r="A95" s="25"/>
      <c r="B95" s="26" t="s">
        <v>123</v>
      </c>
      <c r="C95" s="25"/>
      <c r="E95" s="28" t="s">
        <v>252</v>
      </c>
      <c r="F95" s="29">
        <v>80533000</v>
      </c>
      <c r="G95" s="29">
        <v>10267000</v>
      </c>
      <c r="H95" s="29">
        <v>9390000</v>
      </c>
      <c r="I95" s="29">
        <v>0</v>
      </c>
      <c r="J95" s="29">
        <v>2059000</v>
      </c>
      <c r="K95" s="29">
        <v>15027000</v>
      </c>
      <c r="L95" s="30">
        <v>0</v>
      </c>
      <c r="M95" s="31">
        <v>0</v>
      </c>
      <c r="N95" s="30">
        <v>0</v>
      </c>
      <c r="O95" s="32">
        <f t="shared" si="4"/>
        <v>117276000</v>
      </c>
    </row>
    <row r="96" spans="1:15" s="27" customFormat="1" ht="22.5" customHeight="1">
      <c r="A96" s="25"/>
      <c r="B96" s="26" t="s">
        <v>124</v>
      </c>
      <c r="C96" s="25"/>
      <c r="E96" s="28" t="s">
        <v>253</v>
      </c>
      <c r="F96" s="29">
        <v>107303000</v>
      </c>
      <c r="G96" s="29">
        <v>14912000</v>
      </c>
      <c r="H96" s="29">
        <v>13490000</v>
      </c>
      <c r="I96" s="29">
        <v>0</v>
      </c>
      <c r="J96" s="29">
        <v>3218000</v>
      </c>
      <c r="K96" s="29">
        <v>8964000</v>
      </c>
      <c r="L96" s="30">
        <v>0</v>
      </c>
      <c r="M96" s="31">
        <v>0</v>
      </c>
      <c r="N96" s="30">
        <v>0</v>
      </c>
      <c r="O96" s="32">
        <f t="shared" si="4"/>
        <v>147887000</v>
      </c>
    </row>
    <row r="97" spans="1:15" s="27" customFormat="1" ht="22.5" customHeight="1">
      <c r="A97" s="25"/>
      <c r="B97" s="26" t="s">
        <v>125</v>
      </c>
      <c r="C97" s="25"/>
      <c r="E97" s="28" t="s">
        <v>254</v>
      </c>
      <c r="F97" s="29">
        <v>85925000</v>
      </c>
      <c r="G97" s="29">
        <v>12290000</v>
      </c>
      <c r="H97" s="29">
        <v>7282000</v>
      </c>
      <c r="I97" s="29">
        <v>0</v>
      </c>
      <c r="J97" s="29">
        <v>2377000</v>
      </c>
      <c r="K97" s="29">
        <v>10959000</v>
      </c>
      <c r="L97" s="30">
        <v>0</v>
      </c>
      <c r="M97" s="31">
        <v>0</v>
      </c>
      <c r="N97" s="30">
        <v>0</v>
      </c>
      <c r="O97" s="32">
        <f t="shared" si="4"/>
        <v>118833000</v>
      </c>
    </row>
    <row r="98" spans="1:15" s="27" customFormat="1" ht="22.5" customHeight="1">
      <c r="A98" s="25"/>
      <c r="B98" s="26" t="s">
        <v>126</v>
      </c>
      <c r="C98" s="25"/>
      <c r="E98" s="28" t="s">
        <v>255</v>
      </c>
      <c r="F98" s="29">
        <v>124572000</v>
      </c>
      <c r="G98" s="29">
        <v>15139000</v>
      </c>
      <c r="H98" s="29">
        <v>7588000</v>
      </c>
      <c r="I98" s="29">
        <v>0</v>
      </c>
      <c r="J98" s="29">
        <v>2894000</v>
      </c>
      <c r="K98" s="29">
        <v>23304000</v>
      </c>
      <c r="L98" s="30">
        <v>0</v>
      </c>
      <c r="M98" s="31">
        <v>0</v>
      </c>
      <c r="N98" s="30">
        <v>0</v>
      </c>
      <c r="O98" s="32">
        <f t="shared" si="4"/>
        <v>173497000</v>
      </c>
    </row>
    <row r="99" spans="1:15" s="27" customFormat="1" ht="22.5" customHeight="1">
      <c r="A99" s="25"/>
      <c r="B99" s="26" t="s">
        <v>127</v>
      </c>
      <c r="C99" s="25"/>
      <c r="E99" s="28" t="s">
        <v>256</v>
      </c>
      <c r="F99" s="29">
        <v>99364000</v>
      </c>
      <c r="G99" s="29">
        <v>12202000</v>
      </c>
      <c r="H99" s="29">
        <v>10370000</v>
      </c>
      <c r="I99" s="29">
        <v>0</v>
      </c>
      <c r="J99" s="29">
        <v>2435000</v>
      </c>
      <c r="K99" s="29">
        <v>25398000</v>
      </c>
      <c r="L99" s="30">
        <v>0</v>
      </c>
      <c r="M99" s="31">
        <v>0</v>
      </c>
      <c r="N99" s="30">
        <v>0</v>
      </c>
      <c r="O99" s="32">
        <f t="shared" si="4"/>
        <v>149769000</v>
      </c>
    </row>
    <row r="100" spans="1:15" s="27" customFormat="1" ht="22.5" customHeight="1">
      <c r="A100" s="25"/>
      <c r="B100" s="26" t="s">
        <v>128</v>
      </c>
      <c r="C100" s="25"/>
      <c r="E100" s="28" t="s">
        <v>257</v>
      </c>
      <c r="F100" s="29">
        <v>106321000</v>
      </c>
      <c r="G100" s="29">
        <v>14194000</v>
      </c>
      <c r="H100" s="29">
        <v>7083000</v>
      </c>
      <c r="I100" s="29">
        <v>0</v>
      </c>
      <c r="J100" s="29">
        <v>2324000</v>
      </c>
      <c r="K100" s="29">
        <v>16939000</v>
      </c>
      <c r="L100" s="30">
        <v>0</v>
      </c>
      <c r="M100" s="31">
        <v>0</v>
      </c>
      <c r="N100" s="30">
        <v>0</v>
      </c>
      <c r="O100" s="32">
        <f t="shared" si="4"/>
        <v>146861000</v>
      </c>
    </row>
    <row r="101" spans="1:15" s="27" customFormat="1" ht="22.5" customHeight="1">
      <c r="A101" s="25"/>
      <c r="B101" s="26" t="s">
        <v>129</v>
      </c>
      <c r="C101" s="25"/>
      <c r="E101" s="28" t="s">
        <v>258</v>
      </c>
      <c r="F101" s="29">
        <v>87773000</v>
      </c>
      <c r="G101" s="29">
        <v>11347000</v>
      </c>
      <c r="H101" s="29">
        <v>8928000</v>
      </c>
      <c r="I101" s="29">
        <v>0</v>
      </c>
      <c r="J101" s="29">
        <v>2140000</v>
      </c>
      <c r="K101" s="29">
        <v>16038000</v>
      </c>
      <c r="L101" s="30">
        <v>0</v>
      </c>
      <c r="M101" s="31">
        <v>0</v>
      </c>
      <c r="N101" s="30">
        <v>0</v>
      </c>
      <c r="O101" s="32">
        <f t="shared" si="4"/>
        <v>126226000</v>
      </c>
    </row>
    <row r="102" spans="1:15" s="27" customFormat="1" ht="22.5" customHeight="1">
      <c r="A102" s="25"/>
      <c r="B102" s="26" t="s">
        <v>130</v>
      </c>
      <c r="C102" s="25"/>
      <c r="E102" s="28" t="s">
        <v>259</v>
      </c>
      <c r="F102" s="29">
        <v>62688000</v>
      </c>
      <c r="G102" s="29">
        <v>7974000</v>
      </c>
      <c r="H102" s="29">
        <v>7343000</v>
      </c>
      <c r="I102" s="29">
        <v>0</v>
      </c>
      <c r="J102" s="29">
        <v>1359000</v>
      </c>
      <c r="K102" s="29">
        <v>17935000</v>
      </c>
      <c r="L102" s="30">
        <v>0</v>
      </c>
      <c r="M102" s="31">
        <v>0</v>
      </c>
      <c r="N102" s="30">
        <v>0</v>
      </c>
      <c r="O102" s="32">
        <f t="shared" si="4"/>
        <v>97299000</v>
      </c>
    </row>
    <row r="103" spans="1:15" s="27" customFormat="1" ht="22.5" customHeight="1">
      <c r="A103" s="25"/>
      <c r="B103" s="26" t="s">
        <v>131</v>
      </c>
      <c r="C103" s="25"/>
      <c r="E103" s="28" t="s">
        <v>260</v>
      </c>
      <c r="F103" s="29">
        <v>96423000</v>
      </c>
      <c r="G103" s="29">
        <v>12832000</v>
      </c>
      <c r="H103" s="29">
        <v>7212000</v>
      </c>
      <c r="I103" s="29">
        <v>0</v>
      </c>
      <c r="J103" s="29">
        <v>2592000</v>
      </c>
      <c r="K103" s="29">
        <v>22306000</v>
      </c>
      <c r="L103" s="30">
        <v>0</v>
      </c>
      <c r="M103" s="31">
        <v>0</v>
      </c>
      <c r="N103" s="30">
        <v>0</v>
      </c>
      <c r="O103" s="32">
        <f t="shared" si="4"/>
        <v>141365000</v>
      </c>
    </row>
    <row r="104" spans="1:15" s="27" customFormat="1" ht="22.5" customHeight="1">
      <c r="A104" s="25"/>
      <c r="B104" s="26" t="s">
        <v>132</v>
      </c>
      <c r="C104" s="25"/>
      <c r="E104" s="28" t="s">
        <v>261</v>
      </c>
      <c r="F104" s="29">
        <v>78759000</v>
      </c>
      <c r="G104" s="29">
        <v>9953000</v>
      </c>
      <c r="H104" s="29">
        <v>7417000</v>
      </c>
      <c r="I104" s="29">
        <v>0</v>
      </c>
      <c r="J104" s="29">
        <v>1908000</v>
      </c>
      <c r="K104" s="29">
        <v>12946000</v>
      </c>
      <c r="L104" s="30">
        <v>0</v>
      </c>
      <c r="M104" s="31">
        <v>0</v>
      </c>
      <c r="N104" s="30">
        <v>0</v>
      </c>
      <c r="O104" s="32">
        <f t="shared" si="4"/>
        <v>110983000</v>
      </c>
    </row>
    <row r="105" spans="1:15" s="27" customFormat="1" ht="22.5" customHeight="1">
      <c r="A105" s="25"/>
      <c r="B105" s="26" t="s">
        <v>133</v>
      </c>
      <c r="C105" s="25"/>
      <c r="E105" s="28" t="s">
        <v>262</v>
      </c>
      <c r="F105" s="29">
        <v>113123000</v>
      </c>
      <c r="G105" s="29">
        <v>14434000</v>
      </c>
      <c r="H105" s="29">
        <v>11505000</v>
      </c>
      <c r="I105" s="29">
        <v>0</v>
      </c>
      <c r="J105" s="29">
        <v>2964000</v>
      </c>
      <c r="K105" s="29">
        <v>7962000</v>
      </c>
      <c r="L105" s="30">
        <v>0</v>
      </c>
      <c r="M105" s="31">
        <v>0</v>
      </c>
      <c r="N105" s="30">
        <v>0</v>
      </c>
      <c r="O105" s="32">
        <f t="shared" si="4"/>
        <v>149988000</v>
      </c>
    </row>
    <row r="106" spans="1:15" s="27" customFormat="1" ht="22.5" customHeight="1">
      <c r="A106" s="25"/>
      <c r="B106" s="26" t="s">
        <v>134</v>
      </c>
      <c r="C106" s="25"/>
      <c r="E106" s="28" t="s">
        <v>263</v>
      </c>
      <c r="F106" s="29">
        <v>52632000</v>
      </c>
      <c r="G106" s="29">
        <v>7230000</v>
      </c>
      <c r="H106" s="29">
        <v>5849000</v>
      </c>
      <c r="I106" s="29">
        <v>0</v>
      </c>
      <c r="J106" s="29">
        <v>1291000</v>
      </c>
      <c r="K106" s="29">
        <v>7738000</v>
      </c>
      <c r="L106" s="30">
        <v>0</v>
      </c>
      <c r="M106" s="31">
        <v>0</v>
      </c>
      <c r="N106" s="30">
        <v>0</v>
      </c>
      <c r="O106" s="32">
        <f t="shared" si="4"/>
        <v>74740000</v>
      </c>
    </row>
    <row r="107" spans="1:15" s="27" customFormat="1" ht="22.5" customHeight="1">
      <c r="A107" s="25"/>
      <c r="B107" s="26" t="s">
        <v>135</v>
      </c>
      <c r="C107" s="25"/>
      <c r="E107" s="28" t="s">
        <v>264</v>
      </c>
      <c r="F107" s="29">
        <v>78296000</v>
      </c>
      <c r="G107" s="29">
        <v>9720000</v>
      </c>
      <c r="H107" s="29">
        <v>7546000</v>
      </c>
      <c r="I107" s="29">
        <v>0</v>
      </c>
      <c r="J107" s="29">
        <v>1726000</v>
      </c>
      <c r="K107" s="29">
        <v>10406000</v>
      </c>
      <c r="L107" s="30">
        <v>0</v>
      </c>
      <c r="M107" s="31">
        <v>0</v>
      </c>
      <c r="N107" s="30">
        <v>0</v>
      </c>
      <c r="O107" s="32">
        <f t="shared" si="4"/>
        <v>107694000</v>
      </c>
    </row>
    <row r="108" spans="1:15" s="27" customFormat="1" ht="22.5" customHeight="1">
      <c r="A108" s="25"/>
      <c r="B108" s="26" t="s">
        <v>136</v>
      </c>
      <c r="C108" s="25"/>
      <c r="E108" s="28" t="s">
        <v>265</v>
      </c>
      <c r="F108" s="29">
        <v>53228000</v>
      </c>
      <c r="G108" s="29">
        <v>6652000</v>
      </c>
      <c r="H108" s="29">
        <v>5524000</v>
      </c>
      <c r="I108" s="29">
        <v>0</v>
      </c>
      <c r="J108" s="29">
        <v>1363000</v>
      </c>
      <c r="K108" s="29">
        <v>10964000</v>
      </c>
      <c r="L108" s="30">
        <v>0</v>
      </c>
      <c r="M108" s="31">
        <v>0</v>
      </c>
      <c r="N108" s="30">
        <v>0</v>
      </c>
      <c r="O108" s="32">
        <f t="shared" si="4"/>
        <v>77731000</v>
      </c>
    </row>
    <row r="109" spans="1:15" s="27" customFormat="1" ht="22.5" customHeight="1">
      <c r="A109" s="25"/>
      <c r="B109" s="26" t="s">
        <v>137</v>
      </c>
      <c r="C109" s="25"/>
      <c r="E109" s="28" t="s">
        <v>266</v>
      </c>
      <c r="F109" s="29">
        <v>78796000</v>
      </c>
      <c r="G109" s="29">
        <v>9910000</v>
      </c>
      <c r="H109" s="29">
        <v>6062000</v>
      </c>
      <c r="I109" s="29">
        <v>0</v>
      </c>
      <c r="J109" s="29">
        <v>2021000</v>
      </c>
      <c r="K109" s="29">
        <v>19418000</v>
      </c>
      <c r="L109" s="30">
        <v>0</v>
      </c>
      <c r="M109" s="31">
        <v>0</v>
      </c>
      <c r="N109" s="30">
        <v>0</v>
      </c>
      <c r="O109" s="32">
        <f t="shared" si="4"/>
        <v>116207000</v>
      </c>
    </row>
    <row r="110" spans="1:15" s="27" customFormat="1" ht="22.5" customHeight="1">
      <c r="A110" s="25"/>
      <c r="B110" s="26" t="s">
        <v>138</v>
      </c>
      <c r="C110" s="25"/>
      <c r="E110" s="28" t="s">
        <v>267</v>
      </c>
      <c r="F110" s="29">
        <v>86756000</v>
      </c>
      <c r="G110" s="29">
        <v>11662000</v>
      </c>
      <c r="H110" s="29">
        <v>5340000</v>
      </c>
      <c r="I110" s="29">
        <v>0</v>
      </c>
      <c r="J110" s="29">
        <v>2215000</v>
      </c>
      <c r="K110" s="29">
        <v>14937000</v>
      </c>
      <c r="L110" s="30">
        <v>0</v>
      </c>
      <c r="M110" s="31">
        <v>0</v>
      </c>
      <c r="N110" s="30">
        <v>0</v>
      </c>
      <c r="O110" s="32">
        <f t="shared" si="4"/>
        <v>120910000</v>
      </c>
    </row>
    <row r="111" spans="1:15" s="27" customFormat="1" ht="22.5" customHeight="1">
      <c r="A111" s="25"/>
      <c r="B111" s="26" t="s">
        <v>139</v>
      </c>
      <c r="C111" s="25"/>
      <c r="E111" s="28" t="s">
        <v>268</v>
      </c>
      <c r="F111" s="29">
        <v>32803000</v>
      </c>
      <c r="G111" s="29">
        <v>4843000</v>
      </c>
      <c r="H111" s="29">
        <v>5693000</v>
      </c>
      <c r="I111" s="29">
        <v>0</v>
      </c>
      <c r="J111" s="29">
        <v>871000</v>
      </c>
      <c r="K111" s="29">
        <v>31876000</v>
      </c>
      <c r="L111" s="30">
        <v>0</v>
      </c>
      <c r="M111" s="31">
        <v>0</v>
      </c>
      <c r="N111" s="30">
        <v>0</v>
      </c>
      <c r="O111" s="32">
        <f t="shared" si="4"/>
        <v>76086000</v>
      </c>
    </row>
    <row r="112" spans="1:15" s="27" customFormat="1" ht="22.5" customHeight="1">
      <c r="A112" s="25"/>
      <c r="B112" s="26" t="s">
        <v>140</v>
      </c>
      <c r="C112" s="25"/>
      <c r="E112" s="28" t="s">
        <v>269</v>
      </c>
      <c r="F112" s="29">
        <v>186857000</v>
      </c>
      <c r="G112" s="29">
        <v>28016000</v>
      </c>
      <c r="H112" s="29">
        <v>6086000</v>
      </c>
      <c r="I112" s="29">
        <v>0</v>
      </c>
      <c r="J112" s="29">
        <v>5297000</v>
      </c>
      <c r="K112" s="29">
        <v>23402000</v>
      </c>
      <c r="L112" s="30">
        <v>0</v>
      </c>
      <c r="M112" s="31">
        <v>0</v>
      </c>
      <c r="N112" s="30">
        <v>0</v>
      </c>
      <c r="O112" s="32">
        <f t="shared" si="4"/>
        <v>249658000</v>
      </c>
    </row>
    <row r="113" spans="1:15" s="27" customFormat="1" ht="22.5" customHeight="1">
      <c r="A113" s="25"/>
      <c r="B113" s="26" t="s">
        <v>141</v>
      </c>
      <c r="C113" s="25"/>
      <c r="E113" s="28" t="s">
        <v>270</v>
      </c>
      <c r="F113" s="29">
        <v>57004000</v>
      </c>
      <c r="G113" s="29">
        <v>7904000</v>
      </c>
      <c r="H113" s="29">
        <v>4718000</v>
      </c>
      <c r="I113" s="29">
        <v>0</v>
      </c>
      <c r="J113" s="29">
        <v>1467000</v>
      </c>
      <c r="K113" s="29">
        <v>17827000</v>
      </c>
      <c r="L113" s="30">
        <v>0</v>
      </c>
      <c r="M113" s="31">
        <v>0</v>
      </c>
      <c r="N113" s="30">
        <v>0</v>
      </c>
      <c r="O113" s="32">
        <f t="shared" si="4"/>
        <v>88920000</v>
      </c>
    </row>
    <row r="114" spans="1:15" s="27" customFormat="1" ht="22.5" customHeight="1">
      <c r="A114" s="25"/>
      <c r="B114" s="26" t="s">
        <v>142</v>
      </c>
      <c r="C114" s="25"/>
      <c r="E114" s="28" t="s">
        <v>271</v>
      </c>
      <c r="F114" s="29">
        <v>100604000</v>
      </c>
      <c r="G114" s="29">
        <v>14773000</v>
      </c>
      <c r="H114" s="29">
        <v>4549000</v>
      </c>
      <c r="I114" s="29">
        <v>0</v>
      </c>
      <c r="J114" s="29">
        <v>3159000</v>
      </c>
      <c r="K114" s="29">
        <v>27502000</v>
      </c>
      <c r="L114" s="30">
        <v>0</v>
      </c>
      <c r="M114" s="31">
        <v>0</v>
      </c>
      <c r="N114" s="30">
        <v>0</v>
      </c>
      <c r="O114" s="32">
        <f t="shared" si="4"/>
        <v>150587000</v>
      </c>
    </row>
    <row r="115" spans="1:15" s="27" customFormat="1" ht="22.5" customHeight="1">
      <c r="A115" s="25"/>
      <c r="B115" s="26" t="s">
        <v>143</v>
      </c>
      <c r="C115" s="25"/>
      <c r="E115" s="28" t="s">
        <v>272</v>
      </c>
      <c r="F115" s="29">
        <v>137883000</v>
      </c>
      <c r="G115" s="29">
        <v>20544000</v>
      </c>
      <c r="H115" s="29">
        <v>8720000</v>
      </c>
      <c r="I115" s="29">
        <v>0</v>
      </c>
      <c r="J115" s="29">
        <v>4672000</v>
      </c>
      <c r="K115" s="29">
        <v>19425000</v>
      </c>
      <c r="L115" s="30">
        <v>0</v>
      </c>
      <c r="M115" s="31">
        <v>0</v>
      </c>
      <c r="N115" s="30">
        <v>0</v>
      </c>
      <c r="O115" s="32">
        <f t="shared" si="4"/>
        <v>191244000</v>
      </c>
    </row>
    <row r="116" spans="1:15" s="27" customFormat="1" ht="22.5" customHeight="1">
      <c r="A116" s="25"/>
      <c r="B116" s="26" t="s">
        <v>144</v>
      </c>
      <c r="C116" s="25"/>
      <c r="E116" s="28" t="s">
        <v>273</v>
      </c>
      <c r="F116" s="29">
        <v>337681000</v>
      </c>
      <c r="G116" s="29">
        <v>54064000</v>
      </c>
      <c r="H116" s="29">
        <v>10875000</v>
      </c>
      <c r="I116" s="29">
        <v>0</v>
      </c>
      <c r="J116" s="29">
        <v>15486000</v>
      </c>
      <c r="K116" s="29">
        <v>59188000</v>
      </c>
      <c r="L116" s="30">
        <v>0</v>
      </c>
      <c r="M116" s="31">
        <v>0</v>
      </c>
      <c r="N116" s="30">
        <v>0</v>
      </c>
      <c r="O116" s="32">
        <f t="shared" si="4"/>
        <v>477294000</v>
      </c>
    </row>
    <row r="117" spans="1:15" s="27" customFormat="1" ht="22.5" customHeight="1">
      <c r="A117" s="25"/>
      <c r="B117" s="26" t="s">
        <v>145</v>
      </c>
      <c r="C117" s="25"/>
      <c r="E117" s="28" t="s">
        <v>274</v>
      </c>
      <c r="F117" s="29">
        <v>40006000</v>
      </c>
      <c r="G117" s="29">
        <v>5912000</v>
      </c>
      <c r="H117" s="29">
        <v>5739000</v>
      </c>
      <c r="I117" s="29">
        <v>0</v>
      </c>
      <c r="J117" s="29">
        <v>998000</v>
      </c>
      <c r="K117" s="29">
        <v>21372000</v>
      </c>
      <c r="L117" s="30">
        <v>0</v>
      </c>
      <c r="M117" s="31">
        <v>0</v>
      </c>
      <c r="N117" s="30">
        <v>0</v>
      </c>
      <c r="O117" s="32">
        <f t="shared" si="4"/>
        <v>74027000</v>
      </c>
    </row>
    <row r="118" spans="1:15" s="27" customFormat="1" ht="22.5" customHeight="1">
      <c r="A118" s="25"/>
      <c r="B118" s="26" t="s">
        <v>146</v>
      </c>
      <c r="C118" s="25"/>
      <c r="E118" s="28" t="s">
        <v>275</v>
      </c>
      <c r="F118" s="29">
        <v>41089000</v>
      </c>
      <c r="G118" s="29">
        <v>5469000</v>
      </c>
      <c r="H118" s="29">
        <v>6006000</v>
      </c>
      <c r="I118" s="29">
        <v>0</v>
      </c>
      <c r="J118" s="29">
        <v>1071000</v>
      </c>
      <c r="K118" s="29">
        <v>13306000</v>
      </c>
      <c r="L118" s="30">
        <v>0</v>
      </c>
      <c r="M118" s="31">
        <v>0</v>
      </c>
      <c r="N118" s="30">
        <v>0</v>
      </c>
      <c r="O118" s="32">
        <f t="shared" si="4"/>
        <v>66941000</v>
      </c>
    </row>
    <row r="119" spans="1:15" s="27" customFormat="1" ht="22.5" customHeight="1">
      <c r="A119" s="25"/>
      <c r="B119" s="26" t="s">
        <v>147</v>
      </c>
      <c r="C119" s="25"/>
      <c r="E119" s="28" t="s">
        <v>276</v>
      </c>
      <c r="F119" s="29">
        <v>55952000</v>
      </c>
      <c r="G119" s="29">
        <v>8428000</v>
      </c>
      <c r="H119" s="29">
        <v>4888000</v>
      </c>
      <c r="I119" s="29">
        <v>0</v>
      </c>
      <c r="J119" s="29">
        <v>1592000</v>
      </c>
      <c r="K119" s="29">
        <v>22904000</v>
      </c>
      <c r="L119" s="30">
        <v>0</v>
      </c>
      <c r="M119" s="31">
        <v>0</v>
      </c>
      <c r="N119" s="30">
        <v>0</v>
      </c>
      <c r="O119" s="32">
        <f t="shared" si="4"/>
        <v>93764000</v>
      </c>
    </row>
    <row r="120" spans="1:15" s="27" customFormat="1" ht="22.5" customHeight="1">
      <c r="A120" s="25"/>
      <c r="B120" s="26" t="s">
        <v>148</v>
      </c>
      <c r="C120" s="25"/>
      <c r="E120" s="28" t="s">
        <v>277</v>
      </c>
      <c r="F120" s="29">
        <v>47635000</v>
      </c>
      <c r="G120" s="29">
        <v>7600000</v>
      </c>
      <c r="H120" s="29">
        <v>5078000</v>
      </c>
      <c r="I120" s="29">
        <v>0</v>
      </c>
      <c r="J120" s="29">
        <v>1078000</v>
      </c>
      <c r="K120" s="29">
        <v>35851000</v>
      </c>
      <c r="L120" s="30">
        <v>0</v>
      </c>
      <c r="M120" s="31">
        <v>0</v>
      </c>
      <c r="N120" s="30">
        <v>0</v>
      </c>
      <c r="O120" s="32">
        <f t="shared" si="4"/>
        <v>97242000</v>
      </c>
    </row>
    <row r="121" spans="1:15" s="27" customFormat="1" ht="22.5" customHeight="1">
      <c r="A121" s="25"/>
      <c r="B121" s="26" t="s">
        <v>149</v>
      </c>
      <c r="C121" s="25"/>
      <c r="E121" s="28" t="s">
        <v>278</v>
      </c>
      <c r="F121" s="29">
        <v>362694000</v>
      </c>
      <c r="G121" s="29">
        <v>55670000</v>
      </c>
      <c r="H121" s="29">
        <v>5767000</v>
      </c>
      <c r="I121" s="29">
        <v>0</v>
      </c>
      <c r="J121" s="29">
        <v>9012000</v>
      </c>
      <c r="K121" s="29">
        <v>43818000</v>
      </c>
      <c r="L121" s="30">
        <v>0</v>
      </c>
      <c r="M121" s="31">
        <v>0</v>
      </c>
      <c r="N121" s="30">
        <v>0</v>
      </c>
      <c r="O121" s="32">
        <f t="shared" si="4"/>
        <v>476961000</v>
      </c>
    </row>
    <row r="122" spans="1:15" s="27" customFormat="1" ht="22.5" customHeight="1">
      <c r="A122" s="25"/>
      <c r="B122" s="26" t="s">
        <v>150</v>
      </c>
      <c r="C122" s="25"/>
      <c r="E122" s="28" t="s">
        <v>279</v>
      </c>
      <c r="F122" s="29">
        <v>50526000</v>
      </c>
      <c r="G122" s="29">
        <v>7282000</v>
      </c>
      <c r="H122" s="29">
        <v>9857000</v>
      </c>
      <c r="I122" s="29">
        <v>0</v>
      </c>
      <c r="J122" s="29">
        <v>1369000</v>
      </c>
      <c r="K122" s="29">
        <v>28881000</v>
      </c>
      <c r="L122" s="30">
        <v>0</v>
      </c>
      <c r="M122" s="31">
        <v>0</v>
      </c>
      <c r="N122" s="30">
        <v>0</v>
      </c>
      <c r="O122" s="32">
        <f t="shared" si="4"/>
        <v>97915000</v>
      </c>
    </row>
    <row r="123" spans="1:15" s="27" customFormat="1" ht="22.5" customHeight="1">
      <c r="A123" s="25"/>
      <c r="B123" s="26" t="s">
        <v>151</v>
      </c>
      <c r="C123" s="25"/>
      <c r="E123" s="28" t="s">
        <v>280</v>
      </c>
      <c r="F123" s="29">
        <v>62146000</v>
      </c>
      <c r="G123" s="29">
        <v>9446000</v>
      </c>
      <c r="H123" s="29">
        <v>10820000</v>
      </c>
      <c r="I123" s="29">
        <v>0</v>
      </c>
      <c r="J123" s="29">
        <v>1984000</v>
      </c>
      <c r="K123" s="29">
        <v>24647000</v>
      </c>
      <c r="L123" s="30">
        <v>0</v>
      </c>
      <c r="M123" s="31">
        <v>0</v>
      </c>
      <c r="N123" s="30">
        <v>0</v>
      </c>
      <c r="O123" s="32">
        <f t="shared" si="4"/>
        <v>109043000</v>
      </c>
    </row>
    <row r="124" spans="1:15" s="27" customFormat="1" ht="22.5" customHeight="1">
      <c r="A124" s="25"/>
      <c r="B124" s="26" t="s">
        <v>152</v>
      </c>
      <c r="C124" s="25"/>
      <c r="E124" s="28" t="s">
        <v>281</v>
      </c>
      <c r="F124" s="29">
        <v>55560000</v>
      </c>
      <c r="G124" s="29">
        <v>8502000</v>
      </c>
      <c r="H124" s="29">
        <v>8268000</v>
      </c>
      <c r="I124" s="29">
        <v>0</v>
      </c>
      <c r="J124" s="29">
        <v>1503000</v>
      </c>
      <c r="K124" s="29">
        <v>13049000</v>
      </c>
      <c r="L124" s="30">
        <v>0</v>
      </c>
      <c r="M124" s="31">
        <v>0</v>
      </c>
      <c r="N124" s="30">
        <v>0</v>
      </c>
      <c r="O124" s="32">
        <f t="shared" si="4"/>
        <v>86882000</v>
      </c>
    </row>
    <row r="125" spans="1:15" s="27" customFormat="1" ht="22.5" customHeight="1">
      <c r="A125" s="25"/>
      <c r="B125" s="26" t="s">
        <v>153</v>
      </c>
      <c r="C125" s="25"/>
      <c r="E125" s="28" t="s">
        <v>282</v>
      </c>
      <c r="F125" s="29">
        <v>16726000</v>
      </c>
      <c r="G125" s="29">
        <v>2526000</v>
      </c>
      <c r="H125" s="29">
        <v>5677000</v>
      </c>
      <c r="I125" s="29">
        <v>0</v>
      </c>
      <c r="J125" s="29">
        <v>354000</v>
      </c>
      <c r="K125" s="29">
        <v>11950000</v>
      </c>
      <c r="L125" s="30">
        <v>0</v>
      </c>
      <c r="M125" s="31">
        <v>0</v>
      </c>
      <c r="N125" s="30">
        <v>0</v>
      </c>
      <c r="O125" s="32">
        <f t="shared" si="4"/>
        <v>37233000</v>
      </c>
    </row>
    <row r="126" spans="1:15" s="27" customFormat="1" ht="22.5" customHeight="1">
      <c r="A126" s="25"/>
      <c r="B126" s="26" t="s">
        <v>154</v>
      </c>
      <c r="C126" s="25"/>
      <c r="E126" s="28" t="s">
        <v>283</v>
      </c>
      <c r="F126" s="29">
        <v>22323000</v>
      </c>
      <c r="G126" s="29">
        <v>3636000</v>
      </c>
      <c r="H126" s="29">
        <v>6796000</v>
      </c>
      <c r="I126" s="29">
        <v>0</v>
      </c>
      <c r="J126" s="29">
        <v>458000</v>
      </c>
      <c r="K126" s="29">
        <v>9460000</v>
      </c>
      <c r="L126" s="30">
        <v>0</v>
      </c>
      <c r="M126" s="31">
        <v>0</v>
      </c>
      <c r="N126" s="30">
        <v>0</v>
      </c>
      <c r="O126" s="32">
        <f t="shared" si="4"/>
        <v>42673000</v>
      </c>
    </row>
    <row r="127" spans="1:15" s="27" customFormat="1" ht="22.5" customHeight="1">
      <c r="A127" s="25"/>
      <c r="B127" s="26" t="s">
        <v>155</v>
      </c>
      <c r="C127" s="25"/>
      <c r="E127" s="28" t="s">
        <v>284</v>
      </c>
      <c r="F127" s="29">
        <v>1597000</v>
      </c>
      <c r="G127" s="29">
        <v>340000</v>
      </c>
      <c r="H127" s="29">
        <v>4312000</v>
      </c>
      <c r="I127" s="29">
        <v>0</v>
      </c>
      <c r="J127" s="29">
        <v>222000</v>
      </c>
      <c r="K127" s="29">
        <v>199000</v>
      </c>
      <c r="L127" s="30">
        <v>0</v>
      </c>
      <c r="M127" s="31">
        <v>0</v>
      </c>
      <c r="N127" s="30">
        <v>0</v>
      </c>
      <c r="O127" s="32">
        <f t="shared" si="4"/>
        <v>6670000</v>
      </c>
    </row>
    <row r="128" spans="1:15" s="27" customFormat="1" ht="22.5" customHeight="1">
      <c r="A128" s="25"/>
      <c r="B128" s="26" t="s">
        <v>156</v>
      </c>
      <c r="C128" s="25"/>
      <c r="E128" s="28" t="s">
        <v>285</v>
      </c>
      <c r="F128" s="29">
        <v>9869000</v>
      </c>
      <c r="G128" s="29">
        <v>1767000</v>
      </c>
      <c r="H128" s="29">
        <v>8214000</v>
      </c>
      <c r="I128" s="29">
        <v>0</v>
      </c>
      <c r="J128" s="29">
        <v>216000</v>
      </c>
      <c r="K128" s="29">
        <v>8464000</v>
      </c>
      <c r="L128" s="30">
        <v>0</v>
      </c>
      <c r="M128" s="31">
        <v>0</v>
      </c>
      <c r="N128" s="30">
        <v>0</v>
      </c>
      <c r="O128" s="32">
        <f t="shared" si="4"/>
        <v>28530000</v>
      </c>
    </row>
    <row r="129" spans="1:15" s="27" customFormat="1" ht="22.5" customHeight="1">
      <c r="A129" s="25"/>
      <c r="B129" s="26" t="s">
        <v>157</v>
      </c>
      <c r="C129" s="25"/>
      <c r="E129" s="28" t="s">
        <v>286</v>
      </c>
      <c r="F129" s="29">
        <v>1651000</v>
      </c>
      <c r="G129" s="29">
        <v>134000</v>
      </c>
      <c r="H129" s="29">
        <v>6968000</v>
      </c>
      <c r="I129" s="29">
        <v>0</v>
      </c>
      <c r="J129" s="29">
        <v>283000</v>
      </c>
      <c r="K129" s="29">
        <v>10954000</v>
      </c>
      <c r="L129" s="30">
        <v>0</v>
      </c>
      <c r="M129" s="31">
        <v>0</v>
      </c>
      <c r="N129" s="30">
        <v>0</v>
      </c>
      <c r="O129" s="32">
        <f t="shared" si="4"/>
        <v>19990000</v>
      </c>
    </row>
    <row r="130" spans="1:15" s="27" customFormat="1" ht="22.5" customHeight="1">
      <c r="A130" s="25"/>
      <c r="B130" s="26" t="s">
        <v>158</v>
      </c>
      <c r="C130" s="25"/>
      <c r="E130" s="28" t="s">
        <v>287</v>
      </c>
      <c r="F130" s="29">
        <v>66890000</v>
      </c>
      <c r="G130" s="29">
        <v>9435000</v>
      </c>
      <c r="H130" s="29">
        <v>7946000</v>
      </c>
      <c r="I130" s="29">
        <v>0</v>
      </c>
      <c r="J130" s="29">
        <v>2261000</v>
      </c>
      <c r="K130" s="29">
        <v>10954000</v>
      </c>
      <c r="L130" s="30">
        <v>0</v>
      </c>
      <c r="M130" s="31">
        <v>0</v>
      </c>
      <c r="N130" s="30">
        <v>0</v>
      </c>
      <c r="O130" s="32">
        <f t="shared" si="4"/>
        <v>97486000</v>
      </c>
    </row>
    <row r="131" spans="1:15" s="27" customFormat="1" ht="22.5" customHeight="1">
      <c r="A131" s="25"/>
      <c r="B131" s="26" t="s">
        <v>159</v>
      </c>
      <c r="C131" s="25"/>
      <c r="E131" s="28" t="s">
        <v>288</v>
      </c>
      <c r="F131" s="29">
        <v>39398000</v>
      </c>
      <c r="G131" s="29">
        <v>6738000</v>
      </c>
      <c r="H131" s="29">
        <v>5383000</v>
      </c>
      <c r="I131" s="29">
        <v>0</v>
      </c>
      <c r="J131" s="29">
        <v>1247000</v>
      </c>
      <c r="K131" s="29">
        <v>11452000</v>
      </c>
      <c r="L131" s="30">
        <v>0</v>
      </c>
      <c r="M131" s="31">
        <v>0</v>
      </c>
      <c r="N131" s="30">
        <v>0</v>
      </c>
      <c r="O131" s="32">
        <f t="shared" si="4"/>
        <v>64218000</v>
      </c>
    </row>
    <row r="132" spans="1:15" s="27" customFormat="1" ht="22.5" customHeight="1">
      <c r="A132" s="25"/>
      <c r="B132" s="26" t="s">
        <v>160</v>
      </c>
      <c r="C132" s="25"/>
      <c r="E132" s="28" t="s">
        <v>289</v>
      </c>
      <c r="F132" s="29">
        <v>31396000</v>
      </c>
      <c r="G132" s="29">
        <v>4331000</v>
      </c>
      <c r="H132" s="29">
        <v>7480000</v>
      </c>
      <c r="I132" s="29">
        <v>0</v>
      </c>
      <c r="J132" s="29">
        <v>1004000</v>
      </c>
      <c r="K132" s="29">
        <v>15935000</v>
      </c>
      <c r="L132" s="30">
        <v>0</v>
      </c>
      <c r="M132" s="31">
        <v>0</v>
      </c>
      <c r="N132" s="30">
        <v>0</v>
      </c>
      <c r="O132" s="32">
        <f t="shared" si="4"/>
        <v>60146000</v>
      </c>
    </row>
    <row r="133" spans="1:15" s="27" customFormat="1" ht="22.5" customHeight="1">
      <c r="A133" s="25"/>
      <c r="B133" s="26" t="s">
        <v>161</v>
      </c>
      <c r="C133" s="25"/>
      <c r="E133" s="28" t="s">
        <v>290</v>
      </c>
      <c r="F133" s="29">
        <v>434589000</v>
      </c>
      <c r="G133" s="29">
        <v>79199000</v>
      </c>
      <c r="H133" s="29">
        <v>64672000</v>
      </c>
      <c r="I133" s="29">
        <v>0</v>
      </c>
      <c r="J133" s="29">
        <v>26547000</v>
      </c>
      <c r="K133" s="29">
        <v>69478000</v>
      </c>
      <c r="L133" s="30">
        <v>0</v>
      </c>
      <c r="M133" s="31">
        <v>0</v>
      </c>
      <c r="N133" s="30">
        <v>0</v>
      </c>
      <c r="O133" s="32">
        <f t="shared" si="4"/>
        <v>674485000</v>
      </c>
    </row>
    <row r="134" spans="1:15" s="27" customFormat="1" ht="22.5" customHeight="1">
      <c r="A134" s="25"/>
      <c r="B134" s="26" t="s">
        <v>162</v>
      </c>
      <c r="C134" s="25"/>
      <c r="E134" s="28" t="s">
        <v>291</v>
      </c>
      <c r="F134" s="29">
        <v>172021000</v>
      </c>
      <c r="G134" s="29">
        <v>24152000</v>
      </c>
      <c r="H134" s="29">
        <v>25459000</v>
      </c>
      <c r="I134" s="29">
        <v>0</v>
      </c>
      <c r="J134" s="29">
        <v>5214000</v>
      </c>
      <c r="K134" s="29">
        <v>15535000</v>
      </c>
      <c r="L134" s="30">
        <v>0</v>
      </c>
      <c r="M134" s="31">
        <v>0</v>
      </c>
      <c r="N134" s="30">
        <v>0</v>
      </c>
      <c r="O134" s="32">
        <f t="shared" si="4"/>
        <v>242381000</v>
      </c>
    </row>
    <row r="135" spans="1:15" s="27" customFormat="1" ht="22.5" customHeight="1">
      <c r="A135" s="25"/>
      <c r="B135" s="26" t="s">
        <v>163</v>
      </c>
      <c r="C135" s="25"/>
      <c r="E135" s="28" t="s">
        <v>292</v>
      </c>
      <c r="F135" s="29">
        <v>79652000</v>
      </c>
      <c r="G135" s="29">
        <v>11488000</v>
      </c>
      <c r="H135" s="29">
        <v>9962000</v>
      </c>
      <c r="I135" s="29">
        <v>0</v>
      </c>
      <c r="J135" s="29">
        <v>2488000</v>
      </c>
      <c r="K135" s="29">
        <v>10956000</v>
      </c>
      <c r="L135" s="30">
        <v>0</v>
      </c>
      <c r="M135" s="31">
        <v>0</v>
      </c>
      <c r="N135" s="30">
        <v>0</v>
      </c>
      <c r="O135" s="32">
        <f t="shared" si="4"/>
        <v>114546000</v>
      </c>
    </row>
    <row r="136" spans="1:15" s="27" customFormat="1" ht="22.5" customHeight="1">
      <c r="A136" s="25"/>
      <c r="B136" s="26" t="s">
        <v>164</v>
      </c>
      <c r="C136" s="25"/>
      <c r="E136" s="28" t="s">
        <v>293</v>
      </c>
      <c r="F136" s="29">
        <v>19474000</v>
      </c>
      <c r="G136" s="29">
        <v>3128000</v>
      </c>
      <c r="H136" s="29">
        <v>4719000</v>
      </c>
      <c r="I136" s="29">
        <v>0</v>
      </c>
      <c r="J136" s="29">
        <v>300000</v>
      </c>
      <c r="K136" s="29">
        <v>10956000</v>
      </c>
      <c r="L136" s="30">
        <v>0</v>
      </c>
      <c r="M136" s="31">
        <v>0</v>
      </c>
      <c r="N136" s="30">
        <v>0</v>
      </c>
      <c r="O136" s="32">
        <f t="shared" si="4"/>
        <v>38577000</v>
      </c>
    </row>
    <row r="137" spans="1:15" s="27" customFormat="1" ht="22.5" customHeight="1">
      <c r="A137" s="25"/>
      <c r="B137" s="26" t="s">
        <v>165</v>
      </c>
      <c r="C137" s="25"/>
      <c r="E137" s="28" t="s">
        <v>294</v>
      </c>
      <c r="F137" s="29">
        <v>4182000</v>
      </c>
      <c r="G137" s="29">
        <v>239000</v>
      </c>
      <c r="H137" s="29">
        <v>5360000</v>
      </c>
      <c r="I137" s="29">
        <v>0</v>
      </c>
      <c r="J137" s="29">
        <v>261000</v>
      </c>
      <c r="K137" s="29">
        <v>10954000</v>
      </c>
      <c r="L137" s="30">
        <v>0</v>
      </c>
      <c r="M137" s="31">
        <v>0</v>
      </c>
      <c r="N137" s="30">
        <v>0</v>
      </c>
      <c r="O137" s="32">
        <f t="shared" si="4"/>
        <v>20996000</v>
      </c>
    </row>
    <row r="138" spans="1:15" s="27" customFormat="1" ht="22.5" customHeight="1">
      <c r="A138" s="25"/>
      <c r="B138" s="26" t="s">
        <v>166</v>
      </c>
      <c r="C138" s="25"/>
      <c r="E138" s="28" t="s">
        <v>295</v>
      </c>
      <c r="F138" s="29">
        <v>16099000</v>
      </c>
      <c r="G138" s="29">
        <v>2317000</v>
      </c>
      <c r="H138" s="29">
        <v>4136000</v>
      </c>
      <c r="I138" s="29">
        <v>0</v>
      </c>
      <c r="J138" s="29">
        <v>502000</v>
      </c>
      <c r="K138" s="29">
        <v>15845000</v>
      </c>
      <c r="L138" s="30">
        <v>0</v>
      </c>
      <c r="M138" s="31">
        <v>0</v>
      </c>
      <c r="N138" s="30">
        <v>0</v>
      </c>
      <c r="O138" s="32">
        <f t="shared" si="4"/>
        <v>38899000</v>
      </c>
    </row>
    <row r="139" spans="1:15" s="27" customFormat="1" ht="22.5" customHeight="1">
      <c r="A139" s="25"/>
      <c r="B139" s="26" t="s">
        <v>167</v>
      </c>
      <c r="C139" s="25"/>
      <c r="E139" s="28" t="s">
        <v>296</v>
      </c>
      <c r="F139" s="29">
        <v>68491000</v>
      </c>
      <c r="G139" s="29">
        <v>10555000</v>
      </c>
      <c r="H139" s="29">
        <v>9380000</v>
      </c>
      <c r="I139" s="29">
        <v>0</v>
      </c>
      <c r="J139" s="29">
        <v>2424000</v>
      </c>
      <c r="K139" s="29">
        <v>10956000</v>
      </c>
      <c r="L139" s="30">
        <v>0</v>
      </c>
      <c r="M139" s="31">
        <v>0</v>
      </c>
      <c r="N139" s="30">
        <v>0</v>
      </c>
      <c r="O139" s="32">
        <f t="shared" si="4"/>
        <v>101806000</v>
      </c>
    </row>
    <row r="140" spans="1:15" s="27" customFormat="1" ht="22.5" customHeight="1">
      <c r="A140" s="25"/>
      <c r="B140" s="26" t="s">
        <v>168</v>
      </c>
      <c r="C140" s="25"/>
      <c r="E140" s="28" t="s">
        <v>297</v>
      </c>
      <c r="F140" s="29">
        <v>29072000</v>
      </c>
      <c r="G140" s="29">
        <v>4460000</v>
      </c>
      <c r="H140" s="29">
        <v>6466000</v>
      </c>
      <c r="I140" s="29">
        <v>0</v>
      </c>
      <c r="J140" s="29">
        <v>831000</v>
      </c>
      <c r="K140" s="29">
        <v>10954000</v>
      </c>
      <c r="L140" s="30">
        <v>0</v>
      </c>
      <c r="M140" s="31">
        <v>0</v>
      </c>
      <c r="N140" s="30">
        <v>0</v>
      </c>
      <c r="O140" s="32">
        <f t="shared" si="4"/>
        <v>51783000</v>
      </c>
    </row>
    <row r="141" spans="1:15" s="27" customFormat="1" ht="22.5" customHeight="1">
      <c r="A141" s="25"/>
      <c r="B141" s="26" t="s">
        <v>169</v>
      </c>
      <c r="C141" s="25"/>
      <c r="E141" s="28" t="s">
        <v>298</v>
      </c>
      <c r="F141" s="29">
        <v>9744000</v>
      </c>
      <c r="G141" s="29">
        <v>1481000</v>
      </c>
      <c r="H141" s="29">
        <v>4136000</v>
      </c>
      <c r="I141" s="29">
        <v>0</v>
      </c>
      <c r="J141" s="29">
        <v>340000</v>
      </c>
      <c r="K141" s="29">
        <v>10956000</v>
      </c>
      <c r="L141" s="30">
        <v>0</v>
      </c>
      <c r="M141" s="31">
        <v>0</v>
      </c>
      <c r="N141" s="30">
        <v>0</v>
      </c>
      <c r="O141" s="32">
        <f t="shared" si="4"/>
        <v>26657000</v>
      </c>
    </row>
    <row r="142" spans="1:15" s="27" customFormat="1" ht="22.5" customHeight="1">
      <c r="A142" s="25"/>
      <c r="B142" s="26" t="s">
        <v>170</v>
      </c>
      <c r="C142" s="25"/>
      <c r="E142" s="28" t="s">
        <v>299</v>
      </c>
      <c r="F142" s="29">
        <v>131538000</v>
      </c>
      <c r="G142" s="29">
        <v>21942000</v>
      </c>
      <c r="H142" s="29">
        <v>12245000</v>
      </c>
      <c r="I142" s="29">
        <v>0</v>
      </c>
      <c r="J142" s="29">
        <v>3987000</v>
      </c>
      <c r="K142" s="29">
        <v>12499000</v>
      </c>
      <c r="L142" s="30">
        <v>0</v>
      </c>
      <c r="M142" s="31">
        <v>0</v>
      </c>
      <c r="N142" s="30">
        <v>0</v>
      </c>
      <c r="O142" s="32">
        <f t="shared" si="4"/>
        <v>182211000</v>
      </c>
    </row>
    <row r="143" spans="1:15" s="27" customFormat="1" ht="22.5" customHeight="1">
      <c r="A143" s="25"/>
      <c r="B143" s="26" t="s">
        <v>171</v>
      </c>
      <c r="C143" s="25"/>
      <c r="E143" s="28" t="s">
        <v>300</v>
      </c>
      <c r="F143" s="29">
        <v>105831000</v>
      </c>
      <c r="G143" s="29">
        <v>16085000</v>
      </c>
      <c r="H143" s="29">
        <v>8447000</v>
      </c>
      <c r="I143" s="29">
        <v>0</v>
      </c>
      <c r="J143" s="29">
        <v>4138000</v>
      </c>
      <c r="K143" s="29">
        <v>10954000</v>
      </c>
      <c r="L143" s="30">
        <v>0</v>
      </c>
      <c r="M143" s="31">
        <v>0</v>
      </c>
      <c r="N143" s="30">
        <v>0</v>
      </c>
      <c r="O143" s="32">
        <f t="shared" si="4"/>
        <v>145455000</v>
      </c>
    </row>
    <row r="144" spans="1:15" s="27" customFormat="1" ht="22.5" customHeight="1" thickBot="1">
      <c r="A144" s="25"/>
      <c r="B144" s="26" t="s">
        <v>172</v>
      </c>
      <c r="C144" s="25"/>
      <c r="E144" s="28" t="s">
        <v>301</v>
      </c>
      <c r="F144" s="29">
        <v>67416000</v>
      </c>
      <c r="G144" s="29">
        <v>12104000</v>
      </c>
      <c r="H144" s="29">
        <v>7049000</v>
      </c>
      <c r="I144" s="29">
        <v>0</v>
      </c>
      <c r="J144" s="29">
        <v>5758000</v>
      </c>
      <c r="K144" s="29">
        <v>25453000</v>
      </c>
      <c r="L144" s="30">
        <v>0</v>
      </c>
      <c r="M144" s="31">
        <v>0</v>
      </c>
      <c r="N144" s="30">
        <v>0</v>
      </c>
      <c r="O144" s="32">
        <f>N144+M144+L144+K144+J144+I144+H144+G144+F144</f>
        <v>117780000</v>
      </c>
    </row>
    <row r="145" spans="1:15" s="27" customFormat="1" ht="18.75" customHeight="1" hidden="1" thickBot="1">
      <c r="A145" s="27" t="s">
        <v>32</v>
      </c>
      <c r="B145" s="26"/>
      <c r="E145" s="33"/>
      <c r="F145" s="34"/>
      <c r="G145" s="34"/>
      <c r="H145" s="34"/>
      <c r="I145" s="34"/>
      <c r="J145" s="34"/>
      <c r="K145" s="34"/>
      <c r="L145" s="34"/>
      <c r="M145" s="34"/>
      <c r="N145" s="34"/>
      <c r="O145" s="35"/>
    </row>
    <row r="146" spans="1:15" s="27" customFormat="1" ht="12" customHeight="1" thickBot="1">
      <c r="A146" s="36" t="s">
        <v>27</v>
      </c>
      <c r="E146" s="37"/>
      <c r="F146" s="38"/>
      <c r="G146" s="38"/>
      <c r="H146" s="38"/>
      <c r="I146" s="38"/>
      <c r="J146" s="38"/>
      <c r="K146" s="38"/>
      <c r="L146" s="38"/>
      <c r="M146" s="38"/>
      <c r="N146" s="38"/>
      <c r="O146" s="39"/>
    </row>
    <row r="147" spans="1:15" s="27" customFormat="1" ht="27" customHeight="1" thickBot="1">
      <c r="A147" s="36"/>
      <c r="B147" s="40" t="s">
        <v>35</v>
      </c>
      <c r="E147" s="41" t="s">
        <v>302</v>
      </c>
      <c r="F147" s="42">
        <v>26899450000</v>
      </c>
      <c r="G147" s="42">
        <v>4294424000</v>
      </c>
      <c r="H147" s="42">
        <v>2550153000</v>
      </c>
      <c r="I147" s="42">
        <v>0</v>
      </c>
      <c r="J147" s="42">
        <v>1100726000</v>
      </c>
      <c r="K147" s="42">
        <v>3696811000</v>
      </c>
      <c r="L147" s="42">
        <v>0</v>
      </c>
      <c r="M147" s="42">
        <v>0</v>
      </c>
      <c r="N147" s="42">
        <v>0</v>
      </c>
      <c r="O147" s="43">
        <f>SUM(F147:N147)</f>
        <v>38541564000</v>
      </c>
    </row>
    <row r="148" spans="1:15" s="27" customFormat="1" ht="27" customHeight="1" thickBot="1">
      <c r="A148" s="36"/>
      <c r="B148" s="40" t="s">
        <v>36</v>
      </c>
      <c r="E148" s="41" t="s">
        <v>39</v>
      </c>
      <c r="F148" s="42">
        <v>11214164000</v>
      </c>
      <c r="G148" s="42">
        <v>2065130000</v>
      </c>
      <c r="H148" s="42">
        <v>4838745000</v>
      </c>
      <c r="I148" s="42">
        <v>0</v>
      </c>
      <c r="J148" s="42">
        <v>14077201000</v>
      </c>
      <c r="K148" s="42">
        <v>16068639000</v>
      </c>
      <c r="L148" s="42">
        <v>2089091000</v>
      </c>
      <c r="M148" s="42">
        <v>507134000</v>
      </c>
      <c r="N148" s="42">
        <v>0</v>
      </c>
      <c r="O148" s="43">
        <f>SUM(F148:N148)</f>
        <v>50860104000</v>
      </c>
    </row>
    <row r="149" spans="1:15" s="27" customFormat="1" ht="27" customHeight="1" thickBot="1">
      <c r="A149" s="36" t="s">
        <v>27</v>
      </c>
      <c r="B149" s="40"/>
      <c r="E149" s="41" t="s">
        <v>31</v>
      </c>
      <c r="F149" s="42">
        <f>F148+F147</f>
        <v>38113614000</v>
      </c>
      <c r="G149" s="42">
        <f aca="true" t="shared" si="5" ref="G149:O149">G148+G147</f>
        <v>6359554000</v>
      </c>
      <c r="H149" s="42">
        <f t="shared" si="5"/>
        <v>7388898000</v>
      </c>
      <c r="I149" s="42">
        <f t="shared" si="5"/>
        <v>0</v>
      </c>
      <c r="J149" s="42">
        <f t="shared" si="5"/>
        <v>15177927000</v>
      </c>
      <c r="K149" s="42">
        <f t="shared" si="5"/>
        <v>19765450000</v>
      </c>
      <c r="L149" s="42">
        <f t="shared" si="5"/>
        <v>2089091000</v>
      </c>
      <c r="M149" s="42">
        <f t="shared" si="5"/>
        <v>507134000</v>
      </c>
      <c r="N149" s="42">
        <f t="shared" si="5"/>
        <v>0</v>
      </c>
      <c r="O149" s="42">
        <f t="shared" si="5"/>
        <v>89401668000</v>
      </c>
    </row>
    <row r="150" ht="12.75">
      <c r="O150" s="17"/>
    </row>
  </sheetData>
  <sheetProtection formatCells="0" formatColumns="0" formatRows="0" insertColumns="0" insertRows="0" insertHyperlinks="0" deleteColumns="0" deleteRows="0" sort="0" autoFilter="0" pivotTables="0"/>
  <mergeCells count="14"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tToHeight="2" horizontalDpi="600" verticalDpi="600" orientation="portrait" paperSize="9" scale="35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0"/>
  <sheetViews>
    <sheetView zoomScale="70" zoomScaleNormal="70" zoomScalePageLayoutView="0" workbookViewId="0" topLeftCell="E9">
      <selection activeCell="E10" sqref="E10:O10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78.75390625" style="12" bestFit="1" customWidth="1"/>
    <col min="6" max="15" width="22.00390625" style="12" customWidth="1"/>
    <col min="16" max="16384" width="9.125" style="12" customWidth="1"/>
  </cols>
  <sheetData>
    <row r="1" spans="1:15" ht="12.75" hidden="1">
      <c r="A1" s="1" t="s">
        <v>17</v>
      </c>
      <c r="B1" s="2" t="s">
        <v>42</v>
      </c>
      <c r="C1" s="3"/>
      <c r="D1" s="4" t="s">
        <v>22</v>
      </c>
      <c r="E1" s="5" t="s">
        <v>26</v>
      </c>
      <c r="F1" s="5" t="s">
        <v>38</v>
      </c>
      <c r="G1" s="5" t="s">
        <v>38</v>
      </c>
      <c r="H1" s="5" t="s">
        <v>38</v>
      </c>
      <c r="I1" s="5" t="s">
        <v>38</v>
      </c>
      <c r="J1" s="5" t="s">
        <v>38</v>
      </c>
      <c r="K1" s="5" t="s">
        <v>38</v>
      </c>
      <c r="L1" s="5" t="s">
        <v>38</v>
      </c>
      <c r="M1" s="5" t="s">
        <v>38</v>
      </c>
      <c r="N1" s="5" t="s">
        <v>38</v>
      </c>
      <c r="O1" s="6" t="s">
        <v>20</v>
      </c>
    </row>
    <row r="2" spans="1:15" ht="12.75" hidden="1">
      <c r="A2" s="7" t="s">
        <v>18</v>
      </c>
      <c r="B2" s="2" t="s">
        <v>309</v>
      </c>
      <c r="C2" s="3" t="s">
        <v>44</v>
      </c>
      <c r="D2" s="4" t="s">
        <v>5</v>
      </c>
      <c r="E2" s="14" t="str">
        <f aca="true" t="shared" si="0" ref="E2:N2">ButceYil</f>
        <v>2020</v>
      </c>
      <c r="F2" s="14" t="str">
        <f t="shared" si="0"/>
        <v>2020</v>
      </c>
      <c r="G2" s="14" t="str">
        <f t="shared" si="0"/>
        <v>2020</v>
      </c>
      <c r="H2" s="14" t="str">
        <f t="shared" si="0"/>
        <v>2020</v>
      </c>
      <c r="I2" s="14" t="str">
        <f t="shared" si="0"/>
        <v>2020</v>
      </c>
      <c r="J2" s="14" t="str">
        <f t="shared" si="0"/>
        <v>2020</v>
      </c>
      <c r="K2" s="14" t="str">
        <f t="shared" si="0"/>
        <v>2020</v>
      </c>
      <c r="L2" s="14" t="str">
        <f t="shared" si="0"/>
        <v>2020</v>
      </c>
      <c r="M2" s="14" t="str">
        <f t="shared" si="0"/>
        <v>2020</v>
      </c>
      <c r="N2" s="14" t="str">
        <f t="shared" si="0"/>
        <v>2020</v>
      </c>
      <c r="O2" s="8"/>
    </row>
    <row r="3" spans="1:15" ht="12.75" hidden="1">
      <c r="A3" s="7"/>
      <c r="B3" s="2"/>
      <c r="C3" s="3"/>
      <c r="D3" s="4" t="s">
        <v>37</v>
      </c>
      <c r="E3" s="14"/>
      <c r="F3" s="14" t="str">
        <f aca="true" t="shared" si="1" ref="F3:N3">ButceYil</f>
        <v>2020</v>
      </c>
      <c r="G3" s="14" t="str">
        <f t="shared" si="1"/>
        <v>2020</v>
      </c>
      <c r="H3" s="14" t="str">
        <f t="shared" si="1"/>
        <v>2020</v>
      </c>
      <c r="I3" s="14" t="str">
        <f t="shared" si="1"/>
        <v>2020</v>
      </c>
      <c r="J3" s="14" t="str">
        <f t="shared" si="1"/>
        <v>2020</v>
      </c>
      <c r="K3" s="14" t="str">
        <f t="shared" si="1"/>
        <v>2020</v>
      </c>
      <c r="L3" s="14" t="str">
        <f t="shared" si="1"/>
        <v>2020</v>
      </c>
      <c r="M3" s="14" t="str">
        <f t="shared" si="1"/>
        <v>2020</v>
      </c>
      <c r="N3" s="14" t="str">
        <f t="shared" si="1"/>
        <v>2020</v>
      </c>
      <c r="O3" s="8"/>
    </row>
    <row r="4" spans="1:15" ht="12.75" hidden="1">
      <c r="A4" s="7" t="s">
        <v>19</v>
      </c>
      <c r="B4" s="2" t="s">
        <v>41</v>
      </c>
      <c r="C4" s="3" t="s">
        <v>43</v>
      </c>
      <c r="D4" s="4" t="s">
        <v>23</v>
      </c>
      <c r="E4" s="14"/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/>
    </row>
    <row r="5" spans="1:15" ht="12.75" hidden="1">
      <c r="A5" s="16" t="s">
        <v>28</v>
      </c>
      <c r="B5" s="9" t="s">
        <v>310</v>
      </c>
      <c r="C5" s="9"/>
      <c r="D5" s="4" t="s">
        <v>24</v>
      </c>
      <c r="E5" s="14"/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8"/>
    </row>
    <row r="6" spans="1:15" ht="12.75" hidden="1">
      <c r="A6" s="8"/>
      <c r="B6" s="8"/>
      <c r="C6" s="8"/>
      <c r="D6" s="10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 hidden="1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" customHeight="1" hidden="1">
      <c r="A8" s="9"/>
      <c r="B8" s="9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"/>
    </row>
    <row r="9" spans="1:15" ht="19.5" customHeight="1">
      <c r="A9" s="9"/>
      <c r="B9" s="9"/>
      <c r="C9" s="9"/>
      <c r="D9" s="11"/>
      <c r="E9" s="48" t="s">
        <v>311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9.5" customHeight="1">
      <c r="A10" s="9"/>
      <c r="B10" s="9"/>
      <c r="C10" s="9"/>
      <c r="E10" s="48" t="s">
        <v>313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.5" customHeight="1">
      <c r="A11" s="9"/>
      <c r="B11" s="9"/>
      <c r="C11" s="9"/>
      <c r="D11" s="11"/>
      <c r="E11" s="49" t="s">
        <v>30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4.25" customHeight="1" thickBot="1">
      <c r="A12" s="9"/>
      <c r="B12" s="9"/>
      <c r="C12" s="9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4" t="str">
        <f>IF(ButceYil&gt;2008,"TL","YTL")</f>
        <v>TL</v>
      </c>
    </row>
    <row r="13" spans="1:15" s="19" customFormat="1" ht="22.5" customHeight="1">
      <c r="A13" s="18"/>
      <c r="B13" s="18"/>
      <c r="C13" s="18"/>
      <c r="D13" s="18"/>
      <c r="E13" s="44" t="s">
        <v>0</v>
      </c>
      <c r="F13" s="46" t="s">
        <v>1</v>
      </c>
      <c r="G13" s="46" t="s">
        <v>15</v>
      </c>
      <c r="H13" s="46" t="s">
        <v>16</v>
      </c>
      <c r="I13" s="46" t="s">
        <v>25</v>
      </c>
      <c r="J13" s="46" t="s">
        <v>303</v>
      </c>
      <c r="K13" s="46" t="s">
        <v>304</v>
      </c>
      <c r="L13" s="46" t="s">
        <v>305</v>
      </c>
      <c r="M13" s="46" t="s">
        <v>2</v>
      </c>
      <c r="N13" s="46" t="s">
        <v>4</v>
      </c>
      <c r="O13" s="46" t="s">
        <v>3</v>
      </c>
    </row>
    <row r="14" spans="4:15" s="19" customFormat="1" ht="22.5" customHeight="1" thickBot="1">
      <c r="D14" s="20"/>
      <c r="E14" s="45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s="19" customFormat="1" ht="18.75" customHeight="1" hidden="1">
      <c r="A15" s="20" t="s">
        <v>22</v>
      </c>
      <c r="B15" s="20" t="s">
        <v>21</v>
      </c>
      <c r="C15" s="20" t="s">
        <v>20</v>
      </c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 s="27" customFormat="1" ht="23.25" customHeight="1">
      <c r="A16" s="25"/>
      <c r="B16" s="26" t="s">
        <v>33</v>
      </c>
      <c r="C16" s="25"/>
      <c r="E16" s="28" t="s">
        <v>173</v>
      </c>
      <c r="F16" s="29">
        <v>62440000</v>
      </c>
      <c r="G16" s="29">
        <v>9859000</v>
      </c>
      <c r="H16" s="29">
        <v>3705000</v>
      </c>
      <c r="I16" s="29">
        <v>0</v>
      </c>
      <c r="J16" s="29">
        <v>30930000</v>
      </c>
      <c r="K16" s="29">
        <v>1886000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108820000</v>
      </c>
    </row>
    <row r="17" spans="1:15" s="27" customFormat="1" ht="22.5" customHeight="1">
      <c r="A17" s="25"/>
      <c r="B17" s="26" t="s">
        <v>45</v>
      </c>
      <c r="C17" s="25"/>
      <c r="E17" s="28" t="s">
        <v>174</v>
      </c>
      <c r="F17" s="29">
        <v>901548000</v>
      </c>
      <c r="G17" s="29">
        <v>154397000</v>
      </c>
      <c r="H17" s="29">
        <v>62199000</v>
      </c>
      <c r="I17" s="29">
        <v>0</v>
      </c>
      <c r="J17" s="29">
        <v>40818000</v>
      </c>
      <c r="K17" s="29">
        <v>139827000</v>
      </c>
      <c r="L17" s="30">
        <v>0</v>
      </c>
      <c r="M17" s="31">
        <v>0</v>
      </c>
      <c r="N17" s="30">
        <v>0</v>
      </c>
      <c r="O17" s="32">
        <f t="shared" si="3"/>
        <v>1298789000</v>
      </c>
    </row>
    <row r="18" spans="1:15" s="27" customFormat="1" ht="22.5" customHeight="1">
      <c r="A18" s="25"/>
      <c r="B18" s="26" t="s">
        <v>46</v>
      </c>
      <c r="C18" s="25"/>
      <c r="E18" s="28" t="s">
        <v>175</v>
      </c>
      <c r="F18" s="29">
        <v>440370000</v>
      </c>
      <c r="G18" s="29">
        <v>73328000</v>
      </c>
      <c r="H18" s="29">
        <v>74239000</v>
      </c>
      <c r="I18" s="29">
        <v>0</v>
      </c>
      <c r="J18" s="29">
        <v>14510000</v>
      </c>
      <c r="K18" s="29">
        <v>50780000</v>
      </c>
      <c r="L18" s="30">
        <v>0</v>
      </c>
      <c r="M18" s="31">
        <v>0</v>
      </c>
      <c r="N18" s="30">
        <v>0</v>
      </c>
      <c r="O18" s="32">
        <f t="shared" si="3"/>
        <v>653227000</v>
      </c>
    </row>
    <row r="19" spans="1:15" s="27" customFormat="1" ht="22.5" customHeight="1">
      <c r="A19" s="25"/>
      <c r="B19" s="26" t="s">
        <v>47</v>
      </c>
      <c r="C19" s="25"/>
      <c r="E19" s="28" t="s">
        <v>176</v>
      </c>
      <c r="F19" s="29">
        <v>876669000</v>
      </c>
      <c r="G19" s="29">
        <v>154508000</v>
      </c>
      <c r="H19" s="29">
        <v>84063000</v>
      </c>
      <c r="I19" s="29">
        <v>0</v>
      </c>
      <c r="J19" s="29">
        <v>41508000</v>
      </c>
      <c r="K19" s="29">
        <v>142848000</v>
      </c>
      <c r="L19" s="30">
        <v>0</v>
      </c>
      <c r="M19" s="31">
        <v>0</v>
      </c>
      <c r="N19" s="30">
        <v>0</v>
      </c>
      <c r="O19" s="32">
        <f t="shared" si="3"/>
        <v>1299596000</v>
      </c>
    </row>
    <row r="20" spans="1:15" s="27" customFormat="1" ht="22.5" customHeight="1">
      <c r="A20" s="25"/>
      <c r="B20" s="26" t="s">
        <v>48</v>
      </c>
      <c r="C20" s="25"/>
      <c r="E20" s="28" t="s">
        <v>177</v>
      </c>
      <c r="F20" s="29">
        <v>688832000</v>
      </c>
      <c r="G20" s="29">
        <v>118646000</v>
      </c>
      <c r="H20" s="29">
        <v>53595000</v>
      </c>
      <c r="I20" s="29">
        <v>0</v>
      </c>
      <c r="J20" s="29">
        <v>33146000</v>
      </c>
      <c r="K20" s="29">
        <v>110609000</v>
      </c>
      <c r="L20" s="30">
        <v>0</v>
      </c>
      <c r="M20" s="31">
        <v>0</v>
      </c>
      <c r="N20" s="30">
        <v>0</v>
      </c>
      <c r="O20" s="32">
        <f t="shared" si="3"/>
        <v>1004828000</v>
      </c>
    </row>
    <row r="21" spans="1:15" s="27" customFormat="1" ht="22.5" customHeight="1">
      <c r="A21" s="25"/>
      <c r="B21" s="26" t="s">
        <v>49</v>
      </c>
      <c r="C21" s="25"/>
      <c r="E21" s="28" t="s">
        <v>178</v>
      </c>
      <c r="F21" s="29">
        <v>756547000</v>
      </c>
      <c r="G21" s="29">
        <v>136741000</v>
      </c>
      <c r="H21" s="29">
        <v>102318000</v>
      </c>
      <c r="I21" s="29">
        <v>0</v>
      </c>
      <c r="J21" s="29">
        <v>37006000</v>
      </c>
      <c r="K21" s="29">
        <v>149315000</v>
      </c>
      <c r="L21" s="30">
        <v>0</v>
      </c>
      <c r="M21" s="31">
        <v>0</v>
      </c>
      <c r="N21" s="30">
        <v>0</v>
      </c>
      <c r="O21" s="32">
        <f t="shared" si="3"/>
        <v>1181927000</v>
      </c>
    </row>
    <row r="22" spans="1:15" s="27" customFormat="1" ht="22.5" customHeight="1">
      <c r="A22" s="25"/>
      <c r="B22" s="26" t="s">
        <v>50</v>
      </c>
      <c r="C22" s="25"/>
      <c r="E22" s="28" t="s">
        <v>179</v>
      </c>
      <c r="F22" s="29">
        <v>473798000</v>
      </c>
      <c r="G22" s="29">
        <v>77263000</v>
      </c>
      <c r="H22" s="29">
        <v>53508000</v>
      </c>
      <c r="I22" s="29">
        <v>0</v>
      </c>
      <c r="J22" s="29">
        <v>15554000</v>
      </c>
      <c r="K22" s="29">
        <v>51339000</v>
      </c>
      <c r="L22" s="30">
        <v>0</v>
      </c>
      <c r="M22" s="31">
        <v>0</v>
      </c>
      <c r="N22" s="30">
        <v>0</v>
      </c>
      <c r="O22" s="32">
        <f t="shared" si="3"/>
        <v>671462000</v>
      </c>
    </row>
    <row r="23" spans="1:15" s="27" customFormat="1" ht="22.5" customHeight="1">
      <c r="A23" s="25"/>
      <c r="B23" s="26" t="s">
        <v>51</v>
      </c>
      <c r="C23" s="25"/>
      <c r="E23" s="28" t="s">
        <v>180</v>
      </c>
      <c r="F23" s="29">
        <v>228330000</v>
      </c>
      <c r="G23" s="29">
        <v>38993000</v>
      </c>
      <c r="H23" s="29">
        <v>39492000</v>
      </c>
      <c r="I23" s="29">
        <v>0</v>
      </c>
      <c r="J23" s="29">
        <v>7447000</v>
      </c>
      <c r="K23" s="29">
        <v>56481000</v>
      </c>
      <c r="L23" s="30">
        <v>0</v>
      </c>
      <c r="M23" s="31">
        <v>0</v>
      </c>
      <c r="N23" s="30">
        <v>0</v>
      </c>
      <c r="O23" s="32">
        <f t="shared" si="3"/>
        <v>370743000</v>
      </c>
    </row>
    <row r="24" spans="1:15" s="27" customFormat="1" ht="22.5" customHeight="1">
      <c r="A24" s="25"/>
      <c r="B24" s="26" t="s">
        <v>52</v>
      </c>
      <c r="C24" s="25"/>
      <c r="E24" s="28" t="s">
        <v>181</v>
      </c>
      <c r="F24" s="29">
        <v>585584000</v>
      </c>
      <c r="G24" s="29">
        <v>94585000</v>
      </c>
      <c r="H24" s="29">
        <v>50393000</v>
      </c>
      <c r="I24" s="29">
        <v>0</v>
      </c>
      <c r="J24" s="29">
        <v>20013000</v>
      </c>
      <c r="K24" s="29">
        <v>49178000</v>
      </c>
      <c r="L24" s="30">
        <v>0</v>
      </c>
      <c r="M24" s="31">
        <v>0</v>
      </c>
      <c r="N24" s="30">
        <v>0</v>
      </c>
      <c r="O24" s="32">
        <f t="shared" si="3"/>
        <v>799753000</v>
      </c>
    </row>
    <row r="25" spans="1:15" s="27" customFormat="1" ht="22.5" customHeight="1">
      <c r="A25" s="25"/>
      <c r="B25" s="26" t="s">
        <v>53</v>
      </c>
      <c r="C25" s="25"/>
      <c r="E25" s="28" t="s">
        <v>182</v>
      </c>
      <c r="F25" s="29">
        <v>316531000</v>
      </c>
      <c r="G25" s="29">
        <v>50509000</v>
      </c>
      <c r="H25" s="29">
        <v>34041000</v>
      </c>
      <c r="I25" s="29">
        <v>0</v>
      </c>
      <c r="J25" s="29">
        <v>10480000</v>
      </c>
      <c r="K25" s="29">
        <v>26803000</v>
      </c>
      <c r="L25" s="30">
        <v>0</v>
      </c>
      <c r="M25" s="31">
        <v>0</v>
      </c>
      <c r="N25" s="30">
        <v>0</v>
      </c>
      <c r="O25" s="32">
        <f t="shared" si="3"/>
        <v>438364000</v>
      </c>
    </row>
    <row r="26" spans="1:15" s="27" customFormat="1" ht="22.5" customHeight="1">
      <c r="A26" s="25"/>
      <c r="B26" s="26" t="s">
        <v>54</v>
      </c>
      <c r="C26" s="25"/>
      <c r="E26" s="28" t="s">
        <v>183</v>
      </c>
      <c r="F26" s="29">
        <v>127277000</v>
      </c>
      <c r="G26" s="29">
        <v>21065000</v>
      </c>
      <c r="H26" s="29">
        <v>9434000</v>
      </c>
      <c r="I26" s="29">
        <v>0</v>
      </c>
      <c r="J26" s="29">
        <v>4952000</v>
      </c>
      <c r="K26" s="29">
        <v>16243000</v>
      </c>
      <c r="L26" s="30">
        <v>0</v>
      </c>
      <c r="M26" s="31">
        <v>0</v>
      </c>
      <c r="N26" s="30">
        <v>0</v>
      </c>
      <c r="O26" s="32">
        <f t="shared" si="3"/>
        <v>178971000</v>
      </c>
    </row>
    <row r="27" spans="1:15" s="27" customFormat="1" ht="22.5" customHeight="1">
      <c r="A27" s="25"/>
      <c r="B27" s="26" t="s">
        <v>55</v>
      </c>
      <c r="C27" s="25"/>
      <c r="E27" s="28" t="s">
        <v>184</v>
      </c>
      <c r="F27" s="29">
        <v>757192000</v>
      </c>
      <c r="G27" s="29">
        <v>136801000</v>
      </c>
      <c r="H27" s="29">
        <v>56458000</v>
      </c>
      <c r="I27" s="29">
        <v>0</v>
      </c>
      <c r="J27" s="29">
        <v>35010000</v>
      </c>
      <c r="K27" s="29">
        <v>103996000</v>
      </c>
      <c r="L27" s="30">
        <v>0</v>
      </c>
      <c r="M27" s="31">
        <v>0</v>
      </c>
      <c r="N27" s="30">
        <v>0</v>
      </c>
      <c r="O27" s="32">
        <f t="shared" si="3"/>
        <v>1089457000</v>
      </c>
    </row>
    <row r="28" spans="1:15" s="27" customFormat="1" ht="22.5" customHeight="1">
      <c r="A28" s="25"/>
      <c r="B28" s="26" t="s">
        <v>56</v>
      </c>
      <c r="C28" s="25"/>
      <c r="E28" s="28" t="s">
        <v>185</v>
      </c>
      <c r="F28" s="29">
        <v>664465000</v>
      </c>
      <c r="G28" s="29">
        <v>115347000</v>
      </c>
      <c r="H28" s="29">
        <v>44158000</v>
      </c>
      <c r="I28" s="29">
        <v>0</v>
      </c>
      <c r="J28" s="29">
        <v>30270000</v>
      </c>
      <c r="K28" s="29">
        <v>80223000</v>
      </c>
      <c r="L28" s="30">
        <v>0</v>
      </c>
      <c r="M28" s="31">
        <v>0</v>
      </c>
      <c r="N28" s="30">
        <v>0</v>
      </c>
      <c r="O28" s="32">
        <f t="shared" si="3"/>
        <v>934463000</v>
      </c>
    </row>
    <row r="29" spans="1:15" s="27" customFormat="1" ht="22.5" customHeight="1">
      <c r="A29" s="25"/>
      <c r="B29" s="26" t="s">
        <v>57</v>
      </c>
      <c r="C29" s="25"/>
      <c r="E29" s="28" t="s">
        <v>186</v>
      </c>
      <c r="F29" s="29">
        <v>330698000</v>
      </c>
      <c r="G29" s="29">
        <v>55256000</v>
      </c>
      <c r="H29" s="29">
        <v>33017000</v>
      </c>
      <c r="I29" s="29">
        <v>0</v>
      </c>
      <c r="J29" s="29">
        <v>17162000</v>
      </c>
      <c r="K29" s="29">
        <v>38815000</v>
      </c>
      <c r="L29" s="30">
        <v>0</v>
      </c>
      <c r="M29" s="31">
        <v>0</v>
      </c>
      <c r="N29" s="30">
        <v>0</v>
      </c>
      <c r="O29" s="32">
        <f t="shared" si="3"/>
        <v>474948000</v>
      </c>
    </row>
    <row r="30" spans="1:15" s="27" customFormat="1" ht="22.5" customHeight="1">
      <c r="A30" s="25"/>
      <c r="B30" s="26" t="s">
        <v>58</v>
      </c>
      <c r="C30" s="25"/>
      <c r="E30" s="28" t="s">
        <v>187</v>
      </c>
      <c r="F30" s="29">
        <v>518879000</v>
      </c>
      <c r="G30" s="29">
        <v>88552000</v>
      </c>
      <c r="H30" s="29">
        <v>65149000</v>
      </c>
      <c r="I30" s="29">
        <v>0</v>
      </c>
      <c r="J30" s="29">
        <v>24446000</v>
      </c>
      <c r="K30" s="29">
        <v>57127000</v>
      </c>
      <c r="L30" s="30">
        <v>0</v>
      </c>
      <c r="M30" s="31">
        <v>0</v>
      </c>
      <c r="N30" s="30">
        <v>0</v>
      </c>
      <c r="O30" s="32">
        <f t="shared" si="3"/>
        <v>754153000</v>
      </c>
    </row>
    <row r="31" spans="1:15" s="27" customFormat="1" ht="22.5" customHeight="1">
      <c r="A31" s="25"/>
      <c r="B31" s="26" t="s">
        <v>59</v>
      </c>
      <c r="C31" s="25"/>
      <c r="E31" s="28" t="s">
        <v>188</v>
      </c>
      <c r="F31" s="29">
        <v>408891000</v>
      </c>
      <c r="G31" s="29">
        <v>71729000</v>
      </c>
      <c r="H31" s="29">
        <v>42664000</v>
      </c>
      <c r="I31" s="29">
        <v>0</v>
      </c>
      <c r="J31" s="29">
        <v>13573000</v>
      </c>
      <c r="K31" s="29">
        <v>41430000</v>
      </c>
      <c r="L31" s="30">
        <v>0</v>
      </c>
      <c r="M31" s="31">
        <v>0</v>
      </c>
      <c r="N31" s="30">
        <v>0</v>
      </c>
      <c r="O31" s="32">
        <f t="shared" si="3"/>
        <v>578287000</v>
      </c>
    </row>
    <row r="32" spans="1:15" s="27" customFormat="1" ht="22.5" customHeight="1">
      <c r="A32" s="25"/>
      <c r="B32" s="26" t="s">
        <v>60</v>
      </c>
      <c r="C32" s="25"/>
      <c r="E32" s="28" t="s">
        <v>189</v>
      </c>
      <c r="F32" s="29">
        <v>520472000</v>
      </c>
      <c r="G32" s="29">
        <v>83794000</v>
      </c>
      <c r="H32" s="29">
        <v>54531000</v>
      </c>
      <c r="I32" s="29">
        <v>0</v>
      </c>
      <c r="J32" s="29">
        <v>19433000</v>
      </c>
      <c r="K32" s="29">
        <v>37985000</v>
      </c>
      <c r="L32" s="30">
        <v>0</v>
      </c>
      <c r="M32" s="31">
        <v>0</v>
      </c>
      <c r="N32" s="30">
        <v>0</v>
      </c>
      <c r="O32" s="32">
        <f t="shared" si="3"/>
        <v>716215000</v>
      </c>
    </row>
    <row r="33" spans="1:15" s="27" customFormat="1" ht="22.5" customHeight="1">
      <c r="A33" s="25"/>
      <c r="B33" s="26" t="s">
        <v>61</v>
      </c>
      <c r="C33" s="25"/>
      <c r="E33" s="28" t="s">
        <v>190</v>
      </c>
      <c r="F33" s="29">
        <v>520983000</v>
      </c>
      <c r="G33" s="29">
        <v>86595000</v>
      </c>
      <c r="H33" s="29">
        <v>36569000</v>
      </c>
      <c r="I33" s="29">
        <v>0</v>
      </c>
      <c r="J33" s="29">
        <v>24094000</v>
      </c>
      <c r="K33" s="29">
        <v>65540000</v>
      </c>
      <c r="L33" s="30">
        <v>0</v>
      </c>
      <c r="M33" s="31">
        <v>0</v>
      </c>
      <c r="N33" s="30">
        <v>0</v>
      </c>
      <c r="O33" s="32">
        <f t="shared" si="3"/>
        <v>733781000</v>
      </c>
    </row>
    <row r="34" spans="1:15" s="27" customFormat="1" ht="22.5" customHeight="1">
      <c r="A34" s="25"/>
      <c r="B34" s="26" t="s">
        <v>62</v>
      </c>
      <c r="C34" s="25"/>
      <c r="E34" s="28" t="s">
        <v>191</v>
      </c>
      <c r="F34" s="29">
        <v>465190000</v>
      </c>
      <c r="G34" s="29">
        <v>76151000</v>
      </c>
      <c r="H34" s="29">
        <v>42584000</v>
      </c>
      <c r="I34" s="29">
        <v>0</v>
      </c>
      <c r="J34" s="29">
        <v>21988000</v>
      </c>
      <c r="K34" s="29">
        <v>64028000</v>
      </c>
      <c r="L34" s="30">
        <v>0</v>
      </c>
      <c r="M34" s="31">
        <v>0</v>
      </c>
      <c r="N34" s="30">
        <v>0</v>
      </c>
      <c r="O34" s="32">
        <f t="shared" si="3"/>
        <v>669941000</v>
      </c>
    </row>
    <row r="35" spans="1:15" s="27" customFormat="1" ht="22.5" customHeight="1">
      <c r="A35" s="25"/>
      <c r="B35" s="26" t="s">
        <v>63</v>
      </c>
      <c r="C35" s="25"/>
      <c r="E35" s="28" t="s">
        <v>192</v>
      </c>
      <c r="F35" s="29">
        <v>398816000</v>
      </c>
      <c r="G35" s="29">
        <v>61210000</v>
      </c>
      <c r="H35" s="29">
        <v>35872000</v>
      </c>
      <c r="I35" s="29">
        <v>0</v>
      </c>
      <c r="J35" s="29">
        <v>16928000</v>
      </c>
      <c r="K35" s="29">
        <v>66402000</v>
      </c>
      <c r="L35" s="30">
        <v>0</v>
      </c>
      <c r="M35" s="31">
        <v>0</v>
      </c>
      <c r="N35" s="30">
        <v>0</v>
      </c>
      <c r="O35" s="32">
        <f t="shared" si="3"/>
        <v>579228000</v>
      </c>
    </row>
    <row r="36" spans="1:15" s="27" customFormat="1" ht="22.5" customHeight="1">
      <c r="A36" s="25"/>
      <c r="B36" s="26" t="s">
        <v>64</v>
      </c>
      <c r="C36" s="25"/>
      <c r="E36" s="28" t="s">
        <v>193</v>
      </c>
      <c r="F36" s="29">
        <v>505156000</v>
      </c>
      <c r="G36" s="29">
        <v>85340000</v>
      </c>
      <c r="H36" s="29">
        <v>49605000</v>
      </c>
      <c r="I36" s="29">
        <v>0</v>
      </c>
      <c r="J36" s="29">
        <v>24833000</v>
      </c>
      <c r="K36" s="29">
        <v>69985000</v>
      </c>
      <c r="L36" s="30">
        <v>0</v>
      </c>
      <c r="M36" s="31">
        <v>0</v>
      </c>
      <c r="N36" s="30">
        <v>0</v>
      </c>
      <c r="O36" s="32">
        <f t="shared" si="3"/>
        <v>734919000</v>
      </c>
    </row>
    <row r="37" spans="1:15" s="27" customFormat="1" ht="22.5" customHeight="1">
      <c r="A37" s="25"/>
      <c r="B37" s="26" t="s">
        <v>65</v>
      </c>
      <c r="C37" s="25"/>
      <c r="E37" s="28" t="s">
        <v>194</v>
      </c>
      <c r="F37" s="29">
        <v>488810000</v>
      </c>
      <c r="G37" s="29">
        <v>82142000</v>
      </c>
      <c r="H37" s="29">
        <v>35809000</v>
      </c>
      <c r="I37" s="29">
        <v>0</v>
      </c>
      <c r="J37" s="29">
        <v>23231000</v>
      </c>
      <c r="K37" s="29">
        <v>33518000</v>
      </c>
      <c r="L37" s="30">
        <v>0</v>
      </c>
      <c r="M37" s="31">
        <v>0</v>
      </c>
      <c r="N37" s="30">
        <v>0</v>
      </c>
      <c r="O37" s="32">
        <f t="shared" si="3"/>
        <v>663510000</v>
      </c>
    </row>
    <row r="38" spans="1:15" s="27" customFormat="1" ht="22.5" customHeight="1">
      <c r="A38" s="25"/>
      <c r="B38" s="26" t="s">
        <v>66</v>
      </c>
      <c r="C38" s="25"/>
      <c r="E38" s="28" t="s">
        <v>195</v>
      </c>
      <c r="F38" s="29">
        <v>410345000</v>
      </c>
      <c r="G38" s="29">
        <v>69818000</v>
      </c>
      <c r="H38" s="29">
        <v>37640000</v>
      </c>
      <c r="I38" s="29">
        <v>0</v>
      </c>
      <c r="J38" s="29">
        <v>18598000</v>
      </c>
      <c r="K38" s="29">
        <v>52670000</v>
      </c>
      <c r="L38" s="30">
        <v>0</v>
      </c>
      <c r="M38" s="31">
        <v>0</v>
      </c>
      <c r="N38" s="30">
        <v>0</v>
      </c>
      <c r="O38" s="32">
        <f t="shared" si="3"/>
        <v>589071000</v>
      </c>
    </row>
    <row r="39" spans="1:15" s="27" customFormat="1" ht="22.5" customHeight="1">
      <c r="A39" s="25"/>
      <c r="B39" s="26" t="s">
        <v>67</v>
      </c>
      <c r="C39" s="25"/>
      <c r="E39" s="28" t="s">
        <v>196</v>
      </c>
      <c r="F39" s="29">
        <v>611232000</v>
      </c>
      <c r="G39" s="29">
        <v>92268000</v>
      </c>
      <c r="H39" s="29">
        <v>81157000</v>
      </c>
      <c r="I39" s="29">
        <v>0</v>
      </c>
      <c r="J39" s="29">
        <v>24821000</v>
      </c>
      <c r="K39" s="29">
        <v>52815000</v>
      </c>
      <c r="L39" s="30">
        <v>0</v>
      </c>
      <c r="M39" s="31">
        <v>0</v>
      </c>
      <c r="N39" s="30">
        <v>0</v>
      </c>
      <c r="O39" s="32">
        <f t="shared" si="3"/>
        <v>862293000</v>
      </c>
    </row>
    <row r="40" spans="1:15" s="27" customFormat="1" ht="22.5" customHeight="1">
      <c r="A40" s="25"/>
      <c r="B40" s="26" t="s">
        <v>68</v>
      </c>
      <c r="C40" s="25"/>
      <c r="E40" s="28" t="s">
        <v>197</v>
      </c>
      <c r="F40" s="29">
        <v>404070000</v>
      </c>
      <c r="G40" s="29">
        <v>64127000</v>
      </c>
      <c r="H40" s="29">
        <v>30927000</v>
      </c>
      <c r="I40" s="29">
        <v>0</v>
      </c>
      <c r="J40" s="29">
        <v>18019000</v>
      </c>
      <c r="K40" s="29">
        <v>49383000</v>
      </c>
      <c r="L40" s="30">
        <v>0</v>
      </c>
      <c r="M40" s="31">
        <v>0</v>
      </c>
      <c r="N40" s="30">
        <v>0</v>
      </c>
      <c r="O40" s="32">
        <f t="shared" si="3"/>
        <v>566526000</v>
      </c>
    </row>
    <row r="41" spans="1:15" s="27" customFormat="1" ht="22.5" customHeight="1">
      <c r="A41" s="25"/>
      <c r="B41" s="26" t="s">
        <v>69</v>
      </c>
      <c r="C41" s="25"/>
      <c r="E41" s="28" t="s">
        <v>198</v>
      </c>
      <c r="F41" s="29">
        <v>436749000</v>
      </c>
      <c r="G41" s="29">
        <v>66427000</v>
      </c>
      <c r="H41" s="29">
        <v>32059000</v>
      </c>
      <c r="I41" s="29">
        <v>0</v>
      </c>
      <c r="J41" s="29">
        <v>16617000</v>
      </c>
      <c r="K41" s="29">
        <v>31016000</v>
      </c>
      <c r="L41" s="30">
        <v>0</v>
      </c>
      <c r="M41" s="31">
        <v>0</v>
      </c>
      <c r="N41" s="30">
        <v>0</v>
      </c>
      <c r="O41" s="32">
        <f t="shared" si="3"/>
        <v>582868000</v>
      </c>
    </row>
    <row r="42" spans="1:15" s="27" customFormat="1" ht="22.5" customHeight="1">
      <c r="A42" s="25"/>
      <c r="B42" s="26" t="s">
        <v>70</v>
      </c>
      <c r="C42" s="25"/>
      <c r="E42" s="28" t="s">
        <v>199</v>
      </c>
      <c r="F42" s="29">
        <v>389896000</v>
      </c>
      <c r="G42" s="29">
        <v>61998000</v>
      </c>
      <c r="H42" s="29">
        <v>38077000</v>
      </c>
      <c r="I42" s="29">
        <v>0</v>
      </c>
      <c r="J42" s="29">
        <v>18052000</v>
      </c>
      <c r="K42" s="29">
        <v>27285000</v>
      </c>
      <c r="L42" s="30">
        <v>0</v>
      </c>
      <c r="M42" s="31">
        <v>0</v>
      </c>
      <c r="N42" s="30">
        <v>0</v>
      </c>
      <c r="O42" s="32">
        <f t="shared" si="3"/>
        <v>535308000</v>
      </c>
    </row>
    <row r="43" spans="1:15" s="27" customFormat="1" ht="22.5" customHeight="1">
      <c r="A43" s="25"/>
      <c r="B43" s="26" t="s">
        <v>71</v>
      </c>
      <c r="C43" s="25"/>
      <c r="E43" s="28" t="s">
        <v>200</v>
      </c>
      <c r="F43" s="29">
        <v>385540000</v>
      </c>
      <c r="G43" s="29">
        <v>59122000</v>
      </c>
      <c r="H43" s="29">
        <v>34834000</v>
      </c>
      <c r="I43" s="29">
        <v>0</v>
      </c>
      <c r="J43" s="29">
        <v>14244000</v>
      </c>
      <c r="K43" s="29">
        <v>35027000</v>
      </c>
      <c r="L43" s="30">
        <v>0</v>
      </c>
      <c r="M43" s="31">
        <v>0</v>
      </c>
      <c r="N43" s="30">
        <v>0</v>
      </c>
      <c r="O43" s="32">
        <f t="shared" si="3"/>
        <v>528767000</v>
      </c>
    </row>
    <row r="44" spans="1:15" s="27" customFormat="1" ht="22.5" customHeight="1">
      <c r="A44" s="25"/>
      <c r="B44" s="26" t="s">
        <v>72</v>
      </c>
      <c r="C44" s="25"/>
      <c r="E44" s="28" t="s">
        <v>201</v>
      </c>
      <c r="F44" s="29">
        <v>354303000</v>
      </c>
      <c r="G44" s="29">
        <v>57296000</v>
      </c>
      <c r="H44" s="29">
        <v>32017000</v>
      </c>
      <c r="I44" s="29">
        <v>0</v>
      </c>
      <c r="J44" s="29">
        <v>16065000</v>
      </c>
      <c r="K44" s="29">
        <v>37093000</v>
      </c>
      <c r="L44" s="30">
        <v>0</v>
      </c>
      <c r="M44" s="31">
        <v>0</v>
      </c>
      <c r="N44" s="30">
        <v>0</v>
      </c>
      <c r="O44" s="32">
        <f t="shared" si="3"/>
        <v>496774000</v>
      </c>
    </row>
    <row r="45" spans="1:15" s="27" customFormat="1" ht="22.5" customHeight="1">
      <c r="A45" s="25"/>
      <c r="B45" s="26" t="s">
        <v>73</v>
      </c>
      <c r="C45" s="25"/>
      <c r="E45" s="28" t="s">
        <v>202</v>
      </c>
      <c r="F45" s="29">
        <v>104915000</v>
      </c>
      <c r="G45" s="29">
        <v>16083000</v>
      </c>
      <c r="H45" s="29">
        <v>11976000</v>
      </c>
      <c r="I45" s="29">
        <v>0</v>
      </c>
      <c r="J45" s="29">
        <v>3552000</v>
      </c>
      <c r="K45" s="29">
        <v>14142000</v>
      </c>
      <c r="L45" s="30">
        <v>0</v>
      </c>
      <c r="M45" s="31">
        <v>0</v>
      </c>
      <c r="N45" s="30">
        <v>0</v>
      </c>
      <c r="O45" s="32">
        <f t="shared" si="3"/>
        <v>150668000</v>
      </c>
    </row>
    <row r="46" spans="1:15" s="27" customFormat="1" ht="22.5" customHeight="1">
      <c r="A46" s="25"/>
      <c r="B46" s="26" t="s">
        <v>74</v>
      </c>
      <c r="C46" s="25"/>
      <c r="E46" s="28" t="s">
        <v>203</v>
      </c>
      <c r="F46" s="29">
        <v>110573000</v>
      </c>
      <c r="G46" s="29">
        <v>16354000</v>
      </c>
      <c r="H46" s="29">
        <v>10276000</v>
      </c>
      <c r="I46" s="29">
        <v>0</v>
      </c>
      <c r="J46" s="29">
        <v>3487000</v>
      </c>
      <c r="K46" s="29">
        <v>22528000</v>
      </c>
      <c r="L46" s="30">
        <v>0</v>
      </c>
      <c r="M46" s="31">
        <v>0</v>
      </c>
      <c r="N46" s="30">
        <v>0</v>
      </c>
      <c r="O46" s="32">
        <f t="shared" si="3"/>
        <v>163218000</v>
      </c>
    </row>
    <row r="47" spans="1:15" s="27" customFormat="1" ht="22.5" customHeight="1">
      <c r="A47" s="25"/>
      <c r="B47" s="26" t="s">
        <v>75</v>
      </c>
      <c r="C47" s="25"/>
      <c r="E47" s="28" t="s">
        <v>204</v>
      </c>
      <c r="F47" s="29">
        <v>256853000</v>
      </c>
      <c r="G47" s="29">
        <v>39805000</v>
      </c>
      <c r="H47" s="29">
        <v>18889000</v>
      </c>
      <c r="I47" s="29">
        <v>0</v>
      </c>
      <c r="J47" s="29">
        <v>10173000</v>
      </c>
      <c r="K47" s="29">
        <v>21585000</v>
      </c>
      <c r="L47" s="30">
        <v>0</v>
      </c>
      <c r="M47" s="31">
        <v>0</v>
      </c>
      <c r="N47" s="30">
        <v>0</v>
      </c>
      <c r="O47" s="32">
        <f t="shared" si="3"/>
        <v>347305000</v>
      </c>
    </row>
    <row r="48" spans="1:15" s="27" customFormat="1" ht="22.5" customHeight="1">
      <c r="A48" s="25"/>
      <c r="B48" s="26" t="s">
        <v>76</v>
      </c>
      <c r="C48" s="25"/>
      <c r="E48" s="28" t="s">
        <v>205</v>
      </c>
      <c r="F48" s="29">
        <v>369731000</v>
      </c>
      <c r="G48" s="29">
        <v>61382000</v>
      </c>
      <c r="H48" s="29">
        <v>27649000</v>
      </c>
      <c r="I48" s="29">
        <v>0</v>
      </c>
      <c r="J48" s="29">
        <v>16870000</v>
      </c>
      <c r="K48" s="29">
        <v>43434000</v>
      </c>
      <c r="L48" s="30">
        <v>0</v>
      </c>
      <c r="M48" s="31">
        <v>0</v>
      </c>
      <c r="N48" s="30">
        <v>0</v>
      </c>
      <c r="O48" s="32">
        <f t="shared" si="3"/>
        <v>519066000</v>
      </c>
    </row>
    <row r="49" spans="1:15" s="27" customFormat="1" ht="22.5" customHeight="1">
      <c r="A49" s="25"/>
      <c r="B49" s="26" t="s">
        <v>77</v>
      </c>
      <c r="C49" s="25"/>
      <c r="E49" s="28" t="s">
        <v>206</v>
      </c>
      <c r="F49" s="29">
        <v>360880000</v>
      </c>
      <c r="G49" s="29">
        <v>59468000</v>
      </c>
      <c r="H49" s="29">
        <v>23951000</v>
      </c>
      <c r="I49" s="29">
        <v>0</v>
      </c>
      <c r="J49" s="29">
        <v>16403000</v>
      </c>
      <c r="K49" s="29">
        <v>44963000</v>
      </c>
      <c r="L49" s="30">
        <v>0</v>
      </c>
      <c r="M49" s="31">
        <v>0</v>
      </c>
      <c r="N49" s="30">
        <v>0</v>
      </c>
      <c r="O49" s="32">
        <f t="shared" si="3"/>
        <v>505665000</v>
      </c>
    </row>
    <row r="50" spans="1:15" s="27" customFormat="1" ht="22.5" customHeight="1">
      <c r="A50" s="25"/>
      <c r="B50" s="26" t="s">
        <v>78</v>
      </c>
      <c r="C50" s="25"/>
      <c r="E50" s="28" t="s">
        <v>207</v>
      </c>
      <c r="F50" s="29">
        <v>249452000</v>
      </c>
      <c r="G50" s="29">
        <v>40645000</v>
      </c>
      <c r="H50" s="29">
        <v>22907000</v>
      </c>
      <c r="I50" s="29">
        <v>0</v>
      </c>
      <c r="J50" s="29">
        <v>11476000</v>
      </c>
      <c r="K50" s="29">
        <v>28343000</v>
      </c>
      <c r="L50" s="30">
        <v>0</v>
      </c>
      <c r="M50" s="31">
        <v>0</v>
      </c>
      <c r="N50" s="30">
        <v>0</v>
      </c>
      <c r="O50" s="32">
        <f t="shared" si="3"/>
        <v>352823000</v>
      </c>
    </row>
    <row r="51" spans="1:15" s="27" customFormat="1" ht="22.5" customHeight="1">
      <c r="A51" s="25"/>
      <c r="B51" s="26" t="s">
        <v>79</v>
      </c>
      <c r="C51" s="25"/>
      <c r="E51" s="28" t="s">
        <v>208</v>
      </c>
      <c r="F51" s="29">
        <v>350403000</v>
      </c>
      <c r="G51" s="29">
        <v>57587000</v>
      </c>
      <c r="H51" s="29">
        <v>22690000</v>
      </c>
      <c r="I51" s="29">
        <v>0</v>
      </c>
      <c r="J51" s="29">
        <v>16273000</v>
      </c>
      <c r="K51" s="29">
        <v>22063000</v>
      </c>
      <c r="L51" s="30">
        <v>0</v>
      </c>
      <c r="M51" s="31">
        <v>0</v>
      </c>
      <c r="N51" s="30">
        <v>0</v>
      </c>
      <c r="O51" s="32">
        <f t="shared" si="3"/>
        <v>469016000</v>
      </c>
    </row>
    <row r="52" spans="1:15" s="27" customFormat="1" ht="22.5" customHeight="1">
      <c r="A52" s="25"/>
      <c r="B52" s="26" t="s">
        <v>80</v>
      </c>
      <c r="C52" s="25"/>
      <c r="E52" s="28" t="s">
        <v>209</v>
      </c>
      <c r="F52" s="29">
        <v>401345000</v>
      </c>
      <c r="G52" s="29">
        <v>66850000</v>
      </c>
      <c r="H52" s="29">
        <v>26702000</v>
      </c>
      <c r="I52" s="29">
        <v>0</v>
      </c>
      <c r="J52" s="29">
        <v>18372000</v>
      </c>
      <c r="K52" s="29">
        <v>42870000</v>
      </c>
      <c r="L52" s="30">
        <v>0</v>
      </c>
      <c r="M52" s="31">
        <v>0</v>
      </c>
      <c r="N52" s="30">
        <v>0</v>
      </c>
      <c r="O52" s="32">
        <f t="shared" si="3"/>
        <v>556139000</v>
      </c>
    </row>
    <row r="53" spans="1:15" s="27" customFormat="1" ht="22.5" customHeight="1">
      <c r="A53" s="25"/>
      <c r="B53" s="26" t="s">
        <v>81</v>
      </c>
      <c r="C53" s="25"/>
      <c r="E53" s="28" t="s">
        <v>210</v>
      </c>
      <c r="F53" s="29">
        <v>203460000</v>
      </c>
      <c r="G53" s="29">
        <v>32605000</v>
      </c>
      <c r="H53" s="29">
        <v>23752000</v>
      </c>
      <c r="I53" s="29">
        <v>0</v>
      </c>
      <c r="J53" s="29">
        <v>8775000</v>
      </c>
      <c r="K53" s="29">
        <v>23184000</v>
      </c>
      <c r="L53" s="30">
        <v>0</v>
      </c>
      <c r="M53" s="31">
        <v>0</v>
      </c>
      <c r="N53" s="30">
        <v>0</v>
      </c>
      <c r="O53" s="32">
        <f t="shared" si="3"/>
        <v>291776000</v>
      </c>
    </row>
    <row r="54" spans="1:15" s="27" customFormat="1" ht="22.5" customHeight="1">
      <c r="A54" s="25"/>
      <c r="B54" s="26" t="s">
        <v>82</v>
      </c>
      <c r="C54" s="25"/>
      <c r="E54" s="28" t="s">
        <v>211</v>
      </c>
      <c r="F54" s="29">
        <v>395855000</v>
      </c>
      <c r="G54" s="29">
        <v>67568000</v>
      </c>
      <c r="H54" s="29">
        <v>45935000</v>
      </c>
      <c r="I54" s="29">
        <v>0</v>
      </c>
      <c r="J54" s="29">
        <v>19207000</v>
      </c>
      <c r="K54" s="29">
        <v>38155000</v>
      </c>
      <c r="L54" s="30">
        <v>0</v>
      </c>
      <c r="M54" s="31">
        <v>0</v>
      </c>
      <c r="N54" s="30">
        <v>0</v>
      </c>
      <c r="O54" s="32">
        <f t="shared" si="3"/>
        <v>566720000</v>
      </c>
    </row>
    <row r="55" spans="1:15" s="27" customFormat="1" ht="22.5" customHeight="1">
      <c r="A55" s="25"/>
      <c r="B55" s="26" t="s">
        <v>83</v>
      </c>
      <c r="C55" s="25"/>
      <c r="E55" s="28" t="s">
        <v>212</v>
      </c>
      <c r="F55" s="29">
        <v>325442000</v>
      </c>
      <c r="G55" s="29">
        <v>50589000</v>
      </c>
      <c r="H55" s="29">
        <v>32893000</v>
      </c>
      <c r="I55" s="29">
        <v>0</v>
      </c>
      <c r="J55" s="29">
        <v>9290000</v>
      </c>
      <c r="K55" s="29">
        <v>14214000</v>
      </c>
      <c r="L55" s="30">
        <v>0</v>
      </c>
      <c r="M55" s="31">
        <v>0</v>
      </c>
      <c r="N55" s="30">
        <v>0</v>
      </c>
      <c r="O55" s="32">
        <f t="shared" si="3"/>
        <v>432428000</v>
      </c>
    </row>
    <row r="56" spans="1:15" s="27" customFormat="1" ht="22.5" customHeight="1">
      <c r="A56" s="25"/>
      <c r="B56" s="26" t="s">
        <v>84</v>
      </c>
      <c r="C56" s="25"/>
      <c r="E56" s="28" t="s">
        <v>213</v>
      </c>
      <c r="F56" s="29">
        <v>319908000</v>
      </c>
      <c r="G56" s="29">
        <v>53343000</v>
      </c>
      <c r="H56" s="29">
        <v>24194000</v>
      </c>
      <c r="I56" s="29">
        <v>0</v>
      </c>
      <c r="J56" s="29">
        <v>14882000</v>
      </c>
      <c r="K56" s="29">
        <v>32627000</v>
      </c>
      <c r="L56" s="30">
        <v>0</v>
      </c>
      <c r="M56" s="31">
        <v>0</v>
      </c>
      <c r="N56" s="30">
        <v>0</v>
      </c>
      <c r="O56" s="32">
        <f t="shared" si="3"/>
        <v>444954000</v>
      </c>
    </row>
    <row r="57" spans="1:15" s="27" customFormat="1" ht="22.5" customHeight="1">
      <c r="A57" s="25"/>
      <c r="B57" s="26" t="s">
        <v>85</v>
      </c>
      <c r="C57" s="25"/>
      <c r="E57" s="28" t="s">
        <v>214</v>
      </c>
      <c r="F57" s="29">
        <v>242904000</v>
      </c>
      <c r="G57" s="29">
        <v>38905000</v>
      </c>
      <c r="H57" s="29">
        <v>20346000</v>
      </c>
      <c r="I57" s="29">
        <v>0</v>
      </c>
      <c r="J57" s="29">
        <v>8494000</v>
      </c>
      <c r="K57" s="29">
        <v>20715000</v>
      </c>
      <c r="L57" s="30">
        <v>0</v>
      </c>
      <c r="M57" s="31">
        <v>0</v>
      </c>
      <c r="N57" s="30">
        <v>0</v>
      </c>
      <c r="O57" s="32">
        <f t="shared" si="3"/>
        <v>331364000</v>
      </c>
    </row>
    <row r="58" spans="1:15" s="27" customFormat="1" ht="22.5" customHeight="1">
      <c r="A58" s="25"/>
      <c r="B58" s="26" t="s">
        <v>86</v>
      </c>
      <c r="C58" s="25"/>
      <c r="E58" s="28" t="s">
        <v>215</v>
      </c>
      <c r="F58" s="29">
        <v>219962000</v>
      </c>
      <c r="G58" s="29">
        <v>36371000</v>
      </c>
      <c r="H58" s="29">
        <v>19207000</v>
      </c>
      <c r="I58" s="29">
        <v>0</v>
      </c>
      <c r="J58" s="29">
        <v>11061000</v>
      </c>
      <c r="K58" s="29">
        <v>23942000</v>
      </c>
      <c r="L58" s="30">
        <v>0</v>
      </c>
      <c r="M58" s="31">
        <v>0</v>
      </c>
      <c r="N58" s="30">
        <v>0</v>
      </c>
      <c r="O58" s="32">
        <f t="shared" si="3"/>
        <v>310543000</v>
      </c>
    </row>
    <row r="59" spans="1:15" s="27" customFormat="1" ht="22.5" customHeight="1">
      <c r="A59" s="25"/>
      <c r="B59" s="26" t="s">
        <v>87</v>
      </c>
      <c r="C59" s="25"/>
      <c r="E59" s="28" t="s">
        <v>216</v>
      </c>
      <c r="F59" s="29">
        <v>205921000</v>
      </c>
      <c r="G59" s="29">
        <v>31008000</v>
      </c>
      <c r="H59" s="29">
        <v>20867000</v>
      </c>
      <c r="I59" s="29">
        <v>0</v>
      </c>
      <c r="J59" s="29">
        <v>6601000</v>
      </c>
      <c r="K59" s="29">
        <v>13311000</v>
      </c>
      <c r="L59" s="30">
        <v>0</v>
      </c>
      <c r="M59" s="31">
        <v>0</v>
      </c>
      <c r="N59" s="30">
        <v>0</v>
      </c>
      <c r="O59" s="32">
        <f t="shared" si="3"/>
        <v>277708000</v>
      </c>
    </row>
    <row r="60" spans="1:15" s="27" customFormat="1" ht="22.5" customHeight="1">
      <c r="A60" s="25"/>
      <c r="B60" s="26" t="s">
        <v>88</v>
      </c>
      <c r="C60" s="25"/>
      <c r="E60" s="28" t="s">
        <v>217</v>
      </c>
      <c r="F60" s="29">
        <v>178513000</v>
      </c>
      <c r="G60" s="29">
        <v>25174000</v>
      </c>
      <c r="H60" s="29">
        <v>23833000</v>
      </c>
      <c r="I60" s="29">
        <v>0</v>
      </c>
      <c r="J60" s="29">
        <v>5982000</v>
      </c>
      <c r="K60" s="29">
        <v>25315000</v>
      </c>
      <c r="L60" s="30">
        <v>0</v>
      </c>
      <c r="M60" s="31">
        <v>0</v>
      </c>
      <c r="N60" s="30">
        <v>0</v>
      </c>
      <c r="O60" s="32">
        <f t="shared" si="3"/>
        <v>258817000</v>
      </c>
    </row>
    <row r="61" spans="1:15" s="27" customFormat="1" ht="22.5" customHeight="1">
      <c r="A61" s="25"/>
      <c r="B61" s="26" t="s">
        <v>89</v>
      </c>
      <c r="C61" s="25"/>
      <c r="E61" s="28" t="s">
        <v>218</v>
      </c>
      <c r="F61" s="29">
        <v>334448000</v>
      </c>
      <c r="G61" s="29">
        <v>52408000</v>
      </c>
      <c r="H61" s="29">
        <v>26881000</v>
      </c>
      <c r="I61" s="29">
        <v>0</v>
      </c>
      <c r="J61" s="29">
        <v>12778000</v>
      </c>
      <c r="K61" s="29">
        <v>36251000</v>
      </c>
      <c r="L61" s="30">
        <v>0</v>
      </c>
      <c r="M61" s="31">
        <v>0</v>
      </c>
      <c r="N61" s="30">
        <v>0</v>
      </c>
      <c r="O61" s="32">
        <f t="shared" si="3"/>
        <v>462766000</v>
      </c>
    </row>
    <row r="62" spans="1:15" s="27" customFormat="1" ht="22.5" customHeight="1">
      <c r="A62" s="25"/>
      <c r="B62" s="26" t="s">
        <v>90</v>
      </c>
      <c r="C62" s="25"/>
      <c r="E62" s="28" t="s">
        <v>219</v>
      </c>
      <c r="F62" s="29">
        <v>167100000</v>
      </c>
      <c r="G62" s="29">
        <v>26296000</v>
      </c>
      <c r="H62" s="29">
        <v>16496000</v>
      </c>
      <c r="I62" s="29">
        <v>0</v>
      </c>
      <c r="J62" s="29">
        <v>5528000</v>
      </c>
      <c r="K62" s="29">
        <v>14680000</v>
      </c>
      <c r="L62" s="30">
        <v>0</v>
      </c>
      <c r="M62" s="31">
        <v>0</v>
      </c>
      <c r="N62" s="30">
        <v>0</v>
      </c>
      <c r="O62" s="32">
        <f t="shared" si="3"/>
        <v>230100000</v>
      </c>
    </row>
    <row r="63" spans="1:15" s="27" customFormat="1" ht="22.5" customHeight="1">
      <c r="A63" s="25"/>
      <c r="B63" s="26" t="s">
        <v>91</v>
      </c>
      <c r="C63" s="25"/>
      <c r="E63" s="28" t="s">
        <v>220</v>
      </c>
      <c r="F63" s="29">
        <v>207306000</v>
      </c>
      <c r="G63" s="29">
        <v>32132000</v>
      </c>
      <c r="H63" s="29">
        <v>22597000</v>
      </c>
      <c r="I63" s="29">
        <v>0</v>
      </c>
      <c r="J63" s="29">
        <v>6468000</v>
      </c>
      <c r="K63" s="29">
        <v>21559000</v>
      </c>
      <c r="L63" s="30">
        <v>0</v>
      </c>
      <c r="M63" s="31">
        <v>0</v>
      </c>
      <c r="N63" s="30">
        <v>0</v>
      </c>
      <c r="O63" s="32">
        <f t="shared" si="3"/>
        <v>290062000</v>
      </c>
    </row>
    <row r="64" spans="1:15" s="27" customFormat="1" ht="22.5" customHeight="1">
      <c r="A64" s="25"/>
      <c r="B64" s="26" t="s">
        <v>92</v>
      </c>
      <c r="C64" s="25"/>
      <c r="E64" s="28" t="s">
        <v>221</v>
      </c>
      <c r="F64" s="29">
        <v>258694000</v>
      </c>
      <c r="G64" s="29">
        <v>40621000</v>
      </c>
      <c r="H64" s="29">
        <v>23523000</v>
      </c>
      <c r="I64" s="29">
        <v>0</v>
      </c>
      <c r="J64" s="29">
        <v>11118000</v>
      </c>
      <c r="K64" s="29">
        <v>25827000</v>
      </c>
      <c r="L64" s="30">
        <v>0</v>
      </c>
      <c r="M64" s="31">
        <v>0</v>
      </c>
      <c r="N64" s="30">
        <v>0</v>
      </c>
      <c r="O64" s="32">
        <f t="shared" si="3"/>
        <v>359783000</v>
      </c>
    </row>
    <row r="65" spans="1:15" s="27" customFormat="1" ht="22.5" customHeight="1">
      <c r="A65" s="25"/>
      <c r="B65" s="26" t="s">
        <v>93</v>
      </c>
      <c r="C65" s="25"/>
      <c r="E65" s="28" t="s">
        <v>222</v>
      </c>
      <c r="F65" s="29">
        <v>294660000</v>
      </c>
      <c r="G65" s="29">
        <v>46812000</v>
      </c>
      <c r="H65" s="29">
        <v>28129000</v>
      </c>
      <c r="I65" s="29">
        <v>0</v>
      </c>
      <c r="J65" s="29">
        <v>9855000</v>
      </c>
      <c r="K65" s="29">
        <v>21377000</v>
      </c>
      <c r="L65" s="30">
        <v>0</v>
      </c>
      <c r="M65" s="31">
        <v>0</v>
      </c>
      <c r="N65" s="30">
        <v>0</v>
      </c>
      <c r="O65" s="32">
        <f t="shared" si="3"/>
        <v>400833000</v>
      </c>
    </row>
    <row r="66" spans="1:15" s="27" customFormat="1" ht="22.5" customHeight="1">
      <c r="A66" s="25"/>
      <c r="B66" s="26" t="s">
        <v>94</v>
      </c>
      <c r="C66" s="25"/>
      <c r="E66" s="28" t="s">
        <v>223</v>
      </c>
      <c r="F66" s="29">
        <v>265851000</v>
      </c>
      <c r="G66" s="29">
        <v>40809000</v>
      </c>
      <c r="H66" s="29">
        <v>18145000</v>
      </c>
      <c r="I66" s="29">
        <v>0</v>
      </c>
      <c r="J66" s="29">
        <v>10261000</v>
      </c>
      <c r="K66" s="29">
        <v>29620000</v>
      </c>
      <c r="L66" s="30">
        <v>0</v>
      </c>
      <c r="M66" s="31">
        <v>0</v>
      </c>
      <c r="N66" s="30">
        <v>0</v>
      </c>
      <c r="O66" s="32">
        <f t="shared" si="3"/>
        <v>364686000</v>
      </c>
    </row>
    <row r="67" spans="1:15" s="27" customFormat="1" ht="22.5" customHeight="1">
      <c r="A67" s="25"/>
      <c r="B67" s="26" t="s">
        <v>95</v>
      </c>
      <c r="C67" s="25"/>
      <c r="E67" s="28" t="s">
        <v>224</v>
      </c>
      <c r="F67" s="29">
        <v>243329000</v>
      </c>
      <c r="G67" s="29">
        <v>38742000</v>
      </c>
      <c r="H67" s="29">
        <v>20051000</v>
      </c>
      <c r="I67" s="29">
        <v>0</v>
      </c>
      <c r="J67" s="29">
        <v>11366000</v>
      </c>
      <c r="K67" s="29">
        <v>30277000</v>
      </c>
      <c r="L67" s="30">
        <v>0</v>
      </c>
      <c r="M67" s="31">
        <v>0</v>
      </c>
      <c r="N67" s="30">
        <v>0</v>
      </c>
      <c r="O67" s="32">
        <f t="shared" si="3"/>
        <v>343765000</v>
      </c>
    </row>
    <row r="68" spans="1:15" s="27" customFormat="1" ht="22.5" customHeight="1">
      <c r="A68" s="25"/>
      <c r="B68" s="26" t="s">
        <v>96</v>
      </c>
      <c r="C68" s="25"/>
      <c r="E68" s="28" t="s">
        <v>225</v>
      </c>
      <c r="F68" s="29">
        <v>364416000</v>
      </c>
      <c r="G68" s="29">
        <v>61789000</v>
      </c>
      <c r="H68" s="29">
        <v>31227000</v>
      </c>
      <c r="I68" s="29">
        <v>0</v>
      </c>
      <c r="J68" s="29">
        <v>17068000</v>
      </c>
      <c r="K68" s="29">
        <v>53316000</v>
      </c>
      <c r="L68" s="30">
        <v>0</v>
      </c>
      <c r="M68" s="31">
        <v>0</v>
      </c>
      <c r="N68" s="30">
        <v>0</v>
      </c>
      <c r="O68" s="32">
        <f t="shared" si="3"/>
        <v>527816000</v>
      </c>
    </row>
    <row r="69" spans="1:15" s="27" customFormat="1" ht="22.5" customHeight="1">
      <c r="A69" s="25"/>
      <c r="B69" s="26" t="s">
        <v>97</v>
      </c>
      <c r="C69" s="25"/>
      <c r="E69" s="28" t="s">
        <v>226</v>
      </c>
      <c r="F69" s="29">
        <v>72641000</v>
      </c>
      <c r="G69" s="29">
        <v>11015000</v>
      </c>
      <c r="H69" s="29">
        <v>11880000</v>
      </c>
      <c r="I69" s="29">
        <v>0</v>
      </c>
      <c r="J69" s="29">
        <v>3296000</v>
      </c>
      <c r="K69" s="29">
        <v>14145000</v>
      </c>
      <c r="L69" s="30">
        <v>0</v>
      </c>
      <c r="M69" s="31">
        <v>0</v>
      </c>
      <c r="N69" s="30">
        <v>0</v>
      </c>
      <c r="O69" s="32">
        <f t="shared" si="3"/>
        <v>112977000</v>
      </c>
    </row>
    <row r="70" spans="1:15" s="27" customFormat="1" ht="22.5" customHeight="1">
      <c r="A70" s="25"/>
      <c r="B70" s="26" t="s">
        <v>98</v>
      </c>
      <c r="C70" s="25"/>
      <c r="E70" s="28" t="s">
        <v>227</v>
      </c>
      <c r="F70" s="29">
        <v>144484000</v>
      </c>
      <c r="G70" s="29">
        <v>21709000</v>
      </c>
      <c r="H70" s="29">
        <v>13850000</v>
      </c>
      <c r="I70" s="29">
        <v>0</v>
      </c>
      <c r="J70" s="29">
        <v>4450000</v>
      </c>
      <c r="K70" s="29">
        <v>27771000</v>
      </c>
      <c r="L70" s="30">
        <v>0</v>
      </c>
      <c r="M70" s="31">
        <v>0</v>
      </c>
      <c r="N70" s="30">
        <v>0</v>
      </c>
      <c r="O70" s="32">
        <f t="shared" si="3"/>
        <v>212264000</v>
      </c>
    </row>
    <row r="71" spans="1:15" s="27" customFormat="1" ht="22.5" customHeight="1">
      <c r="A71" s="25"/>
      <c r="B71" s="26" t="s">
        <v>99</v>
      </c>
      <c r="C71" s="25"/>
      <c r="E71" s="28" t="s">
        <v>228</v>
      </c>
      <c r="F71" s="29">
        <v>155366000</v>
      </c>
      <c r="G71" s="29">
        <v>21309000</v>
      </c>
      <c r="H71" s="29">
        <v>11322000</v>
      </c>
      <c r="I71" s="29">
        <v>0</v>
      </c>
      <c r="J71" s="29">
        <v>4246000</v>
      </c>
      <c r="K71" s="29">
        <v>27033000</v>
      </c>
      <c r="L71" s="30">
        <v>0</v>
      </c>
      <c r="M71" s="31">
        <v>0</v>
      </c>
      <c r="N71" s="30">
        <v>0</v>
      </c>
      <c r="O71" s="32">
        <f t="shared" si="3"/>
        <v>219276000</v>
      </c>
    </row>
    <row r="72" spans="1:15" s="27" customFormat="1" ht="22.5" customHeight="1">
      <c r="A72" s="25"/>
      <c r="B72" s="26" t="s">
        <v>100</v>
      </c>
      <c r="C72" s="25"/>
      <c r="E72" s="28" t="s">
        <v>229</v>
      </c>
      <c r="F72" s="29">
        <v>220780000</v>
      </c>
      <c r="G72" s="29">
        <v>33219000</v>
      </c>
      <c r="H72" s="29">
        <v>13818000</v>
      </c>
      <c r="I72" s="29">
        <v>0</v>
      </c>
      <c r="J72" s="29">
        <v>9405000</v>
      </c>
      <c r="K72" s="29">
        <v>41743000</v>
      </c>
      <c r="L72" s="30">
        <v>0</v>
      </c>
      <c r="M72" s="31">
        <v>0</v>
      </c>
      <c r="N72" s="30">
        <v>0</v>
      </c>
      <c r="O72" s="32">
        <f t="shared" si="3"/>
        <v>318965000</v>
      </c>
    </row>
    <row r="73" spans="1:15" s="27" customFormat="1" ht="22.5" customHeight="1">
      <c r="A73" s="25"/>
      <c r="B73" s="26" t="s">
        <v>101</v>
      </c>
      <c r="C73" s="25"/>
      <c r="E73" s="28" t="s">
        <v>230</v>
      </c>
      <c r="F73" s="29">
        <v>175795000</v>
      </c>
      <c r="G73" s="29">
        <v>25150000</v>
      </c>
      <c r="H73" s="29">
        <v>15647000</v>
      </c>
      <c r="I73" s="29">
        <v>0</v>
      </c>
      <c r="J73" s="29">
        <v>4657000</v>
      </c>
      <c r="K73" s="29">
        <v>23523000</v>
      </c>
      <c r="L73" s="30">
        <v>0</v>
      </c>
      <c r="M73" s="31">
        <v>0</v>
      </c>
      <c r="N73" s="30">
        <v>0</v>
      </c>
      <c r="O73" s="32">
        <f t="shared" si="3"/>
        <v>244772000</v>
      </c>
    </row>
    <row r="74" spans="1:15" s="27" customFormat="1" ht="22.5" customHeight="1">
      <c r="A74" s="25"/>
      <c r="B74" s="26" t="s">
        <v>102</v>
      </c>
      <c r="C74" s="25"/>
      <c r="E74" s="28" t="s">
        <v>231</v>
      </c>
      <c r="F74" s="29">
        <v>138659000</v>
      </c>
      <c r="G74" s="29">
        <v>19642000</v>
      </c>
      <c r="H74" s="29">
        <v>14151000</v>
      </c>
      <c r="I74" s="29">
        <v>0</v>
      </c>
      <c r="J74" s="29">
        <v>4283000</v>
      </c>
      <c r="K74" s="29">
        <v>25604000</v>
      </c>
      <c r="L74" s="30">
        <v>0</v>
      </c>
      <c r="M74" s="31">
        <v>0</v>
      </c>
      <c r="N74" s="30">
        <v>0</v>
      </c>
      <c r="O74" s="32">
        <f t="shared" si="3"/>
        <v>202339000</v>
      </c>
    </row>
    <row r="75" spans="1:15" s="27" customFormat="1" ht="22.5" customHeight="1">
      <c r="A75" s="25"/>
      <c r="B75" s="26" t="s">
        <v>103</v>
      </c>
      <c r="C75" s="25"/>
      <c r="E75" s="28" t="s">
        <v>232</v>
      </c>
      <c r="F75" s="29">
        <v>187601000</v>
      </c>
      <c r="G75" s="29">
        <v>27542000</v>
      </c>
      <c r="H75" s="29">
        <v>13412000</v>
      </c>
      <c r="I75" s="29">
        <v>0</v>
      </c>
      <c r="J75" s="29">
        <v>5639000</v>
      </c>
      <c r="K75" s="29">
        <v>40208000</v>
      </c>
      <c r="L75" s="30">
        <v>0</v>
      </c>
      <c r="M75" s="31">
        <v>0</v>
      </c>
      <c r="N75" s="30">
        <v>0</v>
      </c>
      <c r="O75" s="32">
        <f t="shared" si="3"/>
        <v>274402000</v>
      </c>
    </row>
    <row r="76" spans="1:15" s="27" customFormat="1" ht="22.5" customHeight="1">
      <c r="A76" s="25"/>
      <c r="B76" s="26" t="s">
        <v>104</v>
      </c>
      <c r="C76" s="25"/>
      <c r="E76" s="28" t="s">
        <v>233</v>
      </c>
      <c r="F76" s="29">
        <v>201274000</v>
      </c>
      <c r="G76" s="29">
        <v>31120000</v>
      </c>
      <c r="H76" s="29">
        <v>17311000</v>
      </c>
      <c r="I76" s="29">
        <v>0</v>
      </c>
      <c r="J76" s="29">
        <v>8514000</v>
      </c>
      <c r="K76" s="29">
        <v>21061000</v>
      </c>
      <c r="L76" s="30">
        <v>0</v>
      </c>
      <c r="M76" s="31">
        <v>0</v>
      </c>
      <c r="N76" s="30">
        <v>0</v>
      </c>
      <c r="O76" s="32">
        <f t="shared" si="3"/>
        <v>279280000</v>
      </c>
    </row>
    <row r="77" spans="1:15" s="27" customFormat="1" ht="22.5" customHeight="1">
      <c r="A77" s="25"/>
      <c r="B77" s="26" t="s">
        <v>105</v>
      </c>
      <c r="C77" s="25"/>
      <c r="E77" s="28" t="s">
        <v>234</v>
      </c>
      <c r="F77" s="29">
        <v>170147000</v>
      </c>
      <c r="G77" s="29">
        <v>22140000</v>
      </c>
      <c r="H77" s="29">
        <v>14239000</v>
      </c>
      <c r="I77" s="29">
        <v>0</v>
      </c>
      <c r="J77" s="29">
        <v>4834000</v>
      </c>
      <c r="K77" s="29">
        <v>19070000</v>
      </c>
      <c r="L77" s="30">
        <v>0</v>
      </c>
      <c r="M77" s="31">
        <v>0</v>
      </c>
      <c r="N77" s="30">
        <v>0</v>
      </c>
      <c r="O77" s="32">
        <f t="shared" si="3"/>
        <v>230430000</v>
      </c>
    </row>
    <row r="78" spans="1:15" s="27" customFormat="1" ht="22.5" customHeight="1">
      <c r="A78" s="25"/>
      <c r="B78" s="26" t="s">
        <v>106</v>
      </c>
      <c r="C78" s="25"/>
      <c r="E78" s="28" t="s">
        <v>235</v>
      </c>
      <c r="F78" s="29">
        <v>144350000</v>
      </c>
      <c r="G78" s="29">
        <v>20286000</v>
      </c>
      <c r="H78" s="29">
        <v>10539000</v>
      </c>
      <c r="I78" s="29">
        <v>0</v>
      </c>
      <c r="J78" s="29">
        <v>4311000</v>
      </c>
      <c r="K78" s="29">
        <v>18965000</v>
      </c>
      <c r="L78" s="30">
        <v>0</v>
      </c>
      <c r="M78" s="31">
        <v>0</v>
      </c>
      <c r="N78" s="30">
        <v>0</v>
      </c>
      <c r="O78" s="32">
        <f t="shared" si="3"/>
        <v>198451000</v>
      </c>
    </row>
    <row r="79" spans="1:15" s="27" customFormat="1" ht="22.5" customHeight="1">
      <c r="A79" s="25"/>
      <c r="B79" s="26" t="s">
        <v>107</v>
      </c>
      <c r="C79" s="25"/>
      <c r="E79" s="28" t="s">
        <v>236</v>
      </c>
      <c r="F79" s="29">
        <v>168271000</v>
      </c>
      <c r="G79" s="29">
        <v>24966000</v>
      </c>
      <c r="H79" s="29">
        <v>17627000</v>
      </c>
      <c r="I79" s="29">
        <v>0</v>
      </c>
      <c r="J79" s="29">
        <v>5060000</v>
      </c>
      <c r="K79" s="29">
        <v>9640000</v>
      </c>
      <c r="L79" s="30">
        <v>0</v>
      </c>
      <c r="M79" s="31">
        <v>0</v>
      </c>
      <c r="N79" s="30">
        <v>0</v>
      </c>
      <c r="O79" s="32">
        <f t="shared" si="3"/>
        <v>225564000</v>
      </c>
    </row>
    <row r="80" spans="1:15" s="27" customFormat="1" ht="22.5" customHeight="1">
      <c r="A80" s="25"/>
      <c r="B80" s="26" t="s">
        <v>108</v>
      </c>
      <c r="C80" s="25"/>
      <c r="E80" s="28" t="s">
        <v>237</v>
      </c>
      <c r="F80" s="29">
        <v>141482000</v>
      </c>
      <c r="G80" s="29">
        <v>21238000</v>
      </c>
      <c r="H80" s="29">
        <v>10824000</v>
      </c>
      <c r="I80" s="29">
        <v>0</v>
      </c>
      <c r="J80" s="29">
        <v>4092000</v>
      </c>
      <c r="K80" s="29">
        <v>29034000</v>
      </c>
      <c r="L80" s="30">
        <v>0</v>
      </c>
      <c r="M80" s="31">
        <v>0</v>
      </c>
      <c r="N80" s="30">
        <v>0</v>
      </c>
      <c r="O80" s="32">
        <f aca="true" t="shared" si="4" ref="O80:O143">N80+M80+L80+K80+J80+I80+H80+G80+F80</f>
        <v>206670000</v>
      </c>
    </row>
    <row r="81" spans="1:15" s="27" customFormat="1" ht="22.5" customHeight="1">
      <c r="A81" s="25"/>
      <c r="B81" s="26" t="s">
        <v>109</v>
      </c>
      <c r="C81" s="25"/>
      <c r="E81" s="28" t="s">
        <v>238</v>
      </c>
      <c r="F81" s="29">
        <v>162433000</v>
      </c>
      <c r="G81" s="29">
        <v>24285000</v>
      </c>
      <c r="H81" s="29">
        <v>11303000</v>
      </c>
      <c r="I81" s="29">
        <v>0</v>
      </c>
      <c r="J81" s="29">
        <v>5786000</v>
      </c>
      <c r="K81" s="29">
        <v>18347000</v>
      </c>
      <c r="L81" s="30">
        <v>0</v>
      </c>
      <c r="M81" s="31">
        <v>0</v>
      </c>
      <c r="N81" s="30">
        <v>0</v>
      </c>
      <c r="O81" s="32">
        <f t="shared" si="4"/>
        <v>222154000</v>
      </c>
    </row>
    <row r="82" spans="1:15" s="27" customFormat="1" ht="22.5" customHeight="1">
      <c r="A82" s="25"/>
      <c r="B82" s="26" t="s">
        <v>110</v>
      </c>
      <c r="C82" s="25"/>
      <c r="E82" s="28" t="s">
        <v>239</v>
      </c>
      <c r="F82" s="29">
        <v>169556000</v>
      </c>
      <c r="G82" s="29">
        <v>24286000</v>
      </c>
      <c r="H82" s="29">
        <v>12364000</v>
      </c>
      <c r="I82" s="29">
        <v>0</v>
      </c>
      <c r="J82" s="29">
        <v>5230000</v>
      </c>
      <c r="K82" s="29">
        <v>14090000</v>
      </c>
      <c r="L82" s="30">
        <v>0</v>
      </c>
      <c r="M82" s="31">
        <v>0</v>
      </c>
      <c r="N82" s="30">
        <v>0</v>
      </c>
      <c r="O82" s="32">
        <f t="shared" si="4"/>
        <v>225526000</v>
      </c>
    </row>
    <row r="83" spans="1:15" s="27" customFormat="1" ht="22.5" customHeight="1">
      <c r="A83" s="25"/>
      <c r="B83" s="26" t="s">
        <v>111</v>
      </c>
      <c r="C83" s="25"/>
      <c r="E83" s="28" t="s">
        <v>240</v>
      </c>
      <c r="F83" s="29">
        <v>134480000</v>
      </c>
      <c r="G83" s="29">
        <v>20252000</v>
      </c>
      <c r="H83" s="29">
        <v>9528000</v>
      </c>
      <c r="I83" s="29">
        <v>0</v>
      </c>
      <c r="J83" s="29">
        <v>4301000</v>
      </c>
      <c r="K83" s="29">
        <v>12245000</v>
      </c>
      <c r="L83" s="30">
        <v>0</v>
      </c>
      <c r="M83" s="31">
        <v>0</v>
      </c>
      <c r="N83" s="30">
        <v>0</v>
      </c>
      <c r="O83" s="32">
        <f t="shared" si="4"/>
        <v>180806000</v>
      </c>
    </row>
    <row r="84" spans="1:15" s="27" customFormat="1" ht="22.5" customHeight="1">
      <c r="A84" s="25"/>
      <c r="B84" s="26" t="s">
        <v>112</v>
      </c>
      <c r="C84" s="25"/>
      <c r="E84" s="28" t="s">
        <v>241</v>
      </c>
      <c r="F84" s="29">
        <v>111357000</v>
      </c>
      <c r="G84" s="29">
        <v>16495000</v>
      </c>
      <c r="H84" s="29">
        <v>8611000</v>
      </c>
      <c r="I84" s="29">
        <v>0</v>
      </c>
      <c r="J84" s="29">
        <v>3155000</v>
      </c>
      <c r="K84" s="29">
        <v>16241000</v>
      </c>
      <c r="L84" s="30">
        <v>0</v>
      </c>
      <c r="M84" s="31">
        <v>0</v>
      </c>
      <c r="N84" s="30">
        <v>0</v>
      </c>
      <c r="O84" s="32">
        <f t="shared" si="4"/>
        <v>155859000</v>
      </c>
    </row>
    <row r="85" spans="1:15" s="27" customFormat="1" ht="22.5" customHeight="1">
      <c r="A85" s="25"/>
      <c r="B85" s="26" t="s">
        <v>113</v>
      </c>
      <c r="C85" s="25"/>
      <c r="E85" s="28" t="s">
        <v>242</v>
      </c>
      <c r="F85" s="29">
        <v>106949000</v>
      </c>
      <c r="G85" s="29">
        <v>14354000</v>
      </c>
      <c r="H85" s="29">
        <v>8758000</v>
      </c>
      <c r="I85" s="29">
        <v>0</v>
      </c>
      <c r="J85" s="29">
        <v>2797000</v>
      </c>
      <c r="K85" s="29">
        <v>11997000</v>
      </c>
      <c r="L85" s="30">
        <v>0</v>
      </c>
      <c r="M85" s="31">
        <v>0</v>
      </c>
      <c r="N85" s="30">
        <v>0</v>
      </c>
      <c r="O85" s="32">
        <f t="shared" si="4"/>
        <v>144855000</v>
      </c>
    </row>
    <row r="86" spans="1:15" s="27" customFormat="1" ht="22.5" customHeight="1">
      <c r="A86" s="25"/>
      <c r="B86" s="26" t="s">
        <v>114</v>
      </c>
      <c r="C86" s="25"/>
      <c r="E86" s="28" t="s">
        <v>243</v>
      </c>
      <c r="F86" s="29">
        <v>96193000</v>
      </c>
      <c r="G86" s="29">
        <v>12259000</v>
      </c>
      <c r="H86" s="29">
        <v>12410000</v>
      </c>
      <c r="I86" s="29">
        <v>0</v>
      </c>
      <c r="J86" s="29">
        <v>1990000</v>
      </c>
      <c r="K86" s="29">
        <v>11631000</v>
      </c>
      <c r="L86" s="30">
        <v>0</v>
      </c>
      <c r="M86" s="31">
        <v>0</v>
      </c>
      <c r="N86" s="30">
        <v>0</v>
      </c>
      <c r="O86" s="32">
        <f t="shared" si="4"/>
        <v>134483000</v>
      </c>
    </row>
    <row r="87" spans="1:15" s="27" customFormat="1" ht="22.5" customHeight="1">
      <c r="A87" s="25"/>
      <c r="B87" s="26" t="s">
        <v>115</v>
      </c>
      <c r="C87" s="25"/>
      <c r="E87" s="28" t="s">
        <v>244</v>
      </c>
      <c r="F87" s="29">
        <v>98715000</v>
      </c>
      <c r="G87" s="29">
        <v>14967000</v>
      </c>
      <c r="H87" s="29">
        <v>7163000</v>
      </c>
      <c r="I87" s="29">
        <v>0</v>
      </c>
      <c r="J87" s="29">
        <v>2650000</v>
      </c>
      <c r="K87" s="29">
        <v>27767000</v>
      </c>
      <c r="L87" s="30">
        <v>0</v>
      </c>
      <c r="M87" s="31">
        <v>0</v>
      </c>
      <c r="N87" s="30">
        <v>0</v>
      </c>
      <c r="O87" s="32">
        <f t="shared" si="4"/>
        <v>151262000</v>
      </c>
    </row>
    <row r="88" spans="1:15" s="27" customFormat="1" ht="22.5" customHeight="1">
      <c r="A88" s="25"/>
      <c r="B88" s="26" t="s">
        <v>116</v>
      </c>
      <c r="C88" s="25"/>
      <c r="E88" s="28" t="s">
        <v>245</v>
      </c>
      <c r="F88" s="29">
        <v>117614000</v>
      </c>
      <c r="G88" s="29">
        <v>13979000</v>
      </c>
      <c r="H88" s="29">
        <v>10187000</v>
      </c>
      <c r="I88" s="29">
        <v>0</v>
      </c>
      <c r="J88" s="29">
        <v>2599000</v>
      </c>
      <c r="K88" s="29">
        <v>16241000</v>
      </c>
      <c r="L88" s="30">
        <v>0</v>
      </c>
      <c r="M88" s="31">
        <v>0</v>
      </c>
      <c r="N88" s="30">
        <v>0</v>
      </c>
      <c r="O88" s="32">
        <f t="shared" si="4"/>
        <v>160620000</v>
      </c>
    </row>
    <row r="89" spans="1:15" s="27" customFormat="1" ht="22.5" customHeight="1">
      <c r="A89" s="25"/>
      <c r="B89" s="26" t="s">
        <v>117</v>
      </c>
      <c r="C89" s="25"/>
      <c r="E89" s="28" t="s">
        <v>246</v>
      </c>
      <c r="F89" s="29">
        <v>116746000</v>
      </c>
      <c r="G89" s="29">
        <v>17007000</v>
      </c>
      <c r="H89" s="29">
        <v>9285000</v>
      </c>
      <c r="I89" s="29">
        <v>0</v>
      </c>
      <c r="J89" s="29">
        <v>3326000</v>
      </c>
      <c r="K89" s="29">
        <v>15717000</v>
      </c>
      <c r="L89" s="30">
        <v>0</v>
      </c>
      <c r="M89" s="31">
        <v>0</v>
      </c>
      <c r="N89" s="30">
        <v>0</v>
      </c>
      <c r="O89" s="32">
        <f t="shared" si="4"/>
        <v>162081000</v>
      </c>
    </row>
    <row r="90" spans="1:15" s="27" customFormat="1" ht="22.5" customHeight="1">
      <c r="A90" s="25"/>
      <c r="B90" s="26" t="s">
        <v>118</v>
      </c>
      <c r="C90" s="25"/>
      <c r="E90" s="28" t="s">
        <v>247</v>
      </c>
      <c r="F90" s="29">
        <v>198482000</v>
      </c>
      <c r="G90" s="29">
        <v>27632000</v>
      </c>
      <c r="H90" s="29">
        <v>18928000</v>
      </c>
      <c r="I90" s="29">
        <v>0</v>
      </c>
      <c r="J90" s="29">
        <v>5256000</v>
      </c>
      <c r="K90" s="29">
        <v>19910000</v>
      </c>
      <c r="L90" s="30">
        <v>0</v>
      </c>
      <c r="M90" s="31">
        <v>0</v>
      </c>
      <c r="N90" s="30">
        <v>0</v>
      </c>
      <c r="O90" s="32">
        <f t="shared" si="4"/>
        <v>270208000</v>
      </c>
    </row>
    <row r="91" spans="1:15" s="27" customFormat="1" ht="22.5" customHeight="1">
      <c r="A91" s="25"/>
      <c r="B91" s="26" t="s">
        <v>119</v>
      </c>
      <c r="C91" s="25"/>
      <c r="E91" s="28" t="s">
        <v>248</v>
      </c>
      <c r="F91" s="29">
        <v>68959000</v>
      </c>
      <c r="G91" s="29">
        <v>9941000</v>
      </c>
      <c r="H91" s="29">
        <v>8656000</v>
      </c>
      <c r="I91" s="29">
        <v>0</v>
      </c>
      <c r="J91" s="29">
        <v>1768000</v>
      </c>
      <c r="K91" s="29">
        <v>10740000</v>
      </c>
      <c r="L91" s="30">
        <v>0</v>
      </c>
      <c r="M91" s="31">
        <v>0</v>
      </c>
      <c r="N91" s="30">
        <v>0</v>
      </c>
      <c r="O91" s="32">
        <f t="shared" si="4"/>
        <v>100064000</v>
      </c>
    </row>
    <row r="92" spans="1:15" s="27" customFormat="1" ht="22.5" customHeight="1">
      <c r="A92" s="25"/>
      <c r="B92" s="26" t="s">
        <v>120</v>
      </c>
      <c r="C92" s="25"/>
      <c r="E92" s="28" t="s">
        <v>249</v>
      </c>
      <c r="F92" s="29">
        <v>119996000</v>
      </c>
      <c r="G92" s="29">
        <v>17715000</v>
      </c>
      <c r="H92" s="29">
        <v>12070000</v>
      </c>
      <c r="I92" s="29">
        <v>0</v>
      </c>
      <c r="J92" s="29">
        <v>3288000</v>
      </c>
      <c r="K92" s="29">
        <v>13739000</v>
      </c>
      <c r="L92" s="30">
        <v>0</v>
      </c>
      <c r="M92" s="31">
        <v>0</v>
      </c>
      <c r="N92" s="30">
        <v>0</v>
      </c>
      <c r="O92" s="32">
        <f t="shared" si="4"/>
        <v>166808000</v>
      </c>
    </row>
    <row r="93" spans="1:15" s="27" customFormat="1" ht="22.5" customHeight="1">
      <c r="A93" s="25"/>
      <c r="B93" s="26" t="s">
        <v>121</v>
      </c>
      <c r="C93" s="25"/>
      <c r="E93" s="28" t="s">
        <v>250</v>
      </c>
      <c r="F93" s="29">
        <v>86247000</v>
      </c>
      <c r="G93" s="29">
        <v>11717000</v>
      </c>
      <c r="H93" s="29">
        <v>7691000</v>
      </c>
      <c r="I93" s="29">
        <v>0</v>
      </c>
      <c r="J93" s="29">
        <v>2387000</v>
      </c>
      <c r="K93" s="29">
        <v>15038000</v>
      </c>
      <c r="L93" s="30">
        <v>0</v>
      </c>
      <c r="M93" s="31">
        <v>0</v>
      </c>
      <c r="N93" s="30">
        <v>0</v>
      </c>
      <c r="O93" s="32">
        <f t="shared" si="4"/>
        <v>123080000</v>
      </c>
    </row>
    <row r="94" spans="1:15" s="27" customFormat="1" ht="22.5" customHeight="1">
      <c r="A94" s="25"/>
      <c r="B94" s="26" t="s">
        <v>122</v>
      </c>
      <c r="C94" s="25"/>
      <c r="E94" s="28" t="s">
        <v>251</v>
      </c>
      <c r="F94" s="29">
        <v>103952000</v>
      </c>
      <c r="G94" s="29">
        <v>14683000</v>
      </c>
      <c r="H94" s="29">
        <v>9797000</v>
      </c>
      <c r="I94" s="29">
        <v>0</v>
      </c>
      <c r="J94" s="29">
        <v>2902000</v>
      </c>
      <c r="K94" s="29">
        <v>17194000</v>
      </c>
      <c r="L94" s="30">
        <v>0</v>
      </c>
      <c r="M94" s="31">
        <v>0</v>
      </c>
      <c r="N94" s="30">
        <v>0</v>
      </c>
      <c r="O94" s="32">
        <f t="shared" si="4"/>
        <v>148528000</v>
      </c>
    </row>
    <row r="95" spans="1:15" s="27" customFormat="1" ht="22.5" customHeight="1">
      <c r="A95" s="25"/>
      <c r="B95" s="26" t="s">
        <v>123</v>
      </c>
      <c r="C95" s="25"/>
      <c r="E95" s="28" t="s">
        <v>252</v>
      </c>
      <c r="F95" s="29">
        <v>85750000</v>
      </c>
      <c r="G95" s="29">
        <v>10934000</v>
      </c>
      <c r="H95" s="29">
        <v>9898000</v>
      </c>
      <c r="I95" s="29">
        <v>0</v>
      </c>
      <c r="J95" s="29">
        <v>2171000</v>
      </c>
      <c r="K95" s="29">
        <v>15811000</v>
      </c>
      <c r="L95" s="30">
        <v>0</v>
      </c>
      <c r="M95" s="31">
        <v>0</v>
      </c>
      <c r="N95" s="30">
        <v>0</v>
      </c>
      <c r="O95" s="32">
        <f t="shared" si="4"/>
        <v>124564000</v>
      </c>
    </row>
    <row r="96" spans="1:15" s="27" customFormat="1" ht="22.5" customHeight="1">
      <c r="A96" s="25"/>
      <c r="B96" s="26" t="s">
        <v>124</v>
      </c>
      <c r="C96" s="25"/>
      <c r="E96" s="28" t="s">
        <v>253</v>
      </c>
      <c r="F96" s="29">
        <v>114251000</v>
      </c>
      <c r="G96" s="29">
        <v>15879000</v>
      </c>
      <c r="H96" s="29">
        <v>14220000</v>
      </c>
      <c r="I96" s="29">
        <v>0</v>
      </c>
      <c r="J96" s="29">
        <v>3392000</v>
      </c>
      <c r="K96" s="29">
        <v>9432000</v>
      </c>
      <c r="L96" s="30">
        <v>0</v>
      </c>
      <c r="M96" s="31">
        <v>0</v>
      </c>
      <c r="N96" s="30">
        <v>0</v>
      </c>
      <c r="O96" s="32">
        <f t="shared" si="4"/>
        <v>157174000</v>
      </c>
    </row>
    <row r="97" spans="1:15" s="27" customFormat="1" ht="22.5" customHeight="1">
      <c r="A97" s="25"/>
      <c r="B97" s="26" t="s">
        <v>125</v>
      </c>
      <c r="C97" s="25"/>
      <c r="E97" s="28" t="s">
        <v>254</v>
      </c>
      <c r="F97" s="29">
        <v>91490000</v>
      </c>
      <c r="G97" s="29">
        <v>13086000</v>
      </c>
      <c r="H97" s="29">
        <v>7675000</v>
      </c>
      <c r="I97" s="29">
        <v>0</v>
      </c>
      <c r="J97" s="29">
        <v>2505000</v>
      </c>
      <c r="K97" s="29">
        <v>11531000</v>
      </c>
      <c r="L97" s="30">
        <v>0</v>
      </c>
      <c r="M97" s="31">
        <v>0</v>
      </c>
      <c r="N97" s="30">
        <v>0</v>
      </c>
      <c r="O97" s="32">
        <f t="shared" si="4"/>
        <v>126287000</v>
      </c>
    </row>
    <row r="98" spans="1:15" s="27" customFormat="1" ht="22.5" customHeight="1">
      <c r="A98" s="25"/>
      <c r="B98" s="26" t="s">
        <v>126</v>
      </c>
      <c r="C98" s="25"/>
      <c r="E98" s="28" t="s">
        <v>255</v>
      </c>
      <c r="F98" s="29">
        <v>132641000</v>
      </c>
      <c r="G98" s="29">
        <v>16120000</v>
      </c>
      <c r="H98" s="29">
        <v>7999000</v>
      </c>
      <c r="I98" s="29">
        <v>0</v>
      </c>
      <c r="J98" s="29">
        <v>3050000</v>
      </c>
      <c r="K98" s="29">
        <v>24521000</v>
      </c>
      <c r="L98" s="30">
        <v>0</v>
      </c>
      <c r="M98" s="31">
        <v>0</v>
      </c>
      <c r="N98" s="30">
        <v>0</v>
      </c>
      <c r="O98" s="32">
        <f t="shared" si="4"/>
        <v>184331000</v>
      </c>
    </row>
    <row r="99" spans="1:15" s="27" customFormat="1" ht="22.5" customHeight="1">
      <c r="A99" s="25"/>
      <c r="B99" s="26" t="s">
        <v>127</v>
      </c>
      <c r="C99" s="25"/>
      <c r="E99" s="28" t="s">
        <v>256</v>
      </c>
      <c r="F99" s="29">
        <v>105798000</v>
      </c>
      <c r="G99" s="29">
        <v>12993000</v>
      </c>
      <c r="H99" s="29">
        <v>10932000</v>
      </c>
      <c r="I99" s="29">
        <v>0</v>
      </c>
      <c r="J99" s="29">
        <v>2567000</v>
      </c>
      <c r="K99" s="29">
        <v>26724000</v>
      </c>
      <c r="L99" s="30">
        <v>0</v>
      </c>
      <c r="M99" s="31">
        <v>0</v>
      </c>
      <c r="N99" s="30">
        <v>0</v>
      </c>
      <c r="O99" s="32">
        <f t="shared" si="4"/>
        <v>159014000</v>
      </c>
    </row>
    <row r="100" spans="1:15" s="27" customFormat="1" ht="22.5" customHeight="1">
      <c r="A100" s="25"/>
      <c r="B100" s="26" t="s">
        <v>128</v>
      </c>
      <c r="C100" s="25"/>
      <c r="E100" s="28" t="s">
        <v>257</v>
      </c>
      <c r="F100" s="29">
        <v>113205000</v>
      </c>
      <c r="G100" s="29">
        <v>15113000</v>
      </c>
      <c r="H100" s="29">
        <v>7464000</v>
      </c>
      <c r="I100" s="29">
        <v>0</v>
      </c>
      <c r="J100" s="29">
        <v>2450000</v>
      </c>
      <c r="K100" s="29">
        <v>17823000</v>
      </c>
      <c r="L100" s="30">
        <v>0</v>
      </c>
      <c r="M100" s="31">
        <v>0</v>
      </c>
      <c r="N100" s="30">
        <v>0</v>
      </c>
      <c r="O100" s="32">
        <f t="shared" si="4"/>
        <v>156055000</v>
      </c>
    </row>
    <row r="101" spans="1:15" s="27" customFormat="1" ht="22.5" customHeight="1">
      <c r="A101" s="25"/>
      <c r="B101" s="26" t="s">
        <v>129</v>
      </c>
      <c r="C101" s="25"/>
      <c r="E101" s="28" t="s">
        <v>258</v>
      </c>
      <c r="F101" s="29">
        <v>93460000</v>
      </c>
      <c r="G101" s="29">
        <v>12083000</v>
      </c>
      <c r="H101" s="29">
        <v>9412000</v>
      </c>
      <c r="I101" s="29">
        <v>0</v>
      </c>
      <c r="J101" s="29">
        <v>2256000</v>
      </c>
      <c r="K101" s="29">
        <v>16876000</v>
      </c>
      <c r="L101" s="30">
        <v>0</v>
      </c>
      <c r="M101" s="31">
        <v>0</v>
      </c>
      <c r="N101" s="30">
        <v>0</v>
      </c>
      <c r="O101" s="32">
        <f t="shared" si="4"/>
        <v>134087000</v>
      </c>
    </row>
    <row r="102" spans="1:15" s="27" customFormat="1" ht="22.5" customHeight="1">
      <c r="A102" s="25"/>
      <c r="B102" s="26" t="s">
        <v>130</v>
      </c>
      <c r="C102" s="25"/>
      <c r="E102" s="28" t="s">
        <v>259</v>
      </c>
      <c r="F102" s="29">
        <v>66751000</v>
      </c>
      <c r="G102" s="29">
        <v>8492000</v>
      </c>
      <c r="H102" s="29">
        <v>7739000</v>
      </c>
      <c r="I102" s="29">
        <v>0</v>
      </c>
      <c r="J102" s="29">
        <v>1432000</v>
      </c>
      <c r="K102" s="29">
        <v>18871000</v>
      </c>
      <c r="L102" s="30">
        <v>0</v>
      </c>
      <c r="M102" s="31">
        <v>0</v>
      </c>
      <c r="N102" s="30">
        <v>0</v>
      </c>
      <c r="O102" s="32">
        <f t="shared" si="4"/>
        <v>103285000</v>
      </c>
    </row>
    <row r="103" spans="1:15" s="27" customFormat="1" ht="22.5" customHeight="1">
      <c r="A103" s="25"/>
      <c r="B103" s="26" t="s">
        <v>131</v>
      </c>
      <c r="C103" s="25"/>
      <c r="E103" s="28" t="s">
        <v>260</v>
      </c>
      <c r="F103" s="29">
        <v>102670000</v>
      </c>
      <c r="G103" s="29">
        <v>13664000</v>
      </c>
      <c r="H103" s="29">
        <v>7603000</v>
      </c>
      <c r="I103" s="29">
        <v>0</v>
      </c>
      <c r="J103" s="29">
        <v>2733000</v>
      </c>
      <c r="K103" s="29">
        <v>23471000</v>
      </c>
      <c r="L103" s="30">
        <v>0</v>
      </c>
      <c r="M103" s="31">
        <v>0</v>
      </c>
      <c r="N103" s="30">
        <v>0</v>
      </c>
      <c r="O103" s="32">
        <f t="shared" si="4"/>
        <v>150141000</v>
      </c>
    </row>
    <row r="104" spans="1:15" s="27" customFormat="1" ht="22.5" customHeight="1">
      <c r="A104" s="25"/>
      <c r="B104" s="26" t="s">
        <v>132</v>
      </c>
      <c r="C104" s="25"/>
      <c r="E104" s="28" t="s">
        <v>261</v>
      </c>
      <c r="F104" s="29">
        <v>83862000</v>
      </c>
      <c r="G104" s="29">
        <v>10599000</v>
      </c>
      <c r="H104" s="29">
        <v>7819000</v>
      </c>
      <c r="I104" s="29">
        <v>0</v>
      </c>
      <c r="J104" s="29">
        <v>2011000</v>
      </c>
      <c r="K104" s="29">
        <v>13621000</v>
      </c>
      <c r="L104" s="30">
        <v>0</v>
      </c>
      <c r="M104" s="31">
        <v>0</v>
      </c>
      <c r="N104" s="30">
        <v>0</v>
      </c>
      <c r="O104" s="32">
        <f t="shared" si="4"/>
        <v>117912000</v>
      </c>
    </row>
    <row r="105" spans="1:15" s="27" customFormat="1" ht="22.5" customHeight="1">
      <c r="A105" s="25"/>
      <c r="B105" s="26" t="s">
        <v>133</v>
      </c>
      <c r="C105" s="25"/>
      <c r="E105" s="28" t="s">
        <v>262</v>
      </c>
      <c r="F105" s="29">
        <v>120448000</v>
      </c>
      <c r="G105" s="29">
        <v>15370000</v>
      </c>
      <c r="H105" s="29">
        <v>12128000</v>
      </c>
      <c r="I105" s="29">
        <v>0</v>
      </c>
      <c r="J105" s="29">
        <v>3125000</v>
      </c>
      <c r="K105" s="29">
        <v>8377000</v>
      </c>
      <c r="L105" s="30">
        <v>0</v>
      </c>
      <c r="M105" s="31">
        <v>0</v>
      </c>
      <c r="N105" s="30">
        <v>0</v>
      </c>
      <c r="O105" s="32">
        <f t="shared" si="4"/>
        <v>159448000</v>
      </c>
    </row>
    <row r="106" spans="1:15" s="27" customFormat="1" ht="22.5" customHeight="1">
      <c r="A106" s="25"/>
      <c r="B106" s="26" t="s">
        <v>134</v>
      </c>
      <c r="C106" s="25"/>
      <c r="E106" s="28" t="s">
        <v>263</v>
      </c>
      <c r="F106" s="29">
        <v>56044000</v>
      </c>
      <c r="G106" s="29">
        <v>7701000</v>
      </c>
      <c r="H106" s="29">
        <v>6166000</v>
      </c>
      <c r="I106" s="29">
        <v>0</v>
      </c>
      <c r="J106" s="29">
        <v>1361000</v>
      </c>
      <c r="K106" s="29">
        <v>8141000</v>
      </c>
      <c r="L106" s="30">
        <v>0</v>
      </c>
      <c r="M106" s="31">
        <v>0</v>
      </c>
      <c r="N106" s="30">
        <v>0</v>
      </c>
      <c r="O106" s="32">
        <f t="shared" si="4"/>
        <v>79413000</v>
      </c>
    </row>
    <row r="107" spans="1:15" s="27" customFormat="1" ht="22.5" customHeight="1">
      <c r="A107" s="25"/>
      <c r="B107" s="26" t="s">
        <v>135</v>
      </c>
      <c r="C107" s="25"/>
      <c r="E107" s="28" t="s">
        <v>264</v>
      </c>
      <c r="F107" s="29">
        <v>83369000</v>
      </c>
      <c r="G107" s="29">
        <v>10350000</v>
      </c>
      <c r="H107" s="29">
        <v>7955000</v>
      </c>
      <c r="I107" s="29">
        <v>0</v>
      </c>
      <c r="J107" s="29">
        <v>1820000</v>
      </c>
      <c r="K107" s="29">
        <v>10949000</v>
      </c>
      <c r="L107" s="30">
        <v>0</v>
      </c>
      <c r="M107" s="31">
        <v>0</v>
      </c>
      <c r="N107" s="30">
        <v>0</v>
      </c>
      <c r="O107" s="32">
        <f t="shared" si="4"/>
        <v>114443000</v>
      </c>
    </row>
    <row r="108" spans="1:15" s="27" customFormat="1" ht="22.5" customHeight="1">
      <c r="A108" s="25"/>
      <c r="B108" s="26" t="s">
        <v>136</v>
      </c>
      <c r="C108" s="25"/>
      <c r="E108" s="28" t="s">
        <v>265</v>
      </c>
      <c r="F108" s="29">
        <v>56680000</v>
      </c>
      <c r="G108" s="29">
        <v>7084000</v>
      </c>
      <c r="H108" s="29">
        <v>5823000</v>
      </c>
      <c r="I108" s="29">
        <v>0</v>
      </c>
      <c r="J108" s="29">
        <v>1437000</v>
      </c>
      <c r="K108" s="29">
        <v>11536000</v>
      </c>
      <c r="L108" s="30">
        <v>0</v>
      </c>
      <c r="M108" s="31">
        <v>0</v>
      </c>
      <c r="N108" s="30">
        <v>0</v>
      </c>
      <c r="O108" s="32">
        <f t="shared" si="4"/>
        <v>82560000</v>
      </c>
    </row>
    <row r="109" spans="1:15" s="27" customFormat="1" ht="22.5" customHeight="1">
      <c r="A109" s="25"/>
      <c r="B109" s="26" t="s">
        <v>137</v>
      </c>
      <c r="C109" s="25"/>
      <c r="E109" s="28" t="s">
        <v>266</v>
      </c>
      <c r="F109" s="29">
        <v>83900000</v>
      </c>
      <c r="G109" s="29">
        <v>10554000</v>
      </c>
      <c r="H109" s="29">
        <v>6390000</v>
      </c>
      <c r="I109" s="29">
        <v>0</v>
      </c>
      <c r="J109" s="29">
        <v>2130000</v>
      </c>
      <c r="K109" s="29">
        <v>20432000</v>
      </c>
      <c r="L109" s="30">
        <v>0</v>
      </c>
      <c r="M109" s="31">
        <v>0</v>
      </c>
      <c r="N109" s="30">
        <v>0</v>
      </c>
      <c r="O109" s="32">
        <f t="shared" si="4"/>
        <v>123406000</v>
      </c>
    </row>
    <row r="110" spans="1:15" s="27" customFormat="1" ht="22.5" customHeight="1">
      <c r="A110" s="25"/>
      <c r="B110" s="26" t="s">
        <v>138</v>
      </c>
      <c r="C110" s="25"/>
      <c r="E110" s="28" t="s">
        <v>267</v>
      </c>
      <c r="F110" s="29">
        <v>92375000</v>
      </c>
      <c r="G110" s="29">
        <v>12419000</v>
      </c>
      <c r="H110" s="29">
        <v>5629000</v>
      </c>
      <c r="I110" s="29">
        <v>0</v>
      </c>
      <c r="J110" s="29">
        <v>2335000</v>
      </c>
      <c r="K110" s="29">
        <v>15717000</v>
      </c>
      <c r="L110" s="30">
        <v>0</v>
      </c>
      <c r="M110" s="31">
        <v>0</v>
      </c>
      <c r="N110" s="30">
        <v>0</v>
      </c>
      <c r="O110" s="32">
        <f t="shared" si="4"/>
        <v>128475000</v>
      </c>
    </row>
    <row r="111" spans="1:15" s="27" customFormat="1" ht="22.5" customHeight="1">
      <c r="A111" s="25"/>
      <c r="B111" s="26" t="s">
        <v>139</v>
      </c>
      <c r="C111" s="25"/>
      <c r="E111" s="28" t="s">
        <v>268</v>
      </c>
      <c r="F111" s="29">
        <v>34933000</v>
      </c>
      <c r="G111" s="29">
        <v>5158000</v>
      </c>
      <c r="H111" s="29">
        <v>6001000</v>
      </c>
      <c r="I111" s="29">
        <v>0</v>
      </c>
      <c r="J111" s="29">
        <v>918000</v>
      </c>
      <c r="K111" s="29">
        <v>33540000</v>
      </c>
      <c r="L111" s="30">
        <v>0</v>
      </c>
      <c r="M111" s="31">
        <v>0</v>
      </c>
      <c r="N111" s="30">
        <v>0</v>
      </c>
      <c r="O111" s="32">
        <f t="shared" si="4"/>
        <v>80550000</v>
      </c>
    </row>
    <row r="112" spans="1:15" s="27" customFormat="1" ht="22.5" customHeight="1">
      <c r="A112" s="25"/>
      <c r="B112" s="26" t="s">
        <v>140</v>
      </c>
      <c r="C112" s="25"/>
      <c r="E112" s="28" t="s">
        <v>269</v>
      </c>
      <c r="F112" s="29">
        <v>198954000</v>
      </c>
      <c r="G112" s="29">
        <v>29831000</v>
      </c>
      <c r="H112" s="29">
        <v>6414000</v>
      </c>
      <c r="I112" s="29">
        <v>0</v>
      </c>
      <c r="J112" s="29">
        <v>5584000</v>
      </c>
      <c r="K112" s="29">
        <v>24623000</v>
      </c>
      <c r="L112" s="30">
        <v>0</v>
      </c>
      <c r="M112" s="31">
        <v>0</v>
      </c>
      <c r="N112" s="30">
        <v>0</v>
      </c>
      <c r="O112" s="32">
        <f t="shared" si="4"/>
        <v>265406000</v>
      </c>
    </row>
    <row r="113" spans="1:15" s="27" customFormat="1" ht="22.5" customHeight="1">
      <c r="A113" s="25"/>
      <c r="B113" s="26" t="s">
        <v>141</v>
      </c>
      <c r="C113" s="25"/>
      <c r="E113" s="28" t="s">
        <v>270</v>
      </c>
      <c r="F113" s="29">
        <v>60697000</v>
      </c>
      <c r="G113" s="29">
        <v>8417000</v>
      </c>
      <c r="H113" s="29">
        <v>4974000</v>
      </c>
      <c r="I113" s="29">
        <v>0</v>
      </c>
      <c r="J113" s="29">
        <v>1546000</v>
      </c>
      <c r="K113" s="29">
        <v>18758000</v>
      </c>
      <c r="L113" s="30">
        <v>0</v>
      </c>
      <c r="M113" s="31">
        <v>0</v>
      </c>
      <c r="N113" s="30">
        <v>0</v>
      </c>
      <c r="O113" s="32">
        <f t="shared" si="4"/>
        <v>94392000</v>
      </c>
    </row>
    <row r="114" spans="1:15" s="27" customFormat="1" ht="22.5" customHeight="1">
      <c r="A114" s="25"/>
      <c r="B114" s="26" t="s">
        <v>142</v>
      </c>
      <c r="C114" s="25"/>
      <c r="E114" s="28" t="s">
        <v>271</v>
      </c>
      <c r="F114" s="29">
        <v>107120000</v>
      </c>
      <c r="G114" s="29">
        <v>15732000</v>
      </c>
      <c r="H114" s="29">
        <v>4795000</v>
      </c>
      <c r="I114" s="29">
        <v>0</v>
      </c>
      <c r="J114" s="29">
        <v>3330000</v>
      </c>
      <c r="K114" s="29">
        <v>28937000</v>
      </c>
      <c r="L114" s="30">
        <v>0</v>
      </c>
      <c r="M114" s="31">
        <v>0</v>
      </c>
      <c r="N114" s="30">
        <v>0</v>
      </c>
      <c r="O114" s="32">
        <f t="shared" si="4"/>
        <v>159914000</v>
      </c>
    </row>
    <row r="115" spans="1:15" s="27" customFormat="1" ht="22.5" customHeight="1">
      <c r="A115" s="25"/>
      <c r="B115" s="26" t="s">
        <v>143</v>
      </c>
      <c r="C115" s="25"/>
      <c r="E115" s="28" t="s">
        <v>272</v>
      </c>
      <c r="F115" s="29">
        <v>146812000</v>
      </c>
      <c r="G115" s="29">
        <v>21876000</v>
      </c>
      <c r="H115" s="29">
        <v>9191000</v>
      </c>
      <c r="I115" s="29">
        <v>0</v>
      </c>
      <c r="J115" s="29">
        <v>4925000</v>
      </c>
      <c r="K115" s="29">
        <v>20439000</v>
      </c>
      <c r="L115" s="30">
        <v>0</v>
      </c>
      <c r="M115" s="31">
        <v>0</v>
      </c>
      <c r="N115" s="30">
        <v>0</v>
      </c>
      <c r="O115" s="32">
        <f t="shared" si="4"/>
        <v>203243000</v>
      </c>
    </row>
    <row r="116" spans="1:15" s="27" customFormat="1" ht="22.5" customHeight="1">
      <c r="A116" s="25"/>
      <c r="B116" s="26" t="s">
        <v>144</v>
      </c>
      <c r="C116" s="25"/>
      <c r="E116" s="28" t="s">
        <v>273</v>
      </c>
      <c r="F116" s="29">
        <v>359532000</v>
      </c>
      <c r="G116" s="29">
        <v>57566000</v>
      </c>
      <c r="H116" s="29">
        <v>11464000</v>
      </c>
      <c r="I116" s="29">
        <v>0</v>
      </c>
      <c r="J116" s="29">
        <v>16325000</v>
      </c>
      <c r="K116" s="29">
        <v>62277000</v>
      </c>
      <c r="L116" s="30">
        <v>0</v>
      </c>
      <c r="M116" s="31">
        <v>0</v>
      </c>
      <c r="N116" s="30">
        <v>0</v>
      </c>
      <c r="O116" s="32">
        <f t="shared" si="4"/>
        <v>507164000</v>
      </c>
    </row>
    <row r="117" spans="1:15" s="27" customFormat="1" ht="22.5" customHeight="1">
      <c r="A117" s="25"/>
      <c r="B117" s="26" t="s">
        <v>145</v>
      </c>
      <c r="C117" s="25"/>
      <c r="E117" s="28" t="s">
        <v>274</v>
      </c>
      <c r="F117" s="29">
        <v>42602000</v>
      </c>
      <c r="G117" s="29">
        <v>6297000</v>
      </c>
      <c r="H117" s="29">
        <v>6050000</v>
      </c>
      <c r="I117" s="29">
        <v>0</v>
      </c>
      <c r="J117" s="29">
        <v>1052000</v>
      </c>
      <c r="K117" s="29">
        <v>22488000</v>
      </c>
      <c r="L117" s="30">
        <v>0</v>
      </c>
      <c r="M117" s="31">
        <v>0</v>
      </c>
      <c r="N117" s="30">
        <v>0</v>
      </c>
      <c r="O117" s="32">
        <f t="shared" si="4"/>
        <v>78489000</v>
      </c>
    </row>
    <row r="118" spans="1:15" s="27" customFormat="1" ht="22.5" customHeight="1">
      <c r="A118" s="25"/>
      <c r="B118" s="26" t="s">
        <v>146</v>
      </c>
      <c r="C118" s="25"/>
      <c r="E118" s="28" t="s">
        <v>275</v>
      </c>
      <c r="F118" s="29">
        <v>43757000</v>
      </c>
      <c r="G118" s="29">
        <v>5825000</v>
      </c>
      <c r="H118" s="29">
        <v>6331000</v>
      </c>
      <c r="I118" s="29">
        <v>0</v>
      </c>
      <c r="J118" s="29">
        <v>1129000</v>
      </c>
      <c r="K118" s="29">
        <v>14001000</v>
      </c>
      <c r="L118" s="30">
        <v>0</v>
      </c>
      <c r="M118" s="31">
        <v>0</v>
      </c>
      <c r="N118" s="30">
        <v>0</v>
      </c>
      <c r="O118" s="32">
        <f t="shared" si="4"/>
        <v>71043000</v>
      </c>
    </row>
    <row r="119" spans="1:15" s="27" customFormat="1" ht="22.5" customHeight="1">
      <c r="A119" s="25"/>
      <c r="B119" s="26" t="s">
        <v>147</v>
      </c>
      <c r="C119" s="25"/>
      <c r="E119" s="28" t="s">
        <v>276</v>
      </c>
      <c r="F119" s="29">
        <v>59579000</v>
      </c>
      <c r="G119" s="29">
        <v>8975000</v>
      </c>
      <c r="H119" s="29">
        <v>5152000</v>
      </c>
      <c r="I119" s="29">
        <v>0</v>
      </c>
      <c r="J119" s="29">
        <v>1678000</v>
      </c>
      <c r="K119" s="29">
        <v>24099000</v>
      </c>
      <c r="L119" s="30">
        <v>0</v>
      </c>
      <c r="M119" s="31">
        <v>0</v>
      </c>
      <c r="N119" s="30">
        <v>0</v>
      </c>
      <c r="O119" s="32">
        <f t="shared" si="4"/>
        <v>99483000</v>
      </c>
    </row>
    <row r="120" spans="1:15" s="27" customFormat="1" ht="22.5" customHeight="1">
      <c r="A120" s="25"/>
      <c r="B120" s="26" t="s">
        <v>148</v>
      </c>
      <c r="C120" s="25"/>
      <c r="E120" s="28" t="s">
        <v>277</v>
      </c>
      <c r="F120" s="29">
        <v>50724000</v>
      </c>
      <c r="G120" s="29">
        <v>8094000</v>
      </c>
      <c r="H120" s="29">
        <v>5353000</v>
      </c>
      <c r="I120" s="29">
        <v>0</v>
      </c>
      <c r="J120" s="29">
        <v>1137000</v>
      </c>
      <c r="K120" s="29">
        <v>37723000</v>
      </c>
      <c r="L120" s="30">
        <v>0</v>
      </c>
      <c r="M120" s="31">
        <v>0</v>
      </c>
      <c r="N120" s="30">
        <v>0</v>
      </c>
      <c r="O120" s="32">
        <f t="shared" si="4"/>
        <v>103031000</v>
      </c>
    </row>
    <row r="121" spans="1:15" s="27" customFormat="1" ht="22.5" customHeight="1">
      <c r="A121" s="25"/>
      <c r="B121" s="26" t="s">
        <v>149</v>
      </c>
      <c r="C121" s="25"/>
      <c r="E121" s="28" t="s">
        <v>278</v>
      </c>
      <c r="F121" s="29">
        <v>386166000</v>
      </c>
      <c r="G121" s="29">
        <v>59275000</v>
      </c>
      <c r="H121" s="29">
        <v>6079000</v>
      </c>
      <c r="I121" s="29">
        <v>0</v>
      </c>
      <c r="J121" s="29">
        <v>9501000</v>
      </c>
      <c r="K121" s="29">
        <v>46105000</v>
      </c>
      <c r="L121" s="30">
        <v>0</v>
      </c>
      <c r="M121" s="31">
        <v>0</v>
      </c>
      <c r="N121" s="30">
        <v>0</v>
      </c>
      <c r="O121" s="32">
        <f t="shared" si="4"/>
        <v>507126000</v>
      </c>
    </row>
    <row r="122" spans="1:15" s="27" customFormat="1" ht="22.5" customHeight="1">
      <c r="A122" s="25"/>
      <c r="B122" s="26" t="s">
        <v>150</v>
      </c>
      <c r="C122" s="25"/>
      <c r="E122" s="28" t="s">
        <v>279</v>
      </c>
      <c r="F122" s="29">
        <v>53802000</v>
      </c>
      <c r="G122" s="29">
        <v>7755000</v>
      </c>
      <c r="H122" s="29">
        <v>10391000</v>
      </c>
      <c r="I122" s="29">
        <v>0</v>
      </c>
      <c r="J122" s="29">
        <v>1443000</v>
      </c>
      <c r="K122" s="29">
        <v>30388000</v>
      </c>
      <c r="L122" s="30">
        <v>0</v>
      </c>
      <c r="M122" s="31">
        <v>0</v>
      </c>
      <c r="N122" s="30">
        <v>0</v>
      </c>
      <c r="O122" s="32">
        <f t="shared" si="4"/>
        <v>103779000</v>
      </c>
    </row>
    <row r="123" spans="1:15" s="27" customFormat="1" ht="22.5" customHeight="1">
      <c r="A123" s="25"/>
      <c r="B123" s="26" t="s">
        <v>151</v>
      </c>
      <c r="C123" s="25"/>
      <c r="E123" s="28" t="s">
        <v>280</v>
      </c>
      <c r="F123" s="29">
        <v>66175000</v>
      </c>
      <c r="G123" s="29">
        <v>10059000</v>
      </c>
      <c r="H123" s="29">
        <v>11406000</v>
      </c>
      <c r="I123" s="29">
        <v>0</v>
      </c>
      <c r="J123" s="29">
        <v>2091000</v>
      </c>
      <c r="K123" s="29">
        <v>25933000</v>
      </c>
      <c r="L123" s="30">
        <v>0</v>
      </c>
      <c r="M123" s="31">
        <v>0</v>
      </c>
      <c r="N123" s="30">
        <v>0</v>
      </c>
      <c r="O123" s="32">
        <f t="shared" si="4"/>
        <v>115664000</v>
      </c>
    </row>
    <row r="124" spans="1:15" s="27" customFormat="1" ht="22.5" customHeight="1">
      <c r="A124" s="25"/>
      <c r="B124" s="26" t="s">
        <v>152</v>
      </c>
      <c r="C124" s="25"/>
      <c r="E124" s="28" t="s">
        <v>281</v>
      </c>
      <c r="F124" s="29">
        <v>59164000</v>
      </c>
      <c r="G124" s="29">
        <v>9054000</v>
      </c>
      <c r="H124" s="29">
        <v>8716000</v>
      </c>
      <c r="I124" s="29">
        <v>0</v>
      </c>
      <c r="J124" s="29">
        <v>1584000</v>
      </c>
      <c r="K124" s="29">
        <v>13730000</v>
      </c>
      <c r="L124" s="30">
        <v>0</v>
      </c>
      <c r="M124" s="31">
        <v>0</v>
      </c>
      <c r="N124" s="30">
        <v>0</v>
      </c>
      <c r="O124" s="32">
        <f t="shared" si="4"/>
        <v>92248000</v>
      </c>
    </row>
    <row r="125" spans="1:15" s="27" customFormat="1" ht="22.5" customHeight="1">
      <c r="A125" s="25"/>
      <c r="B125" s="26" t="s">
        <v>153</v>
      </c>
      <c r="C125" s="25"/>
      <c r="E125" s="28" t="s">
        <v>282</v>
      </c>
      <c r="F125" s="29">
        <v>17816000</v>
      </c>
      <c r="G125" s="29">
        <v>2690000</v>
      </c>
      <c r="H125" s="29">
        <v>5985000</v>
      </c>
      <c r="I125" s="29">
        <v>0</v>
      </c>
      <c r="J125" s="29">
        <v>373000</v>
      </c>
      <c r="K125" s="29">
        <v>12574000</v>
      </c>
      <c r="L125" s="30">
        <v>0</v>
      </c>
      <c r="M125" s="31">
        <v>0</v>
      </c>
      <c r="N125" s="30">
        <v>0</v>
      </c>
      <c r="O125" s="32">
        <f t="shared" si="4"/>
        <v>39438000</v>
      </c>
    </row>
    <row r="126" spans="1:15" s="27" customFormat="1" ht="22.5" customHeight="1">
      <c r="A126" s="25"/>
      <c r="B126" s="26" t="s">
        <v>154</v>
      </c>
      <c r="C126" s="25"/>
      <c r="E126" s="28" t="s">
        <v>283</v>
      </c>
      <c r="F126" s="29">
        <v>23772000</v>
      </c>
      <c r="G126" s="29">
        <v>3873000</v>
      </c>
      <c r="H126" s="29">
        <v>7165000</v>
      </c>
      <c r="I126" s="29">
        <v>0</v>
      </c>
      <c r="J126" s="29">
        <v>483000</v>
      </c>
      <c r="K126" s="29">
        <v>9954000</v>
      </c>
      <c r="L126" s="30">
        <v>0</v>
      </c>
      <c r="M126" s="31">
        <v>0</v>
      </c>
      <c r="N126" s="30">
        <v>0</v>
      </c>
      <c r="O126" s="32">
        <f t="shared" si="4"/>
        <v>45247000</v>
      </c>
    </row>
    <row r="127" spans="1:15" s="27" customFormat="1" ht="22.5" customHeight="1">
      <c r="A127" s="25"/>
      <c r="B127" s="26" t="s">
        <v>155</v>
      </c>
      <c r="C127" s="25"/>
      <c r="E127" s="28" t="s">
        <v>284</v>
      </c>
      <c r="F127" s="29">
        <v>1707000</v>
      </c>
      <c r="G127" s="29">
        <v>364000</v>
      </c>
      <c r="H127" s="29">
        <v>4546000</v>
      </c>
      <c r="I127" s="29">
        <v>0</v>
      </c>
      <c r="J127" s="29">
        <v>234000</v>
      </c>
      <c r="K127" s="29">
        <v>210000</v>
      </c>
      <c r="L127" s="30">
        <v>0</v>
      </c>
      <c r="M127" s="31">
        <v>0</v>
      </c>
      <c r="N127" s="30">
        <v>0</v>
      </c>
      <c r="O127" s="32">
        <f t="shared" si="4"/>
        <v>7061000</v>
      </c>
    </row>
    <row r="128" spans="1:15" s="27" customFormat="1" ht="22.5" customHeight="1">
      <c r="A128" s="25"/>
      <c r="B128" s="26" t="s">
        <v>156</v>
      </c>
      <c r="C128" s="25"/>
      <c r="E128" s="28" t="s">
        <v>285</v>
      </c>
      <c r="F128" s="29">
        <v>10518000</v>
      </c>
      <c r="G128" s="29">
        <v>1884000</v>
      </c>
      <c r="H128" s="29">
        <v>8659000</v>
      </c>
      <c r="I128" s="29">
        <v>0</v>
      </c>
      <c r="J128" s="29">
        <v>227000</v>
      </c>
      <c r="K128" s="29">
        <v>8906000</v>
      </c>
      <c r="L128" s="30">
        <v>0</v>
      </c>
      <c r="M128" s="31">
        <v>0</v>
      </c>
      <c r="N128" s="30">
        <v>0</v>
      </c>
      <c r="O128" s="32">
        <f t="shared" si="4"/>
        <v>30194000</v>
      </c>
    </row>
    <row r="129" spans="1:15" s="27" customFormat="1" ht="22.5" customHeight="1">
      <c r="A129" s="25"/>
      <c r="B129" s="26" t="s">
        <v>157</v>
      </c>
      <c r="C129" s="25"/>
      <c r="E129" s="28" t="s">
        <v>286</v>
      </c>
      <c r="F129" s="29">
        <v>1767000</v>
      </c>
      <c r="G129" s="29">
        <v>146000</v>
      </c>
      <c r="H129" s="29">
        <v>7345000</v>
      </c>
      <c r="I129" s="29">
        <v>0</v>
      </c>
      <c r="J129" s="29">
        <v>298000</v>
      </c>
      <c r="K129" s="29">
        <v>11526000</v>
      </c>
      <c r="L129" s="30">
        <v>0</v>
      </c>
      <c r="M129" s="31">
        <v>0</v>
      </c>
      <c r="N129" s="30">
        <v>0</v>
      </c>
      <c r="O129" s="32">
        <f t="shared" si="4"/>
        <v>21082000</v>
      </c>
    </row>
    <row r="130" spans="1:15" s="27" customFormat="1" ht="22.5" customHeight="1">
      <c r="A130" s="25"/>
      <c r="B130" s="26" t="s">
        <v>158</v>
      </c>
      <c r="C130" s="25"/>
      <c r="E130" s="28" t="s">
        <v>287</v>
      </c>
      <c r="F130" s="29">
        <v>71225000</v>
      </c>
      <c r="G130" s="29">
        <v>10048000</v>
      </c>
      <c r="H130" s="29">
        <v>8374000</v>
      </c>
      <c r="I130" s="29">
        <v>0</v>
      </c>
      <c r="J130" s="29">
        <v>2384000</v>
      </c>
      <c r="K130" s="29">
        <v>11526000</v>
      </c>
      <c r="L130" s="30">
        <v>0</v>
      </c>
      <c r="M130" s="31">
        <v>0</v>
      </c>
      <c r="N130" s="30">
        <v>0</v>
      </c>
      <c r="O130" s="32">
        <f t="shared" si="4"/>
        <v>103557000</v>
      </c>
    </row>
    <row r="131" spans="1:15" s="27" customFormat="1" ht="22.5" customHeight="1">
      <c r="A131" s="25"/>
      <c r="B131" s="26" t="s">
        <v>159</v>
      </c>
      <c r="C131" s="25"/>
      <c r="E131" s="28" t="s">
        <v>288</v>
      </c>
      <c r="F131" s="29">
        <v>41955000</v>
      </c>
      <c r="G131" s="29">
        <v>7177000</v>
      </c>
      <c r="H131" s="29">
        <v>5673000</v>
      </c>
      <c r="I131" s="29">
        <v>0</v>
      </c>
      <c r="J131" s="29">
        <v>1315000</v>
      </c>
      <c r="K131" s="29">
        <v>12050000</v>
      </c>
      <c r="L131" s="30">
        <v>0</v>
      </c>
      <c r="M131" s="31">
        <v>0</v>
      </c>
      <c r="N131" s="30">
        <v>0</v>
      </c>
      <c r="O131" s="32">
        <f t="shared" si="4"/>
        <v>68170000</v>
      </c>
    </row>
    <row r="132" spans="1:15" s="27" customFormat="1" ht="22.5" customHeight="1">
      <c r="A132" s="25"/>
      <c r="B132" s="26" t="s">
        <v>160</v>
      </c>
      <c r="C132" s="25"/>
      <c r="E132" s="28" t="s">
        <v>289</v>
      </c>
      <c r="F132" s="29">
        <v>33433000</v>
      </c>
      <c r="G132" s="29">
        <v>4612000</v>
      </c>
      <c r="H132" s="29">
        <v>7883000</v>
      </c>
      <c r="I132" s="29">
        <v>0</v>
      </c>
      <c r="J132" s="29">
        <v>1058000</v>
      </c>
      <c r="K132" s="29">
        <v>16767000</v>
      </c>
      <c r="L132" s="30">
        <v>0</v>
      </c>
      <c r="M132" s="31">
        <v>0</v>
      </c>
      <c r="N132" s="30">
        <v>0</v>
      </c>
      <c r="O132" s="32">
        <f t="shared" si="4"/>
        <v>63753000</v>
      </c>
    </row>
    <row r="133" spans="1:15" s="27" customFormat="1" ht="22.5" customHeight="1">
      <c r="A133" s="25"/>
      <c r="B133" s="26" t="s">
        <v>161</v>
      </c>
      <c r="C133" s="25"/>
      <c r="E133" s="28" t="s">
        <v>290</v>
      </c>
      <c r="F133" s="29">
        <v>462713000</v>
      </c>
      <c r="G133" s="29">
        <v>84325000</v>
      </c>
      <c r="H133" s="29">
        <v>68173000</v>
      </c>
      <c r="I133" s="29">
        <v>0</v>
      </c>
      <c r="J133" s="29">
        <v>27985000</v>
      </c>
      <c r="K133" s="29">
        <v>73105000</v>
      </c>
      <c r="L133" s="30">
        <v>0</v>
      </c>
      <c r="M133" s="31">
        <v>0</v>
      </c>
      <c r="N133" s="30">
        <v>0</v>
      </c>
      <c r="O133" s="32">
        <f t="shared" si="4"/>
        <v>716301000</v>
      </c>
    </row>
    <row r="134" spans="1:15" s="27" customFormat="1" ht="22.5" customHeight="1">
      <c r="A134" s="25"/>
      <c r="B134" s="26" t="s">
        <v>162</v>
      </c>
      <c r="C134" s="25"/>
      <c r="E134" s="28" t="s">
        <v>291</v>
      </c>
      <c r="F134" s="29">
        <v>183161000</v>
      </c>
      <c r="G134" s="29">
        <v>25717000</v>
      </c>
      <c r="H134" s="29">
        <v>26838000</v>
      </c>
      <c r="I134" s="29">
        <v>0</v>
      </c>
      <c r="J134" s="29">
        <v>5496000</v>
      </c>
      <c r="K134" s="29">
        <v>16346000</v>
      </c>
      <c r="L134" s="30">
        <v>0</v>
      </c>
      <c r="M134" s="31">
        <v>0</v>
      </c>
      <c r="N134" s="30">
        <v>0</v>
      </c>
      <c r="O134" s="32">
        <f t="shared" si="4"/>
        <v>257558000</v>
      </c>
    </row>
    <row r="135" spans="1:15" s="27" customFormat="1" ht="22.5" customHeight="1">
      <c r="A135" s="25"/>
      <c r="B135" s="26" t="s">
        <v>163</v>
      </c>
      <c r="C135" s="25"/>
      <c r="E135" s="28" t="s">
        <v>292</v>
      </c>
      <c r="F135" s="29">
        <v>84814000</v>
      </c>
      <c r="G135" s="29">
        <v>12233000</v>
      </c>
      <c r="H135" s="29">
        <v>10502000</v>
      </c>
      <c r="I135" s="29">
        <v>0</v>
      </c>
      <c r="J135" s="29">
        <v>2623000</v>
      </c>
      <c r="K135" s="29">
        <v>11528000</v>
      </c>
      <c r="L135" s="30">
        <v>0</v>
      </c>
      <c r="M135" s="31">
        <v>0</v>
      </c>
      <c r="N135" s="30">
        <v>0</v>
      </c>
      <c r="O135" s="32">
        <f t="shared" si="4"/>
        <v>121700000</v>
      </c>
    </row>
    <row r="136" spans="1:15" s="27" customFormat="1" ht="22.5" customHeight="1">
      <c r="A136" s="25"/>
      <c r="B136" s="26" t="s">
        <v>164</v>
      </c>
      <c r="C136" s="25"/>
      <c r="E136" s="28" t="s">
        <v>293</v>
      </c>
      <c r="F136" s="29">
        <v>20739000</v>
      </c>
      <c r="G136" s="29">
        <v>3332000</v>
      </c>
      <c r="H136" s="29">
        <v>4975000</v>
      </c>
      <c r="I136" s="29">
        <v>0</v>
      </c>
      <c r="J136" s="29">
        <v>316000</v>
      </c>
      <c r="K136" s="29">
        <v>11528000</v>
      </c>
      <c r="L136" s="30">
        <v>0</v>
      </c>
      <c r="M136" s="31">
        <v>0</v>
      </c>
      <c r="N136" s="30">
        <v>0</v>
      </c>
      <c r="O136" s="32">
        <f t="shared" si="4"/>
        <v>40890000</v>
      </c>
    </row>
    <row r="137" spans="1:15" s="27" customFormat="1" ht="22.5" customHeight="1">
      <c r="A137" s="25"/>
      <c r="B137" s="26" t="s">
        <v>165</v>
      </c>
      <c r="C137" s="25"/>
      <c r="E137" s="28" t="s">
        <v>294</v>
      </c>
      <c r="F137" s="29">
        <v>4462000</v>
      </c>
      <c r="G137" s="29">
        <v>255000</v>
      </c>
      <c r="H137" s="29">
        <v>5650000</v>
      </c>
      <c r="I137" s="29">
        <v>0</v>
      </c>
      <c r="J137" s="29">
        <v>275000</v>
      </c>
      <c r="K137" s="29">
        <v>11526000</v>
      </c>
      <c r="L137" s="30">
        <v>0</v>
      </c>
      <c r="M137" s="31">
        <v>0</v>
      </c>
      <c r="N137" s="30">
        <v>0</v>
      </c>
      <c r="O137" s="32">
        <f t="shared" si="4"/>
        <v>22168000</v>
      </c>
    </row>
    <row r="138" spans="1:15" s="27" customFormat="1" ht="22.5" customHeight="1">
      <c r="A138" s="25"/>
      <c r="B138" s="26" t="s">
        <v>166</v>
      </c>
      <c r="C138" s="25"/>
      <c r="E138" s="28" t="s">
        <v>295</v>
      </c>
      <c r="F138" s="29">
        <v>17148000</v>
      </c>
      <c r="G138" s="29">
        <v>2469000</v>
      </c>
      <c r="H138" s="29">
        <v>4360000</v>
      </c>
      <c r="I138" s="29">
        <v>0</v>
      </c>
      <c r="J138" s="29">
        <v>529000</v>
      </c>
      <c r="K138" s="29">
        <v>16673000</v>
      </c>
      <c r="L138" s="30">
        <v>0</v>
      </c>
      <c r="M138" s="31">
        <v>0</v>
      </c>
      <c r="N138" s="30">
        <v>0</v>
      </c>
      <c r="O138" s="32">
        <f t="shared" si="4"/>
        <v>41179000</v>
      </c>
    </row>
    <row r="139" spans="1:15" s="27" customFormat="1" ht="22.5" customHeight="1">
      <c r="A139" s="25"/>
      <c r="B139" s="26" t="s">
        <v>167</v>
      </c>
      <c r="C139" s="25"/>
      <c r="E139" s="28" t="s">
        <v>296</v>
      </c>
      <c r="F139" s="29">
        <v>72928000</v>
      </c>
      <c r="G139" s="29">
        <v>11240000</v>
      </c>
      <c r="H139" s="29">
        <v>9888000</v>
      </c>
      <c r="I139" s="29">
        <v>0</v>
      </c>
      <c r="J139" s="29">
        <v>2556000</v>
      </c>
      <c r="K139" s="29">
        <v>11528000</v>
      </c>
      <c r="L139" s="30">
        <v>0</v>
      </c>
      <c r="M139" s="31">
        <v>0</v>
      </c>
      <c r="N139" s="30">
        <v>0</v>
      </c>
      <c r="O139" s="32">
        <f t="shared" si="4"/>
        <v>108140000</v>
      </c>
    </row>
    <row r="140" spans="1:15" s="27" customFormat="1" ht="22.5" customHeight="1">
      <c r="A140" s="25"/>
      <c r="B140" s="26" t="s">
        <v>168</v>
      </c>
      <c r="C140" s="25"/>
      <c r="E140" s="28" t="s">
        <v>297</v>
      </c>
      <c r="F140" s="29">
        <v>30961000</v>
      </c>
      <c r="G140" s="29">
        <v>4751000</v>
      </c>
      <c r="H140" s="29">
        <v>6816000</v>
      </c>
      <c r="I140" s="29">
        <v>0</v>
      </c>
      <c r="J140" s="29">
        <v>876000</v>
      </c>
      <c r="K140" s="29">
        <v>11526000</v>
      </c>
      <c r="L140" s="30">
        <v>0</v>
      </c>
      <c r="M140" s="31">
        <v>0</v>
      </c>
      <c r="N140" s="30">
        <v>0</v>
      </c>
      <c r="O140" s="32">
        <f t="shared" si="4"/>
        <v>54930000</v>
      </c>
    </row>
    <row r="141" spans="1:15" s="27" customFormat="1" ht="22.5" customHeight="1">
      <c r="A141" s="25"/>
      <c r="B141" s="26" t="s">
        <v>169</v>
      </c>
      <c r="C141" s="25"/>
      <c r="E141" s="28" t="s">
        <v>298</v>
      </c>
      <c r="F141" s="29">
        <v>10381000</v>
      </c>
      <c r="G141" s="29">
        <v>1579000</v>
      </c>
      <c r="H141" s="29">
        <v>4360000</v>
      </c>
      <c r="I141" s="29">
        <v>0</v>
      </c>
      <c r="J141" s="29">
        <v>359000</v>
      </c>
      <c r="K141" s="29">
        <v>11528000</v>
      </c>
      <c r="L141" s="30">
        <v>0</v>
      </c>
      <c r="M141" s="31">
        <v>0</v>
      </c>
      <c r="N141" s="30">
        <v>0</v>
      </c>
      <c r="O141" s="32">
        <f t="shared" si="4"/>
        <v>28207000</v>
      </c>
    </row>
    <row r="142" spans="1:15" s="27" customFormat="1" ht="22.5" customHeight="1">
      <c r="A142" s="25"/>
      <c r="B142" s="26" t="s">
        <v>170</v>
      </c>
      <c r="C142" s="25"/>
      <c r="E142" s="28" t="s">
        <v>299</v>
      </c>
      <c r="F142" s="29">
        <v>140056000</v>
      </c>
      <c r="G142" s="29">
        <v>23364000</v>
      </c>
      <c r="H142" s="29">
        <v>12907000</v>
      </c>
      <c r="I142" s="29">
        <v>0</v>
      </c>
      <c r="J142" s="29">
        <v>4203000</v>
      </c>
      <c r="K142" s="29">
        <v>13152000</v>
      </c>
      <c r="L142" s="30">
        <v>0</v>
      </c>
      <c r="M142" s="31">
        <v>0</v>
      </c>
      <c r="N142" s="30">
        <v>0</v>
      </c>
      <c r="O142" s="32">
        <f t="shared" si="4"/>
        <v>193682000</v>
      </c>
    </row>
    <row r="143" spans="1:15" s="27" customFormat="1" ht="22.5" customHeight="1">
      <c r="A143" s="25"/>
      <c r="B143" s="26" t="s">
        <v>171</v>
      </c>
      <c r="C143" s="25"/>
      <c r="E143" s="28" t="s">
        <v>300</v>
      </c>
      <c r="F143" s="29">
        <v>112683000</v>
      </c>
      <c r="G143" s="29">
        <v>17128000</v>
      </c>
      <c r="H143" s="29">
        <v>8905000</v>
      </c>
      <c r="I143" s="29">
        <v>0</v>
      </c>
      <c r="J143" s="29">
        <v>4362000</v>
      </c>
      <c r="K143" s="29">
        <v>11526000</v>
      </c>
      <c r="L143" s="30">
        <v>0</v>
      </c>
      <c r="M143" s="31">
        <v>0</v>
      </c>
      <c r="N143" s="30">
        <v>0</v>
      </c>
      <c r="O143" s="32">
        <f t="shared" si="4"/>
        <v>154604000</v>
      </c>
    </row>
    <row r="144" spans="1:15" s="27" customFormat="1" ht="22.5" customHeight="1" thickBot="1">
      <c r="A144" s="25"/>
      <c r="B144" s="26" t="s">
        <v>172</v>
      </c>
      <c r="C144" s="25"/>
      <c r="E144" s="28" t="s">
        <v>301</v>
      </c>
      <c r="F144" s="29">
        <v>71785000</v>
      </c>
      <c r="G144" s="29">
        <v>12889000</v>
      </c>
      <c r="H144" s="29">
        <v>7431000</v>
      </c>
      <c r="I144" s="29">
        <v>0</v>
      </c>
      <c r="J144" s="29">
        <v>6070000</v>
      </c>
      <c r="K144" s="29">
        <v>26782000</v>
      </c>
      <c r="L144" s="30">
        <v>0</v>
      </c>
      <c r="M144" s="31">
        <v>0</v>
      </c>
      <c r="N144" s="30">
        <v>0</v>
      </c>
      <c r="O144" s="32">
        <f>N144+M144+L144+K144+J144+I144+H144+G144+F144</f>
        <v>124957000</v>
      </c>
    </row>
    <row r="145" spans="1:15" s="27" customFormat="1" ht="18.75" customHeight="1" hidden="1" thickBot="1">
      <c r="A145" s="27" t="s">
        <v>32</v>
      </c>
      <c r="B145" s="26"/>
      <c r="E145" s="33"/>
      <c r="F145" s="34"/>
      <c r="G145" s="34"/>
      <c r="H145" s="34"/>
      <c r="I145" s="34"/>
      <c r="J145" s="34"/>
      <c r="K145" s="34"/>
      <c r="L145" s="34"/>
      <c r="M145" s="34"/>
      <c r="N145" s="34"/>
      <c r="O145" s="35"/>
    </row>
    <row r="146" spans="1:15" s="27" customFormat="1" ht="12" customHeight="1" thickBot="1">
      <c r="A146" s="36" t="s">
        <v>27</v>
      </c>
      <c r="E146" s="37"/>
      <c r="F146" s="38"/>
      <c r="G146" s="38"/>
      <c r="H146" s="38"/>
      <c r="I146" s="38"/>
      <c r="J146" s="38"/>
      <c r="K146" s="38"/>
      <c r="L146" s="38"/>
      <c r="M146" s="38"/>
      <c r="N146" s="38"/>
      <c r="O146" s="39"/>
    </row>
    <row r="147" spans="1:15" s="27" customFormat="1" ht="27" customHeight="1" thickBot="1">
      <c r="A147" s="36"/>
      <c r="B147" s="40" t="s">
        <v>35</v>
      </c>
      <c r="E147" s="41" t="s">
        <v>302</v>
      </c>
      <c r="F147" s="42">
        <v>28640798000</v>
      </c>
      <c r="G147" s="42">
        <v>4572552000</v>
      </c>
      <c r="H147" s="42">
        <v>2688205000</v>
      </c>
      <c r="I147" s="42">
        <v>0</v>
      </c>
      <c r="J147" s="42">
        <v>1160350000</v>
      </c>
      <c r="K147" s="42">
        <v>3889774000</v>
      </c>
      <c r="L147" s="42">
        <v>0</v>
      </c>
      <c r="M147" s="42">
        <v>0</v>
      </c>
      <c r="N147" s="42">
        <v>0</v>
      </c>
      <c r="O147" s="43">
        <f>SUM(F147:N147)</f>
        <v>40951679000</v>
      </c>
    </row>
    <row r="148" spans="1:15" s="27" customFormat="1" ht="27" customHeight="1" thickBot="1">
      <c r="A148" s="36"/>
      <c r="B148" s="40" t="s">
        <v>36</v>
      </c>
      <c r="E148" s="41" t="s">
        <v>39</v>
      </c>
      <c r="F148" s="42">
        <v>11939830000</v>
      </c>
      <c r="G148" s="42">
        <v>2198771000</v>
      </c>
      <c r="H148" s="42">
        <v>5100321000</v>
      </c>
      <c r="I148" s="42">
        <v>0</v>
      </c>
      <c r="J148" s="42">
        <v>16228552000</v>
      </c>
      <c r="K148" s="42">
        <v>16986687000</v>
      </c>
      <c r="L148" s="42">
        <v>2202244000</v>
      </c>
      <c r="M148" s="42">
        <v>534607000</v>
      </c>
      <c r="N148" s="42">
        <v>0</v>
      </c>
      <c r="O148" s="43">
        <f>SUM(F148:N148)</f>
        <v>55191012000</v>
      </c>
    </row>
    <row r="149" spans="1:15" s="27" customFormat="1" ht="27" customHeight="1" thickBot="1">
      <c r="A149" s="36" t="s">
        <v>27</v>
      </c>
      <c r="B149" s="40"/>
      <c r="E149" s="41" t="s">
        <v>31</v>
      </c>
      <c r="F149" s="42">
        <f>F148+F147</f>
        <v>40580628000</v>
      </c>
      <c r="G149" s="42">
        <f aca="true" t="shared" si="5" ref="G149:O149">G148+G147</f>
        <v>6771323000</v>
      </c>
      <c r="H149" s="42">
        <f t="shared" si="5"/>
        <v>7788526000</v>
      </c>
      <c r="I149" s="42">
        <f t="shared" si="5"/>
        <v>0</v>
      </c>
      <c r="J149" s="42">
        <f t="shared" si="5"/>
        <v>17388902000</v>
      </c>
      <c r="K149" s="42">
        <f t="shared" si="5"/>
        <v>20876461000</v>
      </c>
      <c r="L149" s="42">
        <f t="shared" si="5"/>
        <v>2202244000</v>
      </c>
      <c r="M149" s="42">
        <f t="shared" si="5"/>
        <v>534607000</v>
      </c>
      <c r="N149" s="42">
        <f t="shared" si="5"/>
        <v>0</v>
      </c>
      <c r="O149" s="42">
        <f t="shared" si="5"/>
        <v>96142691000</v>
      </c>
    </row>
    <row r="150" ht="12.75">
      <c r="O150" s="17"/>
    </row>
  </sheetData>
  <sheetProtection formatCells="0" formatColumns="0" formatRows="0" insertColumns="0" insertRows="0" insertHyperlinks="0" deleteColumns="0" deleteRows="0" sort="0" autoFilter="0" pivotTables="0"/>
  <mergeCells count="14"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tToHeight="2" horizontalDpi="600" verticalDpi="600" orientation="portrait" paperSize="9" scale="32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2020-01-02T11:37:55Z</cp:lastPrinted>
  <dcterms:created xsi:type="dcterms:W3CDTF">2005-08-11T08:49:38Z</dcterms:created>
  <dcterms:modified xsi:type="dcterms:W3CDTF">2020-01-02T13:11:21Z</dcterms:modified>
  <cp:category/>
  <cp:version/>
  <cp:contentType/>
  <cp:contentStatus/>
</cp:coreProperties>
</file>