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0" yWindow="1260" windowWidth="19035" windowHeight="12525" activeTab="0"/>
  </bookViews>
  <sheets>
    <sheet name="2020" sheetId="1" r:id="rId1"/>
  </sheets>
  <definedNames>
    <definedName name="Asama">'2020'!$B$2</definedName>
    <definedName name="AsamaAd">'2020'!$C$2</definedName>
    <definedName name="ButceYil">'2020'!$B$1</definedName>
    <definedName name="SatirBaslik">'2020'!$A$15:$B$65</definedName>
    <definedName name="SutunBaslik">'2020'!$D$1:$O$5</definedName>
    <definedName name="TeklifYil">'2020'!$B$5</definedName>
    <definedName name="_xlnm.Print_Area" localSheetId="0">'2020'!$A$1:$Q$66</definedName>
  </definedNames>
  <calcPr fullCalcOnLoad="1"/>
</workbook>
</file>

<file path=xl/sharedStrings.xml><?xml version="1.0" encoding="utf-8"?>
<sst xmlns="http://schemas.openxmlformats.org/spreadsheetml/2006/main" count="158" uniqueCount="135">
  <si>
    <t>A Ç I K L A M 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</si>
  <si>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</si>
  <si>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</si>
  <si>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</si>
  <si>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</si>
  <si>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</si>
  <si>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</si>
  <si>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</si>
  <si>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</si>
  <si>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</si>
  <si>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TOPLAM</t>
  </si>
  <si>
    <t>GENEL KAMU HİZMETLERİ</t>
  </si>
  <si>
    <t>SAVUNMA HİZMETLERİ</t>
  </si>
  <si>
    <t>KAMU DÜZENİ VE GÜVENLİK HİZMETLERİ</t>
  </si>
  <si>
    <t>EKONOMİK İŞLER VE HİZMETLER</t>
  </si>
  <si>
    <t>ÇEVRE KORUMA HİZMETLERİ</t>
  </si>
  <si>
    <t>İSKAN VE TOPLUM REFAHI HİZMETLERİ</t>
  </si>
  <si>
    <t>SAĞLIK HİZMETLERİ</t>
  </si>
  <si>
    <t>DİNLENME, KÜLTÜR VE DİN  HİZMETLERİ</t>
  </si>
  <si>
    <t>EĞİTİM HİZMETLERİ</t>
  </si>
  <si>
    <t>SOSYAL GÜVENLİK VE SOSYAL YARDIM HİZMETLERİ</t>
  </si>
  <si>
    <t>10</t>
  </si>
  <si>
    <t>YIL</t>
  </si>
  <si>
    <t>YIL:</t>
  </si>
  <si>
    <t>AŞAMA:</t>
  </si>
  <si>
    <t>X</t>
  </si>
  <si>
    <t>KURKOD</t>
  </si>
  <si>
    <t>FORMUL</t>
  </si>
  <si>
    <t>ASAMA</t>
  </si>
  <si>
    <t>TEKLİF YIL:</t>
  </si>
  <si>
    <t>FONKOD</t>
  </si>
  <si>
    <t>ABSKUR</t>
  </si>
  <si>
    <t>(FONKSİYONEL SINIFLANDIRMA)</t>
  </si>
  <si>
    <t>ÖZEL BÜTÇELİ KURUMLAR TOPLAMI</t>
  </si>
  <si>
    <t>YILI MERKEZİ YÖNETİM BÜTÇE KANUNU İCMALİ</t>
  </si>
  <si>
    <t>40.01</t>
  </si>
  <si>
    <t>40/42</t>
  </si>
  <si>
    <t>38/40</t>
  </si>
  <si>
    <t>BUTCEYILI</t>
  </si>
  <si>
    <t>ABSODENEKYIL</t>
  </si>
  <si>
    <t>ÖZEL BÜTÇELİ DİĞER KURUMLAR</t>
  </si>
  <si>
    <t>(II) SAYILI CETVEL -ÖZEL BÜTÇELİ DİĞER KURUMLAR</t>
  </si>
  <si>
    <t>3</t>
  </si>
  <si>
    <t>2020</t>
  </si>
  <si>
    <t>Cumhurbaşkanı Teklifi</t>
  </si>
  <si>
    <t>40.02</t>
  </si>
  <si>
    <t>40.03</t>
  </si>
  <si>
    <t>40.04</t>
  </si>
  <si>
    <t>40.05</t>
  </si>
  <si>
    <t>40.06</t>
  </si>
  <si>
    <t>40.08</t>
  </si>
  <si>
    <t>40.09</t>
  </si>
  <si>
    <t>40.10</t>
  </si>
  <si>
    <t>40.15</t>
  </si>
  <si>
    <t>40.16</t>
  </si>
  <si>
    <t>40.17</t>
  </si>
  <si>
    <t>40.18</t>
  </si>
  <si>
    <t>40.19</t>
  </si>
  <si>
    <t>40.21</t>
  </si>
  <si>
    <t>40.22</t>
  </si>
  <si>
    <t>40.24</t>
  </si>
  <si>
    <t>40.26</t>
  </si>
  <si>
    <t>40.27</t>
  </si>
  <si>
    <t>40.28</t>
  </si>
  <si>
    <t>40.30</t>
  </si>
  <si>
    <t>40.32</t>
  </si>
  <si>
    <t>40.34</t>
  </si>
  <si>
    <t>40.35</t>
  </si>
  <si>
    <t>40.40</t>
  </si>
  <si>
    <t>40.41</t>
  </si>
  <si>
    <t>40.49</t>
  </si>
  <si>
    <t>40.50</t>
  </si>
  <si>
    <t>40.51</t>
  </si>
  <si>
    <t>40.52</t>
  </si>
  <si>
    <t>40.53</t>
  </si>
  <si>
    <t>40.54</t>
  </si>
  <si>
    <t>40.55</t>
  </si>
  <si>
    <t>40.56</t>
  </si>
  <si>
    <t>40.57</t>
  </si>
  <si>
    <t>40.58</t>
  </si>
  <si>
    <t>40.59</t>
  </si>
  <si>
    <t>40.60</t>
  </si>
  <si>
    <t>40.61</t>
  </si>
  <si>
    <t>40.62</t>
  </si>
  <si>
    <t>40.63</t>
  </si>
  <si>
    <t>40.64</t>
  </si>
  <si>
    <t>40.65</t>
  </si>
  <si>
    <t>40.66</t>
  </si>
  <si>
    <t>40.67</t>
  </si>
  <si>
    <t>ÖLÇME SEÇME VE YERLEŞTİRME MERKEZİ BAŞKANLIĞI</t>
  </si>
  <si>
    <t>ATATÜRK KÜLTÜR, DİL VE TARİH YÜKSEK KURUMU</t>
  </si>
  <si>
    <t>ATATÜRK ARAŞTIRMA MERKEZİ</t>
  </si>
  <si>
    <t>ATATÜRK KÜLTÜR MERKEZİ</t>
  </si>
  <si>
    <t>TÜRK DİL KURUMU</t>
  </si>
  <si>
    <t>TÜRK TARİH KURUMU</t>
  </si>
  <si>
    <t>TÜRKİYE BİLİMSEL VE TEKNOLOJİK ARAŞTIRMA KURUMU</t>
  </si>
  <si>
    <t>TÜRKİYE BİLİMLER AKADEMİSİ</t>
  </si>
  <si>
    <t>TÜRKİYE ADALET AKADEMİSİ</t>
  </si>
  <si>
    <t>DEVLET TİYATROLARI GENEL MÜDÜRLÜĞÜ</t>
  </si>
  <si>
    <t>DEVLET OPERA VE BALESİ GENEL MÜDÜRLÜĞÜ</t>
  </si>
  <si>
    <t>ORMAN GENEL MÜDÜRLÜĞÜ</t>
  </si>
  <si>
    <t>VAKIFLAR GENEL MÜDÜRLÜĞÜ</t>
  </si>
  <si>
    <t xml:space="preserve">TÜRKİYE HUDUT VE SAHİLLER SAĞLIK GENEL MÜDÜRLÜĞÜ </t>
  </si>
  <si>
    <t>TÜRK AKREDİTASYON KURUMU</t>
  </si>
  <si>
    <t>TÜRK STANDARDLARI ENSTİTÜSÜ</t>
  </si>
  <si>
    <t>TÜRK PATENT VE MARKA KURUMU</t>
  </si>
  <si>
    <t>ULUSAL BOR ARAŞTIRMA ENSTİTÜSÜ</t>
  </si>
  <si>
    <t>TÜRKİYE ATOM ENERJİSİ KURUMU</t>
  </si>
  <si>
    <t>SAVUNMA SANAYİ BAŞKANLIĞI</t>
  </si>
  <si>
    <t>KÜÇÜK VE ORTA ÖLÇEKLİ İŞLETMELERİ GELİŞTİRME VE DESTEKLEME İDARESİ BAŞKANLIĞI</t>
  </si>
  <si>
    <t>TÜRK İŞBİRLİĞİ VE KOORDİNASYON AJANSI BAŞKANLIĞI</t>
  </si>
  <si>
    <t>GAP BÖLGE KALKINMA İDARESİ</t>
  </si>
  <si>
    <t>ÖZELLEŞTİRME İDARESİ BAŞKANLIĞI</t>
  </si>
  <si>
    <t>MADEN TETKİK VE ARAMA GENEL MÜDÜRLÜĞÜ</t>
  </si>
  <si>
    <t>CEZA İNFAZ KURUMLARI İLE TUTUKEVLERİ İŞ YURTLARI KURUMU</t>
  </si>
  <si>
    <t>SİVİL HAVACILIK GENEL MÜDÜRLÜĞÜ</t>
  </si>
  <si>
    <t>MESLEKİ YETERLİLİK KURUMU</t>
  </si>
  <si>
    <t>YURTDIŞI TÜRKLER VE AKRABA TOPLULUKLAR BAŞKANLIĞI</t>
  </si>
  <si>
    <t xml:space="preserve">KARAYOLLARI GENEL MÜDÜRLÜĞÜ </t>
  </si>
  <si>
    <t>TÜRKİYE YAZMA ESERLER KURUMU BAŞKANLIĞI</t>
  </si>
  <si>
    <t>DOĞU ANADOLU PROJESİ BÖLGE KALKINMA İDARESİ BAŞKANLIĞI</t>
  </si>
  <si>
    <t>KONYA OVASI PROJESİ BÖLGE KALKINMA İDARESİ BAŞKANLIĞI</t>
  </si>
  <si>
    <t>DOĞU KARADENİZ PROJESİ BÖLGE KALKINMA İDARESİ BAŞKANLIĞI</t>
  </si>
  <si>
    <t>DEVLET SU İŞLERİ GENEL MÜDÜRLÜĞÜ</t>
  </si>
  <si>
    <t>TÜRKİYE SU ENSTİTÜSÜ</t>
  </si>
  <si>
    <t>TÜRKİYE İLAÇ VE TIBBİ CİHAZ KURUMU</t>
  </si>
  <si>
    <t>KAMU DENETÇİLİĞİ KURUMU</t>
  </si>
  <si>
    <t>TÜRKİYE İNSAN HAKLARI VE EŞİTLİK KURUMU</t>
  </si>
  <si>
    <t>TÜRKİYE SAĞLIK ENSTİTÜLERİ BAŞKANLIĞI</t>
  </si>
  <si>
    <t>HELAL AKREDİTASYON KURUMU</t>
  </si>
  <si>
    <t>NADİR TOPRAK ELEMENTLERİ ARAŞTIRMA ENSTİTÜSÜ</t>
  </si>
  <si>
    <t>MADEN VE PETROL İŞLERİ GENEL MÜDÜRLÜĞÜ</t>
  </si>
  <si>
    <t>TÜRKİYE UZAY AJANSI</t>
  </si>
  <si>
    <t>KAPADOKYA ALAN BAŞKANLIĞI</t>
  </si>
  <si>
    <t>YÜKSEKÖĞRETİM KURUMLARI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</si>
</sst>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0"/>
  </numFmts>
  <fonts count="27">
    <font>
      <sz val="10"/>
      <name val="Arial Tur"/>
      <family val="0"/>
    </font>
    <font>
      <b/>
      <sz val="12"/>
      <color indexed="8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2"/>
      <color indexed="9"/>
      <name val="Tahoma"/>
      <family val="2"/>
    </font>
    <font>
      <sz val="12"/>
      <color indexed="8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7" borderId="6" applyNumberFormat="0" applyAlignment="0" applyProtection="0"/>
    <xf numFmtId="0" fontId="19" fillId="16" borderId="6" applyNumberFormat="0" applyAlignment="0" applyProtection="0"/>
    <xf numFmtId="0" fontId="20" fillId="17" borderId="7" applyNumberFormat="0" applyAlignment="0" applyProtection="0"/>
    <xf numFmtId="0" fontId="21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0" fillId="0" borderId="0" applyNumberFormat="0" applyFont="0" applyFill="0" applyAlignment="0" applyProtection="0"/>
    <xf numFmtId="0" fontId="4" fillId="0" borderId="0">
      <alignment/>
      <protection/>
    </xf>
    <xf numFmtId="0" fontId="0" fillId="18" borderId="8" applyNumberFormat="0" applyFont="0" applyAlignment="0" applyProtection="0"/>
    <xf numFmtId="0" fontId="23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71">
    <xf numFmtId="0" fontId="0" fillId="0" borderId="0" xfId="0" applyAlignment="1">
      <alignment/>
    </xf>
    <xf numFmtId="49" fontId="5" fillId="24" borderId="10" xfId="0" applyNumberFormat="1" applyFont="1" applyFill="1" applyBorder="1" applyAlignment="1">
      <alignment horizontal="center" vertical="center"/>
    </xf>
    <xf numFmtId="49" fontId="5" fillId="24" borderId="11" xfId="0" applyNumberFormat="1" applyFont="1" applyFill="1" applyBorder="1" applyAlignment="1">
      <alignment horizontal="center" vertical="center"/>
    </xf>
    <xf numFmtId="49" fontId="5" fillId="24" borderId="12" xfId="0" applyNumberFormat="1" applyFont="1" applyFill="1" applyBorder="1" applyAlignment="1">
      <alignment horizontal="center" vertical="center"/>
    </xf>
    <xf numFmtId="0" fontId="1" fillId="24" borderId="13" xfId="49" applyFont="1" applyFill="1" applyBorder="1" applyAlignment="1">
      <alignment horizontal="center" vertical="center" wrapText="1"/>
    </xf>
    <xf numFmtId="0" fontId="1" fillId="24" borderId="14" xfId="49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3" fontId="6" fillId="24" borderId="15" xfId="49" applyNumberFormat="1" applyFont="1" applyFill="1" applyBorder="1" applyAlignment="1">
      <alignment vertical="center" wrapText="1"/>
    </xf>
    <xf numFmtId="3" fontId="6" fillId="24" borderId="16" xfId="49" applyNumberFormat="1" applyFont="1" applyFill="1" applyBorder="1" applyAlignment="1">
      <alignment vertical="center" wrapText="1"/>
    </xf>
    <xf numFmtId="3" fontId="6" fillId="24" borderId="16" xfId="0" applyNumberFormat="1" applyFont="1" applyFill="1" applyBorder="1" applyAlignment="1">
      <alignment vertical="center" wrapText="1"/>
    </xf>
    <xf numFmtId="3" fontId="6" fillId="24" borderId="17" xfId="0" applyNumberFormat="1" applyFont="1" applyFill="1" applyBorder="1" applyAlignment="1">
      <alignment vertical="center" wrapText="1"/>
    </xf>
    <xf numFmtId="3" fontId="1" fillId="24" borderId="18" xfId="0" applyNumberFormat="1" applyFont="1" applyFill="1" applyBorder="1" applyAlignment="1">
      <alignment vertical="center" wrapText="1"/>
    </xf>
    <xf numFmtId="3" fontId="6" fillId="24" borderId="19" xfId="49" applyNumberFormat="1" applyFont="1" applyFill="1" applyBorder="1" applyAlignment="1">
      <alignment vertical="center" wrapText="1"/>
    </xf>
    <xf numFmtId="3" fontId="6" fillId="24" borderId="20" xfId="49" applyNumberFormat="1" applyFont="1" applyFill="1" applyBorder="1" applyAlignment="1">
      <alignment vertical="center" wrapText="1"/>
    </xf>
    <xf numFmtId="3" fontId="6" fillId="24" borderId="20" xfId="0" applyNumberFormat="1" applyFont="1" applyFill="1" applyBorder="1" applyAlignment="1">
      <alignment vertical="center" wrapText="1"/>
    </xf>
    <xf numFmtId="3" fontId="6" fillId="24" borderId="21" xfId="0" applyNumberFormat="1" applyFont="1" applyFill="1" applyBorder="1" applyAlignment="1">
      <alignment vertical="center" wrapText="1"/>
    </xf>
    <xf numFmtId="3" fontId="1" fillId="24" borderId="22" xfId="0" applyNumberFormat="1" applyFont="1" applyFill="1" applyBorder="1" applyAlignment="1">
      <alignment vertical="center" wrapText="1"/>
    </xf>
    <xf numFmtId="3" fontId="6" fillId="24" borderId="23" xfId="49" applyNumberFormat="1" applyFont="1" applyFill="1" applyBorder="1" applyAlignment="1">
      <alignment vertical="center" wrapText="1"/>
    </xf>
    <xf numFmtId="3" fontId="6" fillId="24" borderId="24" xfId="49" applyNumberFormat="1" applyFont="1" applyFill="1" applyBorder="1" applyAlignment="1">
      <alignment vertical="center" wrapText="1"/>
    </xf>
    <xf numFmtId="3" fontId="6" fillId="24" borderId="24" xfId="0" applyNumberFormat="1" applyFont="1" applyFill="1" applyBorder="1" applyAlignment="1">
      <alignment vertical="center" wrapText="1"/>
    </xf>
    <xf numFmtId="3" fontId="6" fillId="24" borderId="25" xfId="0" applyNumberFormat="1" applyFont="1" applyFill="1" applyBorder="1" applyAlignment="1">
      <alignment vertical="center" wrapText="1"/>
    </xf>
    <xf numFmtId="3" fontId="1" fillId="24" borderId="26" xfId="0" applyNumberFormat="1" applyFont="1" applyFill="1" applyBorder="1" applyAlignment="1">
      <alignment vertical="center" wrapText="1"/>
    </xf>
    <xf numFmtId="0" fontId="1" fillId="24" borderId="27" xfId="49" applyFont="1" applyFill="1" applyBorder="1" applyAlignment="1">
      <alignment horizontal="center" vertical="center"/>
    </xf>
    <xf numFmtId="0" fontId="1" fillId="24" borderId="27" xfId="49" applyFont="1" applyFill="1" applyBorder="1" applyAlignment="1">
      <alignment vertical="center"/>
    </xf>
    <xf numFmtId="0" fontId="7" fillId="0" borderId="28" xfId="50" applyFont="1" applyBorder="1" applyAlignment="1">
      <alignment horizontal="left" vertical="center"/>
      <protection/>
    </xf>
    <xf numFmtId="3" fontId="7" fillId="0" borderId="16" xfId="50" applyNumberFormat="1" applyFont="1" applyBorder="1" applyAlignment="1">
      <alignment vertical="center"/>
      <protection/>
    </xf>
    <xf numFmtId="0" fontId="1" fillId="24" borderId="29" xfId="0" applyFont="1" applyFill="1" applyBorder="1" applyAlignment="1">
      <alignment horizontal="center" vertical="center" wrapText="1"/>
    </xf>
    <xf numFmtId="49" fontId="5" fillId="24" borderId="30" xfId="0" applyNumberFormat="1" applyFont="1" applyFill="1" applyBorder="1" applyAlignment="1">
      <alignment horizontal="center" vertical="center"/>
    </xf>
    <xf numFmtId="0" fontId="1" fillId="24" borderId="0" xfId="50" applyFont="1" applyFill="1" applyAlignment="1">
      <alignment vertical="center"/>
      <protection/>
    </xf>
    <xf numFmtId="0" fontId="1" fillId="24" borderId="0" xfId="50" applyFont="1" applyFill="1" applyAlignment="1">
      <alignment horizontal="center" vertical="center"/>
      <protection/>
    </xf>
    <xf numFmtId="0" fontId="6" fillId="24" borderId="0" xfId="50" applyFont="1" applyFill="1" applyAlignment="1">
      <alignment horizontal="center" vertical="center"/>
      <protection/>
    </xf>
    <xf numFmtId="0" fontId="1" fillId="24" borderId="0" xfId="0" applyFont="1" applyFill="1" applyBorder="1" applyAlignment="1">
      <alignment horizontal="center" vertical="center"/>
    </xf>
    <xf numFmtId="0" fontId="6" fillId="24" borderId="0" xfId="50" applyNumberFormat="1" applyFont="1" applyFill="1" applyAlignment="1">
      <alignment horizontal="center" vertical="center"/>
      <protection/>
    </xf>
    <xf numFmtId="0" fontId="1" fillId="24" borderId="0" xfId="65" applyFont="1" applyFill="1" applyAlignment="1">
      <alignment vertical="center"/>
      <protection/>
    </xf>
    <xf numFmtId="49" fontId="6" fillId="24" borderId="0" xfId="50" applyNumberFormat="1" applyFont="1" applyFill="1" applyAlignment="1">
      <alignment horizontal="center" vertical="center"/>
      <protection/>
    </xf>
    <xf numFmtId="49" fontId="1" fillId="24" borderId="31" xfId="0" applyNumberFormat="1" applyFont="1" applyFill="1" applyBorder="1" applyAlignment="1">
      <alignment horizontal="center" vertical="center"/>
    </xf>
    <xf numFmtId="49" fontId="1" fillId="24" borderId="32" xfId="0" applyNumberFormat="1" applyFont="1" applyFill="1" applyBorder="1" applyAlignment="1">
      <alignment horizontal="center" vertical="center"/>
    </xf>
    <xf numFmtId="49" fontId="1" fillId="24" borderId="33" xfId="0" applyNumberFormat="1" applyFont="1" applyFill="1" applyBorder="1" applyAlignment="1">
      <alignment horizontal="center" vertical="center"/>
    </xf>
    <xf numFmtId="49" fontId="1" fillId="24" borderId="34" xfId="0" applyNumberFormat="1" applyFont="1" applyFill="1" applyBorder="1" applyAlignment="1">
      <alignment horizontal="center" vertical="center"/>
    </xf>
    <xf numFmtId="0" fontId="1" fillId="24" borderId="0" xfId="49" applyFont="1" applyFill="1" applyBorder="1" applyAlignment="1">
      <alignment vertical="center"/>
    </xf>
    <xf numFmtId="0" fontId="1" fillId="24" borderId="0" xfId="49" applyFont="1" applyFill="1" applyAlignment="1">
      <alignment horizontal="right" vertical="center"/>
    </xf>
    <xf numFmtId="0" fontId="1" fillId="24" borderId="0" xfId="49" applyFont="1" applyFill="1" applyAlignment="1">
      <alignment vertical="center"/>
    </xf>
    <xf numFmtId="0" fontId="1" fillId="24" borderId="0" xfId="49" applyFont="1" applyFill="1" applyBorder="1" applyAlignment="1" quotePrefix="1">
      <alignment horizontal="center" vertical="center"/>
    </xf>
    <xf numFmtId="0" fontId="1" fillId="24" borderId="0" xfId="49" applyFont="1" applyFill="1" applyBorder="1" applyAlignment="1">
      <alignment horizontal="right" vertical="center"/>
    </xf>
    <xf numFmtId="0" fontId="1" fillId="24" borderId="0" xfId="49" applyFont="1" applyFill="1" applyAlignment="1">
      <alignment horizontal="center" vertical="center"/>
    </xf>
    <xf numFmtId="0" fontId="6" fillId="24" borderId="0" xfId="50" applyFont="1" applyFill="1" applyAlignment="1">
      <alignment vertical="center"/>
      <protection/>
    </xf>
    <xf numFmtId="0" fontId="1" fillId="24" borderId="0" xfId="50" applyFont="1" applyFill="1" applyAlignment="1">
      <alignment horizontal="left" vertical="center"/>
      <protection/>
    </xf>
    <xf numFmtId="49" fontId="6" fillId="24" borderId="0" xfId="50" applyNumberFormat="1" applyFont="1" applyFill="1" applyAlignment="1">
      <alignment horizontal="left" vertical="center"/>
      <protection/>
    </xf>
    <xf numFmtId="0" fontId="6" fillId="24" borderId="0" xfId="0" applyFont="1" applyFill="1" applyAlignment="1">
      <alignment/>
    </xf>
    <xf numFmtId="0" fontId="6" fillId="24" borderId="0" xfId="0" applyFont="1" applyFill="1" applyBorder="1" applyAlignment="1">
      <alignment/>
    </xf>
    <xf numFmtId="0" fontId="6" fillId="24" borderId="35" xfId="0" applyFont="1" applyFill="1" applyBorder="1" applyAlignment="1">
      <alignment horizontal="left"/>
    </xf>
    <xf numFmtId="0" fontId="8" fillId="24" borderId="0" xfId="50" applyFont="1" applyFill="1" applyAlignment="1">
      <alignment horizontal="left" vertical="center"/>
      <protection/>
    </xf>
    <xf numFmtId="0" fontId="6" fillId="24" borderId="36" xfId="0" applyFont="1" applyFill="1" applyBorder="1" applyAlignment="1">
      <alignment horizontal="left"/>
    </xf>
    <xf numFmtId="0" fontId="8" fillId="24" borderId="0" xfId="50" applyFont="1" applyFill="1" applyAlignment="1">
      <alignment horizontal="left"/>
      <protection/>
    </xf>
    <xf numFmtId="0" fontId="6" fillId="24" borderId="23" xfId="0" applyFont="1" applyFill="1" applyBorder="1" applyAlignment="1">
      <alignment horizontal="left"/>
    </xf>
    <xf numFmtId="49" fontId="8" fillId="24" borderId="0" xfId="50" applyNumberFormat="1" applyFont="1" applyFill="1" applyAlignment="1">
      <alignment vertical="center"/>
      <protection/>
    </xf>
    <xf numFmtId="0" fontId="8" fillId="24" borderId="0" xfId="0" applyFont="1" applyFill="1" applyAlignment="1">
      <alignment horizontal="left" vertical="center"/>
    </xf>
    <xf numFmtId="49" fontId="8" fillId="24" borderId="0" xfId="0" applyNumberFormat="1" applyFont="1" applyFill="1" applyAlignment="1">
      <alignment horizontal="left" vertical="center"/>
    </xf>
    <xf numFmtId="0" fontId="8" fillId="24" borderId="0" xfId="0" applyFont="1" applyFill="1" applyAlignment="1">
      <alignment vertical="center"/>
    </xf>
    <xf numFmtId="3" fontId="7" fillId="0" borderId="31" xfId="50" applyNumberFormat="1" applyFont="1" applyBorder="1" applyAlignment="1">
      <alignment vertical="center"/>
      <protection/>
    </xf>
    <xf numFmtId="3" fontId="7" fillId="0" borderId="32" xfId="50" applyNumberFormat="1" applyFont="1" applyBorder="1" applyAlignment="1">
      <alignment vertical="center"/>
      <protection/>
    </xf>
    <xf numFmtId="3" fontId="7" fillId="0" borderId="33" xfId="50" applyNumberFormat="1" applyFont="1" applyBorder="1" applyAlignment="1">
      <alignment vertical="center"/>
      <protection/>
    </xf>
    <xf numFmtId="3" fontId="7" fillId="0" borderId="34" xfId="50" applyNumberFormat="1" applyFont="1" applyBorder="1" applyAlignment="1">
      <alignment vertical="center"/>
      <protection/>
    </xf>
    <xf numFmtId="3" fontId="7" fillId="0" borderId="12" xfId="50" applyNumberFormat="1" applyFont="1" applyBorder="1" applyAlignment="1">
      <alignment vertical="center"/>
      <protection/>
    </xf>
    <xf numFmtId="49" fontId="8" fillId="24" borderId="0" xfId="50" applyNumberFormat="1" applyFont="1" applyFill="1" applyAlignment="1">
      <alignment horizontal="left" vertical="center"/>
      <protection/>
    </xf>
    <xf numFmtId="0" fontId="26" fillId="24" borderId="0" xfId="49" applyFont="1" applyFill="1" applyBorder="1" applyAlignment="1">
      <alignment horizontal="center" vertical="center"/>
    </xf>
    <xf numFmtId="0" fontId="26" fillId="24" borderId="0" xfId="49" applyFont="1" applyFill="1" applyAlignment="1">
      <alignment horizontal="center" vertical="center"/>
    </xf>
    <xf numFmtId="0" fontId="1" fillId="24" borderId="37" xfId="0" applyFont="1" applyFill="1" applyBorder="1" applyAlignment="1">
      <alignment horizontal="center" vertical="center"/>
    </xf>
    <xf numFmtId="0" fontId="1" fillId="24" borderId="38" xfId="0" applyFont="1" applyFill="1" applyBorder="1" applyAlignment="1">
      <alignment horizontal="center" vertical="center"/>
    </xf>
    <xf numFmtId="0" fontId="1" fillId="24" borderId="39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bütçe formları" xfId="49"/>
    <cellStyle name="Normal_Sayfa1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  <cellStyle name="Yüzde_Sayfa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7"/>
  <sheetViews>
    <sheetView tabSelected="1" zoomScale="75" zoomScaleNormal="75" zoomScalePageLayoutView="0" workbookViewId="0" topLeftCell="E9">
      <selection activeCell="E32" sqref="E32"/>
    </sheetView>
  </sheetViews>
  <sheetFormatPr defaultColWidth="9.00390625" defaultRowHeight="12.75"/>
  <cols>
    <col min="1" max="1" width="9.375" style="48" hidden="1" customWidth="1"/>
    <col min="2" max="3" width="9.125" style="48" hidden="1" customWidth="1"/>
    <col min="4" max="4" width="14.75390625" style="48" hidden="1" customWidth="1"/>
    <col min="5" max="5" width="101.125" style="48" bestFit="1" customWidth="1"/>
    <col min="6" max="16" width="22.125" style="48" customWidth="1"/>
    <col min="17" max="16384" width="9.125" style="48" customWidth="1"/>
  </cols>
  <sheetData>
    <row r="1" spans="1:15" ht="15" hidden="1">
      <c r="A1" s="28" t="s">
        <v>23</v>
      </c>
      <c r="B1" s="47" t="s">
        <v>43</v>
      </c>
      <c r="C1" s="45"/>
      <c r="D1" s="29" t="s">
        <v>27</v>
      </c>
      <c r="E1" s="30" t="s">
        <v>31</v>
      </c>
      <c r="F1" s="30" t="s">
        <v>39</v>
      </c>
      <c r="G1" s="30" t="s">
        <v>39</v>
      </c>
      <c r="H1" s="30" t="s">
        <v>39</v>
      </c>
      <c r="I1" s="30" t="s">
        <v>39</v>
      </c>
      <c r="J1" s="30" t="s">
        <v>39</v>
      </c>
      <c r="K1" s="30" t="s">
        <v>39</v>
      </c>
      <c r="L1" s="30" t="s">
        <v>39</v>
      </c>
      <c r="M1" s="30" t="s">
        <v>39</v>
      </c>
      <c r="N1" s="30" t="s">
        <v>39</v>
      </c>
      <c r="O1" s="30" t="s">
        <v>39</v>
      </c>
    </row>
    <row r="2" spans="1:16" ht="15" hidden="1">
      <c r="A2" s="28" t="s">
        <v>24</v>
      </c>
      <c r="B2" s="47" t="s">
        <v>42</v>
      </c>
      <c r="C2" s="45" t="s">
        <v>44</v>
      </c>
      <c r="D2" s="29" t="s">
        <v>22</v>
      </c>
      <c r="E2" s="48" t="str">
        <f>ButceYil</f>
        <v>2020</v>
      </c>
      <c r="F2" s="48" t="str">
        <f aca="true" t="shared" si="0" ref="F2:O2">ButceYil</f>
        <v>2020</v>
      </c>
      <c r="G2" s="48" t="str">
        <f t="shared" si="0"/>
        <v>2020</v>
      </c>
      <c r="H2" s="48" t="str">
        <f t="shared" si="0"/>
        <v>2020</v>
      </c>
      <c r="I2" s="48" t="str">
        <f t="shared" si="0"/>
        <v>2020</v>
      </c>
      <c r="J2" s="48" t="str">
        <f t="shared" si="0"/>
        <v>2020</v>
      </c>
      <c r="K2" s="48" t="str">
        <f t="shared" si="0"/>
        <v>2020</v>
      </c>
      <c r="L2" s="48" t="str">
        <f t="shared" si="0"/>
        <v>2020</v>
      </c>
      <c r="M2" s="48" t="str">
        <f t="shared" si="0"/>
        <v>2020</v>
      </c>
      <c r="N2" s="48" t="str">
        <f t="shared" si="0"/>
        <v>2020</v>
      </c>
      <c r="O2" s="48" t="str">
        <f t="shared" si="0"/>
        <v>2020</v>
      </c>
      <c r="P2" s="31"/>
    </row>
    <row r="3" spans="1:16" ht="15" hidden="1">
      <c r="A3" s="28"/>
      <c r="B3" s="47"/>
      <c r="C3" s="45"/>
      <c r="D3" s="29" t="s">
        <v>38</v>
      </c>
      <c r="F3" s="48" t="str">
        <f aca="true" t="shared" si="1" ref="F3:O3">ButceYil</f>
        <v>2020</v>
      </c>
      <c r="G3" s="48" t="str">
        <f t="shared" si="1"/>
        <v>2020</v>
      </c>
      <c r="H3" s="48" t="str">
        <f t="shared" si="1"/>
        <v>2020</v>
      </c>
      <c r="I3" s="48" t="str">
        <f t="shared" si="1"/>
        <v>2020</v>
      </c>
      <c r="J3" s="48" t="str">
        <f t="shared" si="1"/>
        <v>2020</v>
      </c>
      <c r="K3" s="48" t="str">
        <f t="shared" si="1"/>
        <v>2020</v>
      </c>
      <c r="L3" s="48" t="str">
        <f t="shared" si="1"/>
        <v>2020</v>
      </c>
      <c r="M3" s="48" t="str">
        <f t="shared" si="1"/>
        <v>2020</v>
      </c>
      <c r="N3" s="48" t="str">
        <f t="shared" si="1"/>
        <v>2020</v>
      </c>
      <c r="O3" s="48" t="str">
        <f t="shared" si="1"/>
        <v>2020</v>
      </c>
      <c r="P3" s="31"/>
    </row>
    <row r="4" spans="1:15" ht="15.75" hidden="1" thickBot="1">
      <c r="A4" s="28"/>
      <c r="B4" s="47"/>
      <c r="C4" s="45"/>
      <c r="D4" s="29" t="s">
        <v>28</v>
      </c>
      <c r="E4" s="32" t="str">
        <f>Asama</f>
        <v>3</v>
      </c>
      <c r="F4" s="32" t="str">
        <f aca="true" t="shared" si="2" ref="F4:O4">Asama</f>
        <v>3</v>
      </c>
      <c r="G4" s="32" t="str">
        <f t="shared" si="2"/>
        <v>3</v>
      </c>
      <c r="H4" s="32" t="str">
        <f t="shared" si="2"/>
        <v>3</v>
      </c>
      <c r="I4" s="32" t="str">
        <f t="shared" si="2"/>
        <v>3</v>
      </c>
      <c r="J4" s="32" t="str">
        <f t="shared" si="2"/>
        <v>3</v>
      </c>
      <c r="K4" s="32" t="str">
        <f t="shared" si="2"/>
        <v>3</v>
      </c>
      <c r="L4" s="32" t="str">
        <f t="shared" si="2"/>
        <v>3</v>
      </c>
      <c r="M4" s="32" t="str">
        <f t="shared" si="2"/>
        <v>3</v>
      </c>
      <c r="N4" s="32" t="str">
        <f t="shared" si="2"/>
        <v>3</v>
      </c>
      <c r="O4" s="32" t="str">
        <f t="shared" si="2"/>
        <v>3</v>
      </c>
    </row>
    <row r="5" spans="1:15" ht="15.75" hidden="1" thickBot="1">
      <c r="A5" s="33" t="s">
        <v>29</v>
      </c>
      <c r="B5" s="45" t="s">
        <v>43</v>
      </c>
      <c r="C5" s="45"/>
      <c r="D5" s="29" t="s">
        <v>30</v>
      </c>
      <c r="E5" s="34"/>
      <c r="F5" s="35" t="s">
        <v>1</v>
      </c>
      <c r="G5" s="36" t="s">
        <v>2</v>
      </c>
      <c r="H5" s="36" t="s">
        <v>3</v>
      </c>
      <c r="I5" s="36" t="s">
        <v>4</v>
      </c>
      <c r="J5" s="36" t="s">
        <v>5</v>
      </c>
      <c r="K5" s="36" t="s">
        <v>6</v>
      </c>
      <c r="L5" s="36" t="s">
        <v>7</v>
      </c>
      <c r="M5" s="36" t="s">
        <v>8</v>
      </c>
      <c r="N5" s="37" t="s">
        <v>9</v>
      </c>
      <c r="O5" s="38" t="s">
        <v>21</v>
      </c>
    </row>
    <row r="6" spans="1:12" ht="15" hidden="1">
      <c r="A6" s="45"/>
      <c r="B6" s="45"/>
      <c r="C6" s="45"/>
      <c r="D6" s="30"/>
      <c r="E6" s="45"/>
      <c r="F6" s="45"/>
      <c r="G6" s="45"/>
      <c r="H6" s="45"/>
      <c r="I6" s="45"/>
      <c r="J6" s="45"/>
      <c r="K6" s="45"/>
      <c r="L6" s="45"/>
    </row>
    <row r="7" spans="1:3" ht="15" hidden="1">
      <c r="A7" s="45" t="s">
        <v>34</v>
      </c>
      <c r="B7" s="45"/>
      <c r="C7" s="45"/>
    </row>
    <row r="8" spans="1:16" ht="30" customHeight="1" hidden="1">
      <c r="A8" s="45"/>
      <c r="B8" s="45"/>
      <c r="C8" s="45"/>
      <c r="E8" s="39"/>
      <c r="F8" s="39"/>
      <c r="G8" s="39"/>
      <c r="H8" s="39"/>
      <c r="I8" s="39"/>
      <c r="J8" s="39"/>
      <c r="K8" s="39"/>
      <c r="L8" s="40"/>
      <c r="M8" s="41"/>
      <c r="N8" s="41"/>
      <c r="O8" s="41"/>
      <c r="P8" s="41"/>
    </row>
    <row r="9" spans="1:17" ht="24" customHeight="1">
      <c r="A9" s="45"/>
      <c r="B9" s="45"/>
      <c r="C9" s="45"/>
      <c r="E9" s="65" t="str">
        <f>TeklifYil&amp;"  "&amp;A7</f>
        <v>2020  YILI MERKEZİ YÖNETİM BÜTÇE KANUNU İCMALİ</v>
      </c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39"/>
    </row>
    <row r="10" spans="1:17" ht="23.25" customHeight="1">
      <c r="A10" s="45"/>
      <c r="B10" s="45"/>
      <c r="C10" s="45"/>
      <c r="E10" s="65" t="s">
        <v>41</v>
      </c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39"/>
    </row>
    <row r="11" spans="1:17" ht="18.75" customHeight="1">
      <c r="A11" s="45"/>
      <c r="B11" s="45"/>
      <c r="C11" s="45"/>
      <c r="E11" s="66" t="s">
        <v>32</v>
      </c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41"/>
    </row>
    <row r="12" spans="1:16" ht="15" customHeight="1" thickBot="1">
      <c r="A12" s="45"/>
      <c r="B12" s="45"/>
      <c r="C12" s="45"/>
      <c r="E12" s="42"/>
      <c r="F12" s="42"/>
      <c r="G12" s="42"/>
      <c r="H12" s="42"/>
      <c r="I12" s="42"/>
      <c r="J12" s="42"/>
      <c r="K12" s="42"/>
      <c r="L12" s="43"/>
      <c r="M12" s="41"/>
      <c r="N12" s="43"/>
      <c r="O12" s="43"/>
      <c r="P12" s="44" t="str">
        <f>IF(ButceYil&gt;2008,"TL","YTL")</f>
        <v>TL</v>
      </c>
    </row>
    <row r="13" spans="1:16" ht="12.75" customHeight="1">
      <c r="A13" s="45"/>
      <c r="B13" s="45"/>
      <c r="C13" s="45"/>
      <c r="D13" s="49"/>
      <c r="E13" s="69" t="s">
        <v>0</v>
      </c>
      <c r="F13" s="1" t="s">
        <v>1</v>
      </c>
      <c r="G13" s="2" t="s">
        <v>2</v>
      </c>
      <c r="H13" s="2" t="s">
        <v>3</v>
      </c>
      <c r="I13" s="2" t="s">
        <v>4</v>
      </c>
      <c r="J13" s="2" t="s">
        <v>5</v>
      </c>
      <c r="K13" s="2" t="s">
        <v>6</v>
      </c>
      <c r="L13" s="2" t="s">
        <v>7</v>
      </c>
      <c r="M13" s="2" t="s">
        <v>8</v>
      </c>
      <c r="N13" s="27" t="s">
        <v>9</v>
      </c>
      <c r="O13" s="3" t="s">
        <v>21</v>
      </c>
      <c r="P13" s="67" t="s">
        <v>10</v>
      </c>
    </row>
    <row r="14" spans="3:16" ht="86.25" customHeight="1" thickBot="1">
      <c r="C14" s="29"/>
      <c r="D14" s="49"/>
      <c r="E14" s="70"/>
      <c r="F14" s="4" t="s">
        <v>11</v>
      </c>
      <c r="G14" s="5" t="s">
        <v>12</v>
      </c>
      <c r="H14" s="6" t="s">
        <v>13</v>
      </c>
      <c r="I14" s="6" t="s">
        <v>14</v>
      </c>
      <c r="J14" s="6" t="s">
        <v>15</v>
      </c>
      <c r="K14" s="6" t="s">
        <v>16</v>
      </c>
      <c r="L14" s="6" t="s">
        <v>17</v>
      </c>
      <c r="M14" s="6" t="s">
        <v>18</v>
      </c>
      <c r="N14" s="26" t="s">
        <v>19</v>
      </c>
      <c r="O14" s="6" t="s">
        <v>20</v>
      </c>
      <c r="P14" s="68"/>
    </row>
    <row r="15" spans="1:16" ht="30" customHeight="1" hidden="1">
      <c r="A15" s="29" t="s">
        <v>27</v>
      </c>
      <c r="B15" s="29" t="s">
        <v>26</v>
      </c>
      <c r="C15" s="29"/>
      <c r="D15" s="49"/>
      <c r="E15" s="50"/>
      <c r="F15" s="7"/>
      <c r="G15" s="8"/>
      <c r="H15" s="9"/>
      <c r="I15" s="9"/>
      <c r="J15" s="9"/>
      <c r="K15" s="9"/>
      <c r="L15" s="9"/>
      <c r="M15" s="9"/>
      <c r="N15" s="9"/>
      <c r="O15" s="10"/>
      <c r="P15" s="11"/>
    </row>
    <row r="16" spans="1:16" ht="23.25" customHeight="1">
      <c r="A16" s="29"/>
      <c r="B16" s="51" t="s">
        <v>35</v>
      </c>
      <c r="C16" s="29"/>
      <c r="D16" s="49"/>
      <c r="E16" s="52" t="s">
        <v>89</v>
      </c>
      <c r="F16" s="12">
        <v>56094000</v>
      </c>
      <c r="G16" s="13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661698000</v>
      </c>
      <c r="O16" s="15">
        <v>0</v>
      </c>
      <c r="P16" s="16">
        <f aca="true" t="shared" si="3" ref="P16:P60">O16+N16+M16+L16+K16+J16+I16+H16+G16+F16</f>
        <v>717792000</v>
      </c>
    </row>
    <row r="17" spans="1:16" ht="22.5" customHeight="1">
      <c r="A17" s="29"/>
      <c r="B17" s="51" t="s">
        <v>45</v>
      </c>
      <c r="C17" s="29"/>
      <c r="D17" s="49"/>
      <c r="E17" s="52" t="s">
        <v>90</v>
      </c>
      <c r="F17" s="12">
        <v>15610000</v>
      </c>
      <c r="G17" s="13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5">
        <v>0</v>
      </c>
      <c r="P17" s="16">
        <f t="shared" si="3"/>
        <v>15610000</v>
      </c>
    </row>
    <row r="18" spans="1:16" ht="22.5" customHeight="1" thickBot="1">
      <c r="A18" s="29"/>
      <c r="B18" s="51" t="s">
        <v>46</v>
      </c>
      <c r="C18" s="29"/>
      <c r="D18" s="49"/>
      <c r="E18" s="52" t="s">
        <v>91</v>
      </c>
      <c r="F18" s="12">
        <v>0</v>
      </c>
      <c r="G18" s="13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6971000</v>
      </c>
      <c r="N18" s="14">
        <v>0</v>
      </c>
      <c r="O18" s="15">
        <v>0</v>
      </c>
      <c r="P18" s="16">
        <f t="shared" si="3"/>
        <v>6971000</v>
      </c>
    </row>
    <row r="19" spans="1:16" ht="22.5" customHeight="1" thickBot="1">
      <c r="A19" s="29"/>
      <c r="B19" s="51" t="s">
        <v>47</v>
      </c>
      <c r="C19" s="29"/>
      <c r="D19" s="49"/>
      <c r="E19" s="52" t="s">
        <v>92</v>
      </c>
      <c r="F19" s="12">
        <v>0</v>
      </c>
      <c r="G19" s="13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7408000</v>
      </c>
      <c r="N19" s="14">
        <v>0</v>
      </c>
      <c r="O19" s="15">
        <v>0</v>
      </c>
      <c r="P19" s="16">
        <f t="shared" si="3"/>
        <v>7408000</v>
      </c>
    </row>
    <row r="20" spans="1:16" ht="22.5" customHeight="1" thickBot="1">
      <c r="A20" s="29"/>
      <c r="B20" s="51" t="s">
        <v>48</v>
      </c>
      <c r="C20" s="29"/>
      <c r="D20" s="49"/>
      <c r="E20" s="52" t="s">
        <v>93</v>
      </c>
      <c r="F20" s="12">
        <v>0</v>
      </c>
      <c r="G20" s="13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19693000</v>
      </c>
      <c r="N20" s="14">
        <v>0</v>
      </c>
      <c r="O20" s="15">
        <v>0</v>
      </c>
      <c r="P20" s="16">
        <f t="shared" si="3"/>
        <v>19693000</v>
      </c>
    </row>
    <row r="21" spans="1:16" ht="22.5" customHeight="1" thickBot="1">
      <c r="A21" s="29"/>
      <c r="B21" s="51" t="s">
        <v>49</v>
      </c>
      <c r="C21" s="29"/>
      <c r="D21" s="49"/>
      <c r="E21" s="52" t="s">
        <v>94</v>
      </c>
      <c r="F21" s="12">
        <v>0</v>
      </c>
      <c r="G21" s="13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16360000</v>
      </c>
      <c r="N21" s="14">
        <v>0</v>
      </c>
      <c r="O21" s="15">
        <v>0</v>
      </c>
      <c r="P21" s="16">
        <f t="shared" si="3"/>
        <v>16360000</v>
      </c>
    </row>
    <row r="22" spans="1:16" ht="22.5" customHeight="1" thickBot="1">
      <c r="A22" s="29"/>
      <c r="B22" s="51" t="s">
        <v>50</v>
      </c>
      <c r="C22" s="29"/>
      <c r="D22" s="49"/>
      <c r="E22" s="52" t="s">
        <v>95</v>
      </c>
      <c r="F22" s="12">
        <v>3281443000</v>
      </c>
      <c r="G22" s="13">
        <v>0</v>
      </c>
      <c r="H22" s="14">
        <v>47000</v>
      </c>
      <c r="I22" s="14">
        <v>0</v>
      </c>
      <c r="J22" s="14">
        <v>0</v>
      </c>
      <c r="K22" s="14">
        <v>0</v>
      </c>
      <c r="L22" s="14">
        <v>1236000</v>
      </c>
      <c r="M22" s="14">
        <v>0</v>
      </c>
      <c r="N22" s="14">
        <v>228336000</v>
      </c>
      <c r="O22" s="15">
        <v>0</v>
      </c>
      <c r="P22" s="16">
        <f t="shared" si="3"/>
        <v>3511062000</v>
      </c>
    </row>
    <row r="23" spans="1:16" ht="22.5" customHeight="1" thickBot="1">
      <c r="A23" s="29"/>
      <c r="B23" s="51" t="s">
        <v>51</v>
      </c>
      <c r="C23" s="29"/>
      <c r="D23" s="49"/>
      <c r="E23" s="52" t="s">
        <v>96</v>
      </c>
      <c r="F23" s="12">
        <v>18551000</v>
      </c>
      <c r="G23" s="13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5">
        <v>0</v>
      </c>
      <c r="P23" s="16">
        <f t="shared" si="3"/>
        <v>18551000</v>
      </c>
    </row>
    <row r="24" spans="1:16" ht="22.5" customHeight="1" thickBot="1">
      <c r="A24" s="29"/>
      <c r="B24" s="51" t="s">
        <v>52</v>
      </c>
      <c r="C24" s="29"/>
      <c r="D24" s="49"/>
      <c r="E24" s="52" t="s">
        <v>97</v>
      </c>
      <c r="F24" s="12">
        <v>25194000</v>
      </c>
      <c r="G24" s="13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5">
        <v>0</v>
      </c>
      <c r="P24" s="16">
        <f t="shared" si="3"/>
        <v>25194000</v>
      </c>
    </row>
    <row r="25" spans="1:16" ht="22.5" customHeight="1" thickBot="1">
      <c r="A25" s="29"/>
      <c r="B25" s="51" t="s">
        <v>53</v>
      </c>
      <c r="C25" s="29"/>
      <c r="D25" s="49"/>
      <c r="E25" s="52" t="s">
        <v>98</v>
      </c>
      <c r="F25" s="12">
        <v>40922000</v>
      </c>
      <c r="G25" s="13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280558000</v>
      </c>
      <c r="N25" s="14">
        <v>0</v>
      </c>
      <c r="O25" s="15">
        <v>0</v>
      </c>
      <c r="P25" s="16">
        <f t="shared" si="3"/>
        <v>321480000</v>
      </c>
    </row>
    <row r="26" spans="1:16" ht="22.5" customHeight="1" thickBot="1">
      <c r="A26" s="29"/>
      <c r="B26" s="51" t="s">
        <v>54</v>
      </c>
      <c r="C26" s="29"/>
      <c r="D26" s="49"/>
      <c r="E26" s="52" t="s">
        <v>99</v>
      </c>
      <c r="F26" s="12">
        <v>35785000</v>
      </c>
      <c r="G26" s="13">
        <v>0</v>
      </c>
      <c r="H26" s="14">
        <v>0</v>
      </c>
      <c r="I26" s="14">
        <v>0</v>
      </c>
      <c r="J26" s="14">
        <v>0</v>
      </c>
      <c r="K26" s="14">
        <v>0</v>
      </c>
      <c r="L26" s="14">
        <v>529000</v>
      </c>
      <c r="M26" s="14">
        <v>364614000</v>
      </c>
      <c r="N26" s="14">
        <v>0</v>
      </c>
      <c r="O26" s="15">
        <v>0</v>
      </c>
      <c r="P26" s="16">
        <f t="shared" si="3"/>
        <v>400928000</v>
      </c>
    </row>
    <row r="27" spans="1:16" ht="22.5" customHeight="1" thickBot="1">
      <c r="A27" s="29"/>
      <c r="B27" s="51" t="s">
        <v>55</v>
      </c>
      <c r="C27" s="29"/>
      <c r="D27" s="49"/>
      <c r="E27" s="52" t="s">
        <v>100</v>
      </c>
      <c r="F27" s="12">
        <v>19032000</v>
      </c>
      <c r="G27" s="13">
        <v>16000</v>
      </c>
      <c r="H27" s="14">
        <v>0</v>
      </c>
      <c r="I27" s="14">
        <v>3465103000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5">
        <v>0</v>
      </c>
      <c r="P27" s="16">
        <f t="shared" si="3"/>
        <v>3484151000</v>
      </c>
    </row>
    <row r="28" spans="1:16" ht="22.5" customHeight="1" thickBot="1">
      <c r="A28" s="29"/>
      <c r="B28" s="51" t="s">
        <v>56</v>
      </c>
      <c r="C28" s="29"/>
      <c r="D28" s="49"/>
      <c r="E28" s="52" t="s">
        <v>101</v>
      </c>
      <c r="F28" s="12">
        <v>40426000</v>
      </c>
      <c r="G28" s="13">
        <v>0</v>
      </c>
      <c r="H28" s="14">
        <v>0</v>
      </c>
      <c r="I28" s="14">
        <v>0</v>
      </c>
      <c r="J28" s="14">
        <v>0</v>
      </c>
      <c r="K28" s="14">
        <v>0</v>
      </c>
      <c r="L28" s="14">
        <v>524000</v>
      </c>
      <c r="M28" s="14">
        <v>393186000</v>
      </c>
      <c r="N28" s="14">
        <v>0</v>
      </c>
      <c r="O28" s="15">
        <v>94885000</v>
      </c>
      <c r="P28" s="16">
        <f t="shared" si="3"/>
        <v>529021000</v>
      </c>
    </row>
    <row r="29" spans="1:16" ht="22.5" customHeight="1" thickBot="1">
      <c r="A29" s="29"/>
      <c r="B29" s="51" t="s">
        <v>57</v>
      </c>
      <c r="C29" s="29"/>
      <c r="D29" s="49"/>
      <c r="E29" s="52" t="s">
        <v>102</v>
      </c>
      <c r="F29" s="12">
        <v>20692000</v>
      </c>
      <c r="G29" s="13">
        <v>1000</v>
      </c>
      <c r="H29" s="14">
        <v>0</v>
      </c>
      <c r="I29" s="14">
        <v>0</v>
      </c>
      <c r="J29" s="14">
        <v>0</v>
      </c>
      <c r="K29" s="14">
        <v>0</v>
      </c>
      <c r="L29" s="14">
        <v>131757000</v>
      </c>
      <c r="M29" s="14">
        <v>0</v>
      </c>
      <c r="N29" s="14">
        <v>0</v>
      </c>
      <c r="O29" s="15">
        <v>0</v>
      </c>
      <c r="P29" s="16">
        <f t="shared" si="3"/>
        <v>152450000</v>
      </c>
    </row>
    <row r="30" spans="1:16" ht="22.5" customHeight="1" thickBot="1">
      <c r="A30" s="29"/>
      <c r="B30" s="51" t="s">
        <v>58</v>
      </c>
      <c r="C30" s="29"/>
      <c r="D30" s="49"/>
      <c r="E30" s="52" t="s">
        <v>103</v>
      </c>
      <c r="F30" s="12">
        <v>0</v>
      </c>
      <c r="G30" s="13">
        <v>0</v>
      </c>
      <c r="H30" s="14">
        <v>0</v>
      </c>
      <c r="I30" s="14">
        <v>26108000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5">
        <v>0</v>
      </c>
      <c r="P30" s="16">
        <f t="shared" si="3"/>
        <v>26108000</v>
      </c>
    </row>
    <row r="31" spans="1:16" ht="22.5" customHeight="1" thickBot="1">
      <c r="A31" s="29"/>
      <c r="B31" s="51" t="s">
        <v>59</v>
      </c>
      <c r="C31" s="29"/>
      <c r="D31" s="49"/>
      <c r="E31" s="52" t="s">
        <v>104</v>
      </c>
      <c r="F31" s="12">
        <v>53639000</v>
      </c>
      <c r="G31" s="13">
        <v>0</v>
      </c>
      <c r="H31" s="14">
        <v>0</v>
      </c>
      <c r="I31" s="14">
        <v>420020000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5">
        <v>0</v>
      </c>
      <c r="P31" s="16">
        <f t="shared" si="3"/>
        <v>473659000</v>
      </c>
    </row>
    <row r="32" spans="1:16" ht="22.5" customHeight="1" thickBot="1">
      <c r="A32" s="29"/>
      <c r="B32" s="51" t="s">
        <v>60</v>
      </c>
      <c r="C32" s="29"/>
      <c r="D32" s="49"/>
      <c r="E32" s="52" t="s">
        <v>105</v>
      </c>
      <c r="F32" s="12">
        <v>29184000</v>
      </c>
      <c r="G32" s="13">
        <v>6000</v>
      </c>
      <c r="H32" s="14">
        <v>0</v>
      </c>
      <c r="I32" s="14">
        <v>72975000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5">
        <v>0</v>
      </c>
      <c r="P32" s="16">
        <f t="shared" si="3"/>
        <v>102165000</v>
      </c>
    </row>
    <row r="33" spans="1:16" ht="22.5" customHeight="1" thickBot="1">
      <c r="A33" s="29"/>
      <c r="B33" s="51" t="s">
        <v>61</v>
      </c>
      <c r="C33" s="29"/>
      <c r="D33" s="49"/>
      <c r="E33" s="52" t="s">
        <v>106</v>
      </c>
      <c r="F33" s="12">
        <v>0</v>
      </c>
      <c r="G33" s="13">
        <v>0</v>
      </c>
      <c r="H33" s="14">
        <v>0</v>
      </c>
      <c r="I33" s="14">
        <v>13266000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5">
        <v>0</v>
      </c>
      <c r="P33" s="16">
        <f t="shared" si="3"/>
        <v>13266000</v>
      </c>
    </row>
    <row r="34" spans="1:16" ht="22.5" customHeight="1" thickBot="1">
      <c r="A34" s="29"/>
      <c r="B34" s="51" t="s">
        <v>62</v>
      </c>
      <c r="C34" s="29"/>
      <c r="D34" s="49"/>
      <c r="E34" s="52" t="s">
        <v>107</v>
      </c>
      <c r="F34" s="12">
        <v>46904000</v>
      </c>
      <c r="G34" s="13">
        <v>0</v>
      </c>
      <c r="H34" s="14">
        <v>0</v>
      </c>
      <c r="I34" s="14">
        <v>165307000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5">
        <v>20000</v>
      </c>
      <c r="P34" s="16">
        <f t="shared" si="3"/>
        <v>212231000</v>
      </c>
    </row>
    <row r="35" spans="1:16" ht="22.5" customHeight="1" thickBot="1">
      <c r="A35" s="29"/>
      <c r="B35" s="51" t="s">
        <v>63</v>
      </c>
      <c r="C35" s="29"/>
      <c r="D35" s="49"/>
      <c r="E35" s="52" t="s">
        <v>108</v>
      </c>
      <c r="F35" s="12">
        <v>0</v>
      </c>
      <c r="G35" s="13">
        <v>100839000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5">
        <v>0</v>
      </c>
      <c r="P35" s="16">
        <f t="shared" si="3"/>
        <v>100839000</v>
      </c>
    </row>
    <row r="36" spans="1:16" ht="22.5" customHeight="1" thickBot="1">
      <c r="A36" s="29"/>
      <c r="B36" s="51" t="s">
        <v>64</v>
      </c>
      <c r="C36" s="29"/>
      <c r="D36" s="49"/>
      <c r="E36" s="52" t="s">
        <v>109</v>
      </c>
      <c r="F36" s="12">
        <v>50008000</v>
      </c>
      <c r="G36" s="13">
        <v>0</v>
      </c>
      <c r="H36" s="14">
        <v>0</v>
      </c>
      <c r="I36" s="14">
        <v>1754309000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5">
        <v>0</v>
      </c>
      <c r="P36" s="16">
        <f t="shared" si="3"/>
        <v>1804317000</v>
      </c>
    </row>
    <row r="37" spans="1:16" ht="22.5" customHeight="1" thickBot="1">
      <c r="A37" s="29"/>
      <c r="B37" s="51" t="s">
        <v>65</v>
      </c>
      <c r="C37" s="29"/>
      <c r="D37" s="49"/>
      <c r="E37" s="52" t="s">
        <v>110</v>
      </c>
      <c r="F37" s="12">
        <v>489147000</v>
      </c>
      <c r="G37" s="13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5">
        <v>0</v>
      </c>
      <c r="P37" s="16">
        <f t="shared" si="3"/>
        <v>489147000</v>
      </c>
    </row>
    <row r="38" spans="1:16" ht="22.5" customHeight="1" thickBot="1">
      <c r="A38" s="29"/>
      <c r="B38" s="51" t="s">
        <v>66</v>
      </c>
      <c r="C38" s="29"/>
      <c r="D38" s="49"/>
      <c r="E38" s="52" t="s">
        <v>111</v>
      </c>
      <c r="F38" s="12">
        <v>8606000</v>
      </c>
      <c r="G38" s="13">
        <v>0</v>
      </c>
      <c r="H38" s="14">
        <v>0</v>
      </c>
      <c r="I38" s="14">
        <v>0</v>
      </c>
      <c r="J38" s="14">
        <v>0</v>
      </c>
      <c r="K38" s="14">
        <v>79393000</v>
      </c>
      <c r="L38" s="14">
        <v>0</v>
      </c>
      <c r="M38" s="14">
        <v>0</v>
      </c>
      <c r="N38" s="14">
        <v>0</v>
      </c>
      <c r="O38" s="15">
        <v>0</v>
      </c>
      <c r="P38" s="16">
        <f t="shared" si="3"/>
        <v>87999000</v>
      </c>
    </row>
    <row r="39" spans="1:16" ht="22.5" customHeight="1" thickBot="1">
      <c r="A39" s="29"/>
      <c r="B39" s="51" t="s">
        <v>67</v>
      </c>
      <c r="C39" s="29"/>
      <c r="D39" s="49"/>
      <c r="E39" s="52" t="s">
        <v>112</v>
      </c>
      <c r="F39" s="12">
        <v>21373000</v>
      </c>
      <c r="G39" s="13">
        <v>0</v>
      </c>
      <c r="H39" s="14">
        <v>0</v>
      </c>
      <c r="I39" s="14">
        <v>18642000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5">
        <v>0</v>
      </c>
      <c r="P39" s="16">
        <f t="shared" si="3"/>
        <v>40015000</v>
      </c>
    </row>
    <row r="40" spans="1:16" ht="22.5" customHeight="1" thickBot="1">
      <c r="A40" s="29"/>
      <c r="B40" s="51" t="s">
        <v>68</v>
      </c>
      <c r="C40" s="29"/>
      <c r="D40" s="49"/>
      <c r="E40" s="52" t="s">
        <v>113</v>
      </c>
      <c r="F40" s="12">
        <v>111845000</v>
      </c>
      <c r="G40" s="13">
        <v>0</v>
      </c>
      <c r="H40" s="14">
        <v>0</v>
      </c>
      <c r="I40" s="14">
        <v>532862000</v>
      </c>
      <c r="J40" s="14">
        <v>0</v>
      </c>
      <c r="K40" s="14">
        <v>1184000</v>
      </c>
      <c r="L40" s="14">
        <v>0</v>
      </c>
      <c r="M40" s="14">
        <v>0</v>
      </c>
      <c r="N40" s="14">
        <v>0</v>
      </c>
      <c r="O40" s="15">
        <v>10000</v>
      </c>
      <c r="P40" s="16">
        <f t="shared" si="3"/>
        <v>645901000</v>
      </c>
    </row>
    <row r="41" spans="1:16" ht="22.5" customHeight="1" thickBot="1">
      <c r="A41" s="29"/>
      <c r="B41" s="51" t="s">
        <v>69</v>
      </c>
      <c r="C41" s="29"/>
      <c r="D41" s="49"/>
      <c r="E41" s="52" t="s">
        <v>114</v>
      </c>
      <c r="F41" s="12">
        <v>0</v>
      </c>
      <c r="G41" s="13">
        <v>0</v>
      </c>
      <c r="H41" s="14">
        <v>994196000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5">
        <v>0</v>
      </c>
      <c r="P41" s="16">
        <f t="shared" si="3"/>
        <v>994196000</v>
      </c>
    </row>
    <row r="42" spans="1:16" ht="22.5" customHeight="1" thickBot="1">
      <c r="A42" s="29"/>
      <c r="B42" s="51" t="s">
        <v>70</v>
      </c>
      <c r="C42" s="29"/>
      <c r="D42" s="49"/>
      <c r="E42" s="52" t="s">
        <v>115</v>
      </c>
      <c r="F42" s="12">
        <v>15719000</v>
      </c>
      <c r="G42" s="13">
        <v>0</v>
      </c>
      <c r="H42" s="14">
        <v>0</v>
      </c>
      <c r="I42" s="14">
        <v>43382000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5">
        <v>1000</v>
      </c>
      <c r="P42" s="16">
        <f t="shared" si="3"/>
        <v>59102000</v>
      </c>
    </row>
    <row r="43" spans="1:16" ht="22.5" customHeight="1" thickBot="1">
      <c r="A43" s="29"/>
      <c r="B43" s="51" t="s">
        <v>71</v>
      </c>
      <c r="C43" s="29"/>
      <c r="D43" s="49"/>
      <c r="E43" s="52" t="s">
        <v>116</v>
      </c>
      <c r="F43" s="12">
        <v>21766000</v>
      </c>
      <c r="G43" s="13">
        <v>0</v>
      </c>
      <c r="H43" s="14">
        <v>0</v>
      </c>
      <c r="I43" s="14">
        <v>8871000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5">
        <v>0</v>
      </c>
      <c r="P43" s="16">
        <f t="shared" si="3"/>
        <v>30637000</v>
      </c>
    </row>
    <row r="44" spans="1:16" ht="22.5" customHeight="1" thickBot="1">
      <c r="A44" s="29"/>
      <c r="B44" s="51" t="s">
        <v>72</v>
      </c>
      <c r="C44" s="29"/>
      <c r="D44" s="49"/>
      <c r="E44" s="52" t="s">
        <v>117</v>
      </c>
      <c r="F44" s="12">
        <v>83499000</v>
      </c>
      <c r="G44" s="13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268349000</v>
      </c>
      <c r="O44" s="15">
        <v>0</v>
      </c>
      <c r="P44" s="16">
        <f t="shared" si="3"/>
        <v>351848000</v>
      </c>
    </row>
    <row r="45" spans="1:16" ht="22.5" customHeight="1" thickBot="1">
      <c r="A45" s="29"/>
      <c r="B45" s="51" t="s">
        <v>73</v>
      </c>
      <c r="C45" s="29"/>
      <c r="D45" s="49"/>
      <c r="E45" s="52" t="s">
        <v>118</v>
      </c>
      <c r="F45" s="12">
        <v>158681000</v>
      </c>
      <c r="G45" s="13">
        <v>0</v>
      </c>
      <c r="H45" s="14">
        <v>0</v>
      </c>
      <c r="I45" s="14">
        <v>21033598000</v>
      </c>
      <c r="J45" s="14">
        <v>0</v>
      </c>
      <c r="K45" s="14">
        <v>0</v>
      </c>
      <c r="L45" s="14">
        <v>2825000</v>
      </c>
      <c r="M45" s="14">
        <v>0</v>
      </c>
      <c r="N45" s="14">
        <v>0</v>
      </c>
      <c r="O45" s="15">
        <v>219000</v>
      </c>
      <c r="P45" s="16">
        <f t="shared" si="3"/>
        <v>21195323000</v>
      </c>
    </row>
    <row r="46" spans="1:16" ht="22.5" customHeight="1" thickBot="1">
      <c r="A46" s="29"/>
      <c r="B46" s="51" t="s">
        <v>74</v>
      </c>
      <c r="C46" s="29"/>
      <c r="D46" s="49"/>
      <c r="E46" s="52" t="s">
        <v>119</v>
      </c>
      <c r="F46" s="12">
        <v>17599000</v>
      </c>
      <c r="G46" s="13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27706000</v>
      </c>
      <c r="N46" s="14">
        <v>0</v>
      </c>
      <c r="O46" s="15">
        <v>0</v>
      </c>
      <c r="P46" s="16">
        <f t="shared" si="3"/>
        <v>45305000</v>
      </c>
    </row>
    <row r="47" spans="1:16" ht="22.5" customHeight="1" thickBot="1">
      <c r="A47" s="29"/>
      <c r="B47" s="51" t="s">
        <v>75</v>
      </c>
      <c r="C47" s="29"/>
      <c r="D47" s="49"/>
      <c r="E47" s="52" t="s">
        <v>120</v>
      </c>
      <c r="F47" s="12">
        <v>0</v>
      </c>
      <c r="G47" s="13">
        <v>0</v>
      </c>
      <c r="H47" s="14">
        <v>0</v>
      </c>
      <c r="I47" s="14">
        <v>0</v>
      </c>
      <c r="J47" s="14">
        <v>0</v>
      </c>
      <c r="K47" s="14">
        <v>90920000</v>
      </c>
      <c r="L47" s="14">
        <v>0</v>
      </c>
      <c r="M47" s="14">
        <v>0</v>
      </c>
      <c r="N47" s="14">
        <v>0</v>
      </c>
      <c r="O47" s="15">
        <v>0</v>
      </c>
      <c r="P47" s="16">
        <f t="shared" si="3"/>
        <v>90920000</v>
      </c>
    </row>
    <row r="48" spans="1:16" ht="22.5" customHeight="1" thickBot="1">
      <c r="A48" s="29"/>
      <c r="B48" s="51" t="s">
        <v>76</v>
      </c>
      <c r="C48" s="29"/>
      <c r="D48" s="49"/>
      <c r="E48" s="52" t="s">
        <v>121</v>
      </c>
      <c r="F48" s="12">
        <v>0</v>
      </c>
      <c r="G48" s="13">
        <v>0</v>
      </c>
      <c r="H48" s="14">
        <v>0</v>
      </c>
      <c r="I48" s="14">
        <v>0</v>
      </c>
      <c r="J48" s="14">
        <v>0</v>
      </c>
      <c r="K48" s="14">
        <v>118250000</v>
      </c>
      <c r="L48" s="14">
        <v>0</v>
      </c>
      <c r="M48" s="14">
        <v>0</v>
      </c>
      <c r="N48" s="14">
        <v>0</v>
      </c>
      <c r="O48" s="15">
        <v>0</v>
      </c>
      <c r="P48" s="16">
        <f t="shared" si="3"/>
        <v>118250000</v>
      </c>
    </row>
    <row r="49" spans="1:16" ht="22.5" customHeight="1" thickBot="1">
      <c r="A49" s="29"/>
      <c r="B49" s="51" t="s">
        <v>77</v>
      </c>
      <c r="C49" s="29"/>
      <c r="D49" s="49"/>
      <c r="E49" s="52" t="s">
        <v>122</v>
      </c>
      <c r="F49" s="12">
        <v>0</v>
      </c>
      <c r="G49" s="13">
        <v>0</v>
      </c>
      <c r="H49" s="14">
        <v>0</v>
      </c>
      <c r="I49" s="14">
        <v>0</v>
      </c>
      <c r="J49" s="14">
        <v>0</v>
      </c>
      <c r="K49" s="14">
        <v>86506000</v>
      </c>
      <c r="L49" s="14">
        <v>0</v>
      </c>
      <c r="M49" s="14">
        <v>0</v>
      </c>
      <c r="N49" s="14">
        <v>0</v>
      </c>
      <c r="O49" s="15">
        <v>0</v>
      </c>
      <c r="P49" s="16">
        <f t="shared" si="3"/>
        <v>86506000</v>
      </c>
    </row>
    <row r="50" spans="1:16" ht="22.5" customHeight="1" thickBot="1">
      <c r="A50" s="29"/>
      <c r="B50" s="51" t="s">
        <v>78</v>
      </c>
      <c r="C50" s="29"/>
      <c r="D50" s="49"/>
      <c r="E50" s="52" t="s">
        <v>123</v>
      </c>
      <c r="F50" s="12">
        <v>131346000</v>
      </c>
      <c r="G50" s="13">
        <v>872000</v>
      </c>
      <c r="H50" s="14">
        <v>0</v>
      </c>
      <c r="I50" s="14">
        <v>8352037000</v>
      </c>
      <c r="J50" s="14">
        <v>65285000</v>
      </c>
      <c r="K50" s="14">
        <v>903355000</v>
      </c>
      <c r="L50" s="14">
        <v>1324000</v>
      </c>
      <c r="M50" s="14">
        <v>0</v>
      </c>
      <c r="N50" s="14">
        <v>0</v>
      </c>
      <c r="O50" s="15">
        <v>0</v>
      </c>
      <c r="P50" s="16">
        <f t="shared" si="3"/>
        <v>9454219000</v>
      </c>
    </row>
    <row r="51" spans="1:16" ht="22.5" customHeight="1" thickBot="1">
      <c r="A51" s="29"/>
      <c r="B51" s="51" t="s">
        <v>79</v>
      </c>
      <c r="C51" s="29"/>
      <c r="D51" s="49"/>
      <c r="E51" s="52" t="s">
        <v>124</v>
      </c>
      <c r="F51" s="12">
        <v>0</v>
      </c>
      <c r="G51" s="13">
        <v>0</v>
      </c>
      <c r="H51" s="14">
        <v>0</v>
      </c>
      <c r="I51" s="14">
        <v>4228000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5">
        <v>0</v>
      </c>
      <c r="P51" s="16">
        <f t="shared" si="3"/>
        <v>4228000</v>
      </c>
    </row>
    <row r="52" spans="1:16" ht="22.5" customHeight="1" thickBot="1">
      <c r="A52" s="29"/>
      <c r="B52" s="51" t="s">
        <v>80</v>
      </c>
      <c r="C52" s="29"/>
      <c r="D52" s="49"/>
      <c r="E52" s="52" t="s">
        <v>125</v>
      </c>
      <c r="F52" s="12">
        <v>76667000</v>
      </c>
      <c r="G52" s="13">
        <v>0</v>
      </c>
      <c r="H52" s="14">
        <v>0</v>
      </c>
      <c r="I52" s="14">
        <v>0</v>
      </c>
      <c r="J52" s="14">
        <v>0</v>
      </c>
      <c r="K52" s="14">
        <v>0</v>
      </c>
      <c r="L52" s="14">
        <v>92978000</v>
      </c>
      <c r="M52" s="14">
        <v>0</v>
      </c>
      <c r="N52" s="14">
        <v>0</v>
      </c>
      <c r="O52" s="15">
        <v>0</v>
      </c>
      <c r="P52" s="16">
        <f t="shared" si="3"/>
        <v>169645000</v>
      </c>
    </row>
    <row r="53" spans="1:16" ht="22.5" customHeight="1" thickBot="1">
      <c r="A53" s="29"/>
      <c r="B53" s="51" t="s">
        <v>81</v>
      </c>
      <c r="C53" s="29"/>
      <c r="D53" s="49"/>
      <c r="E53" s="52" t="s">
        <v>126</v>
      </c>
      <c r="F53" s="12">
        <v>0</v>
      </c>
      <c r="G53" s="13">
        <v>0</v>
      </c>
      <c r="H53" s="14">
        <v>35508000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5">
        <v>0</v>
      </c>
      <c r="P53" s="16">
        <f t="shared" si="3"/>
        <v>35508000</v>
      </c>
    </row>
    <row r="54" spans="1:16" ht="22.5" customHeight="1" thickBot="1">
      <c r="A54" s="29"/>
      <c r="B54" s="51" t="s">
        <v>82</v>
      </c>
      <c r="C54" s="29"/>
      <c r="D54" s="49"/>
      <c r="E54" s="52" t="s">
        <v>127</v>
      </c>
      <c r="F54" s="12">
        <v>17122000</v>
      </c>
      <c r="G54" s="13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5">
        <v>0</v>
      </c>
      <c r="P54" s="16">
        <f t="shared" si="3"/>
        <v>17122000</v>
      </c>
    </row>
    <row r="55" spans="1:16" ht="22.5" customHeight="1" thickBot="1">
      <c r="A55" s="29"/>
      <c r="B55" s="51" t="s">
        <v>83</v>
      </c>
      <c r="C55" s="29"/>
      <c r="D55" s="49"/>
      <c r="E55" s="52" t="s">
        <v>128</v>
      </c>
      <c r="F55" s="12">
        <v>59237000</v>
      </c>
      <c r="G55" s="13">
        <v>0</v>
      </c>
      <c r="H55" s="14">
        <v>0</v>
      </c>
      <c r="I55" s="14">
        <v>0</v>
      </c>
      <c r="J55" s="14">
        <v>0</v>
      </c>
      <c r="K55" s="14">
        <v>0</v>
      </c>
      <c r="L55" s="14">
        <v>20341000</v>
      </c>
      <c r="M55" s="14">
        <v>0</v>
      </c>
      <c r="N55" s="14">
        <v>0</v>
      </c>
      <c r="O55" s="15">
        <v>0</v>
      </c>
      <c r="P55" s="16">
        <f t="shared" si="3"/>
        <v>79578000</v>
      </c>
    </row>
    <row r="56" spans="1:16" ht="22.5" customHeight="1" thickBot="1">
      <c r="A56" s="29"/>
      <c r="B56" s="51" t="s">
        <v>84</v>
      </c>
      <c r="C56" s="29"/>
      <c r="D56" s="49"/>
      <c r="E56" s="52" t="s">
        <v>129</v>
      </c>
      <c r="F56" s="12">
        <v>0</v>
      </c>
      <c r="G56" s="13">
        <v>0</v>
      </c>
      <c r="H56" s="14">
        <v>0</v>
      </c>
      <c r="I56" s="14">
        <v>4191000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5">
        <v>0</v>
      </c>
      <c r="P56" s="16">
        <f t="shared" si="3"/>
        <v>4191000</v>
      </c>
    </row>
    <row r="57" spans="1:16" ht="22.5" customHeight="1" thickBot="1">
      <c r="A57" s="29"/>
      <c r="B57" s="51" t="s">
        <v>85</v>
      </c>
      <c r="C57" s="29"/>
      <c r="D57" s="49"/>
      <c r="E57" s="52" t="s">
        <v>130</v>
      </c>
      <c r="F57" s="12">
        <v>0</v>
      </c>
      <c r="G57" s="13">
        <v>0</v>
      </c>
      <c r="H57" s="14">
        <v>0</v>
      </c>
      <c r="I57" s="14">
        <v>5637000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5">
        <v>0</v>
      </c>
      <c r="P57" s="16">
        <f t="shared" si="3"/>
        <v>5637000</v>
      </c>
    </row>
    <row r="58" spans="1:16" ht="22.5" customHeight="1" thickBot="1">
      <c r="A58" s="29"/>
      <c r="B58" s="51" t="s">
        <v>86</v>
      </c>
      <c r="C58" s="29"/>
      <c r="D58" s="49"/>
      <c r="E58" s="52" t="s">
        <v>131</v>
      </c>
      <c r="F58" s="12">
        <v>46382000</v>
      </c>
      <c r="G58" s="13">
        <v>0</v>
      </c>
      <c r="H58" s="14">
        <v>0</v>
      </c>
      <c r="I58" s="14">
        <v>216760000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5">
        <v>0</v>
      </c>
      <c r="P58" s="16">
        <f t="shared" si="3"/>
        <v>263142000</v>
      </c>
    </row>
    <row r="59" spans="1:16" ht="22.5" customHeight="1" thickBot="1">
      <c r="A59" s="29"/>
      <c r="B59" s="51" t="s">
        <v>87</v>
      </c>
      <c r="C59" s="29"/>
      <c r="D59" s="49"/>
      <c r="E59" s="52" t="s">
        <v>132</v>
      </c>
      <c r="F59" s="12">
        <v>24529000</v>
      </c>
      <c r="G59" s="13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5">
        <v>0</v>
      </c>
      <c r="P59" s="16">
        <f t="shared" si="3"/>
        <v>24529000</v>
      </c>
    </row>
    <row r="60" spans="1:16" ht="22.5" customHeight="1" thickBot="1">
      <c r="A60" s="29"/>
      <c r="B60" s="51" t="s">
        <v>88</v>
      </c>
      <c r="C60" s="29"/>
      <c r="D60" s="49"/>
      <c r="E60" s="52" t="s">
        <v>133</v>
      </c>
      <c r="F60" s="12">
        <v>19649500</v>
      </c>
      <c r="G60" s="13">
        <v>0</v>
      </c>
      <c r="H60" s="14">
        <v>0</v>
      </c>
      <c r="I60" s="14">
        <v>926000</v>
      </c>
      <c r="J60" s="14">
        <v>0</v>
      </c>
      <c r="K60" s="14">
        <v>0</v>
      </c>
      <c r="L60" s="14">
        <v>0</v>
      </c>
      <c r="M60" s="14">
        <v>4654500</v>
      </c>
      <c r="N60" s="14">
        <v>0</v>
      </c>
      <c r="O60" s="15">
        <v>0</v>
      </c>
      <c r="P60" s="16">
        <f t="shared" si="3"/>
        <v>25230000</v>
      </c>
    </row>
    <row r="61" spans="1:16" ht="30" customHeight="1" hidden="1" thickBot="1">
      <c r="A61" s="46" t="s">
        <v>25</v>
      </c>
      <c r="B61" s="53"/>
      <c r="C61" s="29"/>
      <c r="D61" s="49"/>
      <c r="E61" s="54"/>
      <c r="F61" s="17"/>
      <c r="G61" s="18"/>
      <c r="H61" s="19"/>
      <c r="I61" s="19"/>
      <c r="J61" s="19"/>
      <c r="K61" s="19"/>
      <c r="L61" s="19"/>
      <c r="M61" s="19"/>
      <c r="N61" s="19"/>
      <c r="O61" s="20"/>
      <c r="P61" s="21"/>
    </row>
    <row r="62" spans="1:16" ht="12.75" customHeight="1" thickBot="1">
      <c r="A62" s="47" t="s">
        <v>25</v>
      </c>
      <c r="B62" s="55"/>
      <c r="C62" s="34"/>
      <c r="E62" s="22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</row>
    <row r="63" spans="1:16" ht="29.25" customHeight="1" thickBot="1">
      <c r="A63" s="56"/>
      <c r="B63" s="57" t="s">
        <v>36</v>
      </c>
      <c r="C63" s="58"/>
      <c r="D63" s="58"/>
      <c r="E63" s="24" t="s">
        <v>40</v>
      </c>
      <c r="F63" s="59">
        <v>5036651500</v>
      </c>
      <c r="G63" s="60">
        <v>101734000</v>
      </c>
      <c r="H63" s="60">
        <v>1029751000</v>
      </c>
      <c r="I63" s="60">
        <v>36138222000</v>
      </c>
      <c r="J63" s="60">
        <v>65285000</v>
      </c>
      <c r="K63" s="60">
        <v>1279608000</v>
      </c>
      <c r="L63" s="60">
        <v>251514000</v>
      </c>
      <c r="M63" s="60">
        <v>1121150500</v>
      </c>
      <c r="N63" s="25">
        <v>1158383000</v>
      </c>
      <c r="O63" s="61">
        <v>95135000</v>
      </c>
      <c r="P63" s="62">
        <f>SUM(F63:O63)</f>
        <v>46277434000</v>
      </c>
    </row>
    <row r="64" spans="1:16" ht="28.5" customHeight="1" thickBot="1">
      <c r="A64" s="56"/>
      <c r="B64" s="57" t="s">
        <v>37</v>
      </c>
      <c r="C64" s="58"/>
      <c r="D64" s="58"/>
      <c r="E64" s="24" t="s">
        <v>134</v>
      </c>
      <c r="F64" s="59">
        <v>3899229000</v>
      </c>
      <c r="G64" s="60">
        <v>0</v>
      </c>
      <c r="H64" s="60">
        <v>82019000</v>
      </c>
      <c r="I64" s="60">
        <v>0</v>
      </c>
      <c r="J64" s="60">
        <v>0</v>
      </c>
      <c r="K64" s="60">
        <v>0</v>
      </c>
      <c r="L64" s="60">
        <v>3277526000</v>
      </c>
      <c r="M64" s="60">
        <v>389328000</v>
      </c>
      <c r="N64" s="25">
        <v>28484167000</v>
      </c>
      <c r="O64" s="63">
        <v>13471000</v>
      </c>
      <c r="P64" s="62">
        <f>SUM(F64:O64)</f>
        <v>36145740000</v>
      </c>
    </row>
    <row r="65" spans="1:16" ht="28.5" customHeight="1" thickBot="1">
      <c r="A65" s="56" t="s">
        <v>25</v>
      </c>
      <c r="B65" s="57"/>
      <c r="C65" s="58"/>
      <c r="D65" s="58"/>
      <c r="E65" s="24" t="s">
        <v>33</v>
      </c>
      <c r="F65" s="59">
        <f>F64+F63</f>
        <v>8935880500</v>
      </c>
      <c r="G65" s="60">
        <f aca="true" t="shared" si="4" ref="G65:P65">G64+G63</f>
        <v>101734000</v>
      </c>
      <c r="H65" s="60">
        <f t="shared" si="4"/>
        <v>1111770000</v>
      </c>
      <c r="I65" s="60">
        <f t="shared" si="4"/>
        <v>36138222000</v>
      </c>
      <c r="J65" s="60">
        <f t="shared" si="4"/>
        <v>65285000</v>
      </c>
      <c r="K65" s="60">
        <f t="shared" si="4"/>
        <v>1279608000</v>
      </c>
      <c r="L65" s="60">
        <f t="shared" si="4"/>
        <v>3529040000</v>
      </c>
      <c r="M65" s="60">
        <f t="shared" si="4"/>
        <v>1510478500</v>
      </c>
      <c r="N65" s="60">
        <f t="shared" si="4"/>
        <v>29642550000</v>
      </c>
      <c r="O65" s="61">
        <f t="shared" si="4"/>
        <v>108606000</v>
      </c>
      <c r="P65" s="62">
        <f t="shared" si="4"/>
        <v>82423174000</v>
      </c>
    </row>
    <row r="66" spans="1:3" ht="30" customHeight="1">
      <c r="A66" s="45"/>
      <c r="B66" s="55"/>
      <c r="C66" s="45"/>
    </row>
    <row r="67" spans="1:3" ht="30" customHeight="1">
      <c r="A67" s="45"/>
      <c r="B67" s="55"/>
      <c r="C67" s="45"/>
    </row>
    <row r="68" ht="30" customHeight="1">
      <c r="B68" s="55"/>
    </row>
    <row r="69" ht="30" customHeight="1">
      <c r="B69" s="55"/>
    </row>
    <row r="70" ht="30" customHeight="1">
      <c r="B70" s="55"/>
    </row>
    <row r="71" ht="30" customHeight="1">
      <c r="B71" s="55"/>
    </row>
    <row r="72" ht="30" customHeight="1">
      <c r="B72" s="55"/>
    </row>
    <row r="73" ht="30" customHeight="1">
      <c r="B73" s="55"/>
    </row>
    <row r="74" ht="30" customHeight="1">
      <c r="B74" s="55"/>
    </row>
    <row r="75" ht="30" customHeight="1">
      <c r="B75" s="55"/>
    </row>
    <row r="76" ht="30" customHeight="1">
      <c r="B76" s="55"/>
    </row>
    <row r="77" ht="34.5" customHeight="1">
      <c r="B77" s="55"/>
    </row>
    <row r="78" ht="15">
      <c r="B78" s="55"/>
    </row>
    <row r="79" ht="15">
      <c r="B79" s="55"/>
    </row>
    <row r="80" ht="15">
      <c r="B80" s="55"/>
    </row>
    <row r="81" ht="15">
      <c r="B81" s="55"/>
    </row>
    <row r="82" ht="15">
      <c r="B82" s="55"/>
    </row>
    <row r="83" ht="15">
      <c r="B83" s="55"/>
    </row>
    <row r="84" ht="15">
      <c r="B84" s="55"/>
    </row>
    <row r="85" ht="15">
      <c r="B85" s="55"/>
    </row>
    <row r="86" ht="15">
      <c r="B86" s="55"/>
    </row>
    <row r="87" ht="30" customHeight="1">
      <c r="B87" s="55"/>
    </row>
    <row r="88" ht="30" customHeight="1">
      <c r="B88" s="55"/>
    </row>
    <row r="89" ht="30" customHeight="1">
      <c r="B89" s="55"/>
    </row>
    <row r="90" ht="30" customHeight="1">
      <c r="B90" s="55"/>
    </row>
    <row r="91" ht="30" customHeight="1">
      <c r="B91" s="55"/>
    </row>
    <row r="92" ht="30" customHeight="1">
      <c r="B92" s="55"/>
    </row>
    <row r="93" ht="30" customHeight="1">
      <c r="B93" s="64"/>
    </row>
    <row r="94" ht="30" customHeight="1">
      <c r="B94" s="55"/>
    </row>
    <row r="95" ht="30" customHeight="1">
      <c r="B95" s="64"/>
    </row>
    <row r="96" ht="30" customHeight="1">
      <c r="B96" s="64"/>
    </row>
    <row r="97" ht="30" customHeight="1">
      <c r="B97" s="64"/>
    </row>
    <row r="98" ht="34.5" customHeight="1">
      <c r="B98" s="55"/>
    </row>
    <row r="99" ht="15">
      <c r="B99" s="55"/>
    </row>
    <row r="100" ht="15">
      <c r="B100" s="55"/>
    </row>
    <row r="101" ht="15">
      <c r="B101" s="55"/>
    </row>
    <row r="102" ht="15">
      <c r="B102" s="55"/>
    </row>
    <row r="103" ht="15">
      <c r="B103" s="55"/>
    </row>
    <row r="104" ht="15">
      <c r="B104" s="55"/>
    </row>
    <row r="105" ht="15">
      <c r="B105" s="55"/>
    </row>
    <row r="106" ht="15">
      <c r="B106" s="55"/>
    </row>
    <row r="107" ht="15">
      <c r="B107" s="55"/>
    </row>
  </sheetData>
  <sheetProtection formatCells="0" formatColumns="0" formatRows="0" insertColumns="0" insertRows="0" insertHyperlinks="0" deleteColumns="0" deleteRows="0" sort="0" autoFilter="0" pivotTables="0"/>
  <mergeCells count="5">
    <mergeCell ref="E9:P9"/>
    <mergeCell ref="E11:P11"/>
    <mergeCell ref="E10:P10"/>
    <mergeCell ref="P13:P14"/>
    <mergeCell ref="E13:E14"/>
  </mergeCells>
  <printOptions horizontalCentered="1" verticalCentered="1"/>
  <pageMargins left="0.2362204724409449" right="0.15748031496062992" top="0.35433070866141736" bottom="0.3937007874015748" header="0.15748031496062992" footer="0.15748031496062992"/>
  <pageSetup fitToHeight="1" fitToWidth="1" horizontalDpi="300" verticalDpi="300" orientation="landscape" paperSize="9" scale="41" r:id="rId1"/>
  <rowBreaks count="3" manualBreakCount="3">
    <brk id="62" max="255" man="1"/>
    <brk id="78" max="255" man="1"/>
    <brk id="99" max="255" man="1"/>
  </rowBreaks>
  <ignoredErrors>
    <ignoredError sqref="F13:O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maliye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bumko</dc:creator>
  <cp:keywords/>
  <dc:description/>
  <cp:lastModifiedBy>Kübra ŞEN</cp:lastModifiedBy>
  <cp:lastPrinted>2019-10-16T18:38:43Z</cp:lastPrinted>
  <dcterms:created xsi:type="dcterms:W3CDTF">2005-10-16T12:20:38Z</dcterms:created>
  <dcterms:modified xsi:type="dcterms:W3CDTF">2020-01-02T13:12:13Z</dcterms:modified>
  <cp:category/>
  <cp:version/>
  <cp:contentType/>
  <cp:contentStatus/>
</cp:coreProperties>
</file>