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0730" windowHeight="11760"/>
  </bookViews>
  <sheets>
    <sheet name="2022" sheetId="1" r:id="rId1"/>
    <sheet name="2023" sheetId="2" r:id="rId2"/>
    <sheet name="2024" sheetId="3" r:id="rId3"/>
  </sheets>
  <definedNames>
    <definedName name="BaslaSatir" localSheetId="1">'2023'!$B$8</definedName>
    <definedName name="BaslaSatir" localSheetId="2">'2024'!$B$8</definedName>
    <definedName name="BaslaSatir">'2022'!$B$7</definedName>
    <definedName name="ButceYil" localSheetId="1">'2023'!#REF!</definedName>
    <definedName name="ButceYil" localSheetId="2">'2024'!#REF!</definedName>
    <definedName name="ButceYil">'2022'!#REF!</definedName>
    <definedName name="cetvelNo" localSheetId="1">'2023'!#REF!</definedName>
    <definedName name="cetvelNo" localSheetId="2">'2024'!#REF!</definedName>
    <definedName name="cetvelNo">'2022'!#REF!</definedName>
    <definedName name="cetvelYil" localSheetId="1">'2023'!#REF!</definedName>
    <definedName name="cetvelYil" localSheetId="2">'2024'!#REF!</definedName>
    <definedName name="cetvelYil">'2022'!#REF!</definedName>
    <definedName name="FormatSatir" localSheetId="1">'2023'!#REF!</definedName>
    <definedName name="FormatSatir" localSheetId="2">'2024'!#REF!</definedName>
    <definedName name="FormatSatir">'2022'!#REF!</definedName>
    <definedName name="Siniflandirma" localSheetId="1">'2023'!#REF!</definedName>
    <definedName name="Siniflandirma" localSheetId="2">'2024'!#REF!</definedName>
    <definedName name="Siniflandirma">'2022'!#REF!</definedName>
    <definedName name="ToplamSatir" localSheetId="1">'2023'!#REF!</definedName>
    <definedName name="ToplamSatir" localSheetId="2">'2024'!#REF!</definedName>
    <definedName name="ToplamSatir">'2022'!#REF!</definedName>
    <definedName name="_xlnm.Print_Area" localSheetId="0">'2022'!$A$1:$M$53</definedName>
    <definedName name="_xlnm.Print_Area" localSheetId="1">'2023'!$A$1:$M$54</definedName>
    <definedName name="_xlnm.Print_Area" localSheetId="2">'2024'!$A$1:$M$54</definedName>
  </definedNames>
  <calcPr calcId="145621" calcMode="manual"/>
</workbook>
</file>

<file path=xl/calcChain.xml><?xml version="1.0" encoding="utf-8"?>
<calcChain xmlns="http://schemas.openxmlformats.org/spreadsheetml/2006/main">
  <c r="I59" i="3" l="1"/>
  <c r="L58" i="3"/>
  <c r="L57" i="3"/>
  <c r="I56" i="3"/>
  <c r="G56" i="3"/>
  <c r="G59" i="3" s="1"/>
  <c r="E56" i="3"/>
  <c r="E59" i="3" s="1"/>
  <c r="L55" i="3"/>
  <c r="K54" i="3"/>
  <c r="K56" i="3" s="1"/>
  <c r="K59" i="3" s="1"/>
  <c r="J54" i="3"/>
  <c r="J56" i="3" s="1"/>
  <c r="J59" i="3" s="1"/>
  <c r="I54" i="3"/>
  <c r="H54" i="3"/>
  <c r="H56" i="3" s="1"/>
  <c r="H59" i="3" s="1"/>
  <c r="G54" i="3"/>
  <c r="F54" i="3"/>
  <c r="F56" i="3" s="1"/>
  <c r="F59" i="3" s="1"/>
  <c r="E54" i="3"/>
  <c r="D54" i="3"/>
  <c r="L54" i="3" s="1"/>
  <c r="C54" i="3"/>
  <c r="C56" i="3" s="1"/>
  <c r="L53" i="3"/>
  <c r="L52" i="3"/>
  <c r="L51" i="3"/>
  <c r="L50" i="3"/>
  <c r="L49" i="3"/>
  <c r="L48" i="3"/>
  <c r="L47" i="3"/>
  <c r="L46" i="3"/>
  <c r="L45" i="3"/>
  <c r="L44" i="3"/>
  <c r="L43" i="3"/>
  <c r="L42" i="3"/>
  <c r="L41" i="3"/>
  <c r="L40" i="3"/>
  <c r="L39" i="3"/>
  <c r="L38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L9" i="3"/>
  <c r="L8" i="3"/>
  <c r="H59" i="2"/>
  <c r="L58" i="2"/>
  <c r="L57" i="2"/>
  <c r="H56" i="2"/>
  <c r="F56" i="2"/>
  <c r="F59" i="2" s="1"/>
  <c r="D56" i="2"/>
  <c r="D59" i="2" s="1"/>
  <c r="L55" i="2"/>
  <c r="K54" i="2"/>
  <c r="K56" i="2" s="1"/>
  <c r="K59" i="2" s="1"/>
  <c r="J54" i="2"/>
  <c r="J56" i="2" s="1"/>
  <c r="J59" i="2" s="1"/>
  <c r="I54" i="2"/>
  <c r="I56" i="2" s="1"/>
  <c r="I59" i="2" s="1"/>
  <c r="H54" i="2"/>
  <c r="G54" i="2"/>
  <c r="G56" i="2" s="1"/>
  <c r="G59" i="2" s="1"/>
  <c r="F54" i="2"/>
  <c r="E54" i="2"/>
  <c r="E56" i="2" s="1"/>
  <c r="E59" i="2" s="1"/>
  <c r="D54" i="2"/>
  <c r="C54" i="2"/>
  <c r="L54" i="2" s="1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C59" i="3" l="1"/>
  <c r="L59" i="3" s="1"/>
  <c r="L56" i="3"/>
  <c r="C56" i="2"/>
  <c r="D56" i="3"/>
  <c r="D59" i="3" s="1"/>
  <c r="C59" i="2" l="1"/>
  <c r="L59" i="2" s="1"/>
  <c r="L56" i="2"/>
  <c r="L57" i="1" l="1"/>
  <c r="L56" i="1"/>
  <c r="L54" i="1"/>
  <c r="K53" i="1"/>
  <c r="K55" i="1" s="1"/>
  <c r="K58" i="1" s="1"/>
  <c r="J53" i="1"/>
  <c r="J55" i="1" s="1"/>
  <c r="J58" i="1" s="1"/>
  <c r="I53" i="1"/>
  <c r="I55" i="1" s="1"/>
  <c r="I58" i="1" s="1"/>
  <c r="H53" i="1"/>
  <c r="H55" i="1" s="1"/>
  <c r="H58" i="1" s="1"/>
  <c r="G53" i="1"/>
  <c r="G55" i="1" s="1"/>
  <c r="G58" i="1" s="1"/>
  <c r="F53" i="1"/>
  <c r="F55" i="1" s="1"/>
  <c r="F58" i="1" s="1"/>
  <c r="E53" i="1"/>
  <c r="E55" i="1" s="1"/>
  <c r="E58" i="1" s="1"/>
  <c r="D53" i="1"/>
  <c r="D55" i="1" s="1"/>
  <c r="D58" i="1" s="1"/>
  <c r="C53" i="1"/>
  <c r="C55" i="1" s="1"/>
  <c r="C58" i="1" s="1"/>
  <c r="L51" i="1"/>
  <c r="L52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58" i="1" l="1"/>
  <c r="L53" i="1"/>
  <c r="L55" i="1"/>
</calcChain>
</file>

<file path=xl/sharedStrings.xml><?xml version="1.0" encoding="utf-8"?>
<sst xmlns="http://schemas.openxmlformats.org/spreadsheetml/2006/main" count="321" uniqueCount="70">
  <si>
    <t/>
  </si>
  <si>
    <t>(EKONOMİK SINIFLANDIRMA)</t>
  </si>
  <si>
    <t>KURUMLAR</t>
  </si>
  <si>
    <t>FAİZ GİDERLERİ</t>
  </si>
  <si>
    <t>BORÇ VERME</t>
  </si>
  <si>
    <t>YEDEK ÖDENEK</t>
  </si>
  <si>
    <t>PERSONEL
GİDERLERİ</t>
  </si>
  <si>
    <t>SOS. GÜV. DEV.
PRİMİ GİD.</t>
  </si>
  <si>
    <t>MAL VE HİZMET
ALIM GİDERLERİ</t>
  </si>
  <si>
    <t>TOPLAM</t>
  </si>
  <si>
    <t>DÜZENLEYİCİ VE DENETLEYİCİ KURUMLAR  (III SAYILI CETVEL)</t>
  </si>
  <si>
    <t>I+II+III SAYILI CETVELE TABİ KURUMLAR TOPLAMI</t>
  </si>
  <si>
    <t xml:space="preserve">ÖZEL BÜTÇELERE VE DDK'LARA HAZİNE YARDIMI </t>
  </si>
  <si>
    <t>GELİRDEN AYRILAN PAYLAR</t>
  </si>
  <si>
    <t>MERKEZİ YÖNETİM BÜTÇESİ TOPLAMI ( HAZİNE YARDIMLARI VE GELİRDEN AYRILAN PAY HARİÇ)</t>
  </si>
  <si>
    <t>ÖZEL BÜTÇELİ DİĞER KURUMLAR</t>
  </si>
  <si>
    <t>SERMAYE GİDERLERİ</t>
  </si>
  <si>
    <t>SERMAYE
TRANSFERLERİ</t>
  </si>
  <si>
    <t>CARİ TRANSFERLER</t>
  </si>
  <si>
    <t>TÜRKİYE İSTATİSTİK KURUMU</t>
  </si>
  <si>
    <t>ÖLÇME SEÇME VE YERLEŞTİRME MERKEZİ BAŞKANLIĞI</t>
  </si>
  <si>
    <t>SAVUNMA SANAYİ BAŞKANLIĞI</t>
  </si>
  <si>
    <t>ATATÜRK KÜLTÜR, DİL VE TARİH YÜKSEK KURUMU</t>
  </si>
  <si>
    <t>ATATÜRK ARAŞTIRMA MERKEZİ</t>
  </si>
  <si>
    <t>ATATÜRK KÜLTÜR MERKEZİ</t>
  </si>
  <si>
    <t>TÜRK DİL KURUMU</t>
  </si>
  <si>
    <t>TÜRK TARİH KURUMU</t>
  </si>
  <si>
    <t>TÜRKİYE BİLİMSEL VE TEKNOLOJİK ARAŞTIRMA KURUMU</t>
  </si>
  <si>
    <t>TÜRKİYE BİLİMLER AKADEMİSİ</t>
  </si>
  <si>
    <t xml:space="preserve">KARAYOLLARI GENEL MÜDÜRLÜĞÜ </t>
  </si>
  <si>
    <t>DEVLET TİYATROLARI GENEL MÜDÜRLÜĞÜ</t>
  </si>
  <si>
    <t>DEVLET OPERA VE BALESİ GENEL MÜDÜRLÜĞÜ</t>
  </si>
  <si>
    <t>ORMAN GENEL MÜDÜRLÜĞÜ</t>
  </si>
  <si>
    <t>VAKIFLAR GENEL MÜDÜRLÜĞÜ</t>
  </si>
  <si>
    <t xml:space="preserve">TÜRKİYE HUDUT VE SAHİLLER SAĞLIK GENEL MÜDÜRLÜĞÜ </t>
  </si>
  <si>
    <t>MADEN TETKİK VE ARAMA GENEL MÜDÜRLÜĞÜ</t>
  </si>
  <si>
    <t>SİVİL HAVACILIK GENEL MÜDÜRLÜĞÜ</t>
  </si>
  <si>
    <t>TÜRK AKREDİTASYON KURUMU</t>
  </si>
  <si>
    <t>TÜRK STANDARDLARI ENSTİTÜSÜ</t>
  </si>
  <si>
    <t>TÜRK PATENT VE MARKA KURUMU</t>
  </si>
  <si>
    <t>KÜÇÜK VE ORTA ÖLÇEKLİ İŞLETMELERİ GELİŞTİRME VE DESTEKLEME İDARESİ BAŞKANLIĞI</t>
  </si>
  <si>
    <t>TÜRK İŞBİRLİĞİ VE KOORDİNASYON AJANSI BAŞKANLIĞI</t>
  </si>
  <si>
    <t>GAP BÖLGE KALKINMA İDARESİ</t>
  </si>
  <si>
    <t>ÖZELLEŞTİRME İDARESİ BAŞKANLIĞI</t>
  </si>
  <si>
    <t>KAMU DENETÇİLİĞİ KURUMU</t>
  </si>
  <si>
    <t>CEZA İNFAZ KURUMLARI İLE TUTUKEVLERİ İŞ YURTLARI KURUMU</t>
  </si>
  <si>
    <t>MESLEKİ YETERLİLİK KURUMU BAŞKANLIĞI</t>
  </si>
  <si>
    <t>YURTDIŞI TÜRKLER VE AKRABA TOPLULUKLAR BAŞKANLIĞI</t>
  </si>
  <si>
    <t>TÜRKİYE YAZMA ESERLER KURUMU BAŞKANLIĞI</t>
  </si>
  <si>
    <t>DOĞU ANADOLU PROJESİ BÖLGE KALKINMA İDARESİ BAŞKANLIĞI</t>
  </si>
  <si>
    <t>KONYA OVASI PROJESİ BÖLGE KALKINMA İDARESİ BAŞKANLIĞI</t>
  </si>
  <si>
    <t>DOĞU KARADENİZ PROJESİ BÖLGE KALKINMA İDARESİ BAŞKANLIĞI</t>
  </si>
  <si>
    <t>DEVLET SU İŞLERİ GENEL MÜDÜRLÜĞÜ</t>
  </si>
  <si>
    <t>TÜRKİYE SU ENSTİTÜSÜ</t>
  </si>
  <si>
    <t>TÜRKİYE İLAÇ VE TIBBİ CİHAZ KURUMU</t>
  </si>
  <si>
    <t>TÜRKİYE İNSAN HAKLARI VE EŞİTLİK KURUMU</t>
  </si>
  <si>
    <t>TÜRKİYE SAĞLIK ENSTİTÜLERİ BAŞKANLIĞI</t>
  </si>
  <si>
    <t>HELAL AKREDİTASYON KURUMU</t>
  </si>
  <si>
    <t>MADEN VE PETROL İŞLERİ GENEL MÜDÜRLÜĞÜ</t>
  </si>
  <si>
    <t>TÜRKİYE UZAY AJANSI</t>
  </si>
  <si>
    <t>KAPADOKYA ALAN BAŞKANLIĞI</t>
  </si>
  <si>
    <t xml:space="preserve">TÜRKİYE ADALET AKADEMİSİ </t>
  </si>
  <si>
    <t>TÜRKİYE ENERJİ, NÜKLEER VE MADEN ARAŞTIRMA KURUMU</t>
  </si>
  <si>
    <t>YÜKSEKÖĞRETİM KURUMLARI</t>
  </si>
  <si>
    <t>ÖZEL BÜTÇELİ KURUMLAR TOPLAMI</t>
  </si>
  <si>
    <t>2022 YILI MERKEZİ YÖNETİM BÜTÇE KANUNU İCMALİ</t>
  </si>
  <si>
    <t>TL</t>
  </si>
  <si>
    <t xml:space="preserve">(II) SAYILI CETVEL - ÖZEL BÜTÇELİ DİĞER İDARELER </t>
  </si>
  <si>
    <t>(II) SAYILI CETVEL - ÖZEL BÜTÇELİ DİĞER İDARELER 2023 YILI BÜTÇE GİDER TAHMİNLERİ</t>
  </si>
  <si>
    <t>(II) SAYILI CETVEL - ÖZEL BÜTÇELİ DİĞER İDARELER 2024 YILI BÜTÇE GİDER TAHMİNLERİ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</si>
</sst>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1"/>
      <name val="Tahoma"/>
      <family val="2"/>
    </font>
    <font>
      <b/>
      <sz val="11"/>
      <name val="Tahoma"/>
      <family val="2"/>
    </font>
    <font>
      <b/>
      <sz val="14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21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37">
    <xf numFmtId="0" fontId="0" fillId="0" borderId="0" xfId="0"/>
    <xf numFmtId="0" fontId="3" fillId="0" borderId="0" xfId="0" applyFont="1"/>
    <xf numFmtId="3" fontId="3" fillId="0" borderId="1" xfId="6" applyNumberFormat="1" applyFont="1" applyFill="1" applyBorder="1" applyAlignment="1">
      <alignment vertical="center"/>
    </xf>
    <xf numFmtId="3" fontId="3" fillId="0" borderId="2" xfId="6" applyNumberFormat="1" applyFont="1" applyFill="1" applyBorder="1" applyAlignment="1">
      <alignment vertical="center"/>
    </xf>
    <xf numFmtId="3" fontId="4" fillId="0" borderId="3" xfId="6" applyNumberFormat="1" applyFont="1" applyFill="1" applyBorder="1" applyAlignment="1">
      <alignment vertical="center"/>
    </xf>
    <xf numFmtId="0" fontId="4" fillId="0" borderId="0" xfId="6" applyFont="1" applyFill="1" applyBorder="1" applyAlignment="1">
      <alignment horizontal="center" vertical="center"/>
    </xf>
    <xf numFmtId="0" fontId="4" fillId="0" borderId="0" xfId="6" applyFont="1" applyFill="1" applyBorder="1" applyAlignment="1">
      <alignment horizontal="right" vertical="center"/>
    </xf>
    <xf numFmtId="3" fontId="3" fillId="0" borderId="4" xfId="6" applyNumberFormat="1" applyFont="1" applyFill="1" applyBorder="1" applyAlignment="1">
      <alignment vertical="center"/>
    </xf>
    <xf numFmtId="3" fontId="3" fillId="0" borderId="5" xfId="6" applyNumberFormat="1" applyFont="1" applyFill="1" applyBorder="1" applyAlignment="1">
      <alignment vertical="center"/>
    </xf>
    <xf numFmtId="3" fontId="4" fillId="0" borderId="6" xfId="6" applyNumberFormat="1" applyFont="1" applyFill="1" applyBorder="1" applyAlignment="1">
      <alignment vertical="center"/>
    </xf>
    <xf numFmtId="3" fontId="3" fillId="0" borderId="7" xfId="6" applyNumberFormat="1" applyFont="1" applyFill="1" applyBorder="1" applyAlignment="1">
      <alignment vertical="center"/>
    </xf>
    <xf numFmtId="3" fontId="3" fillId="0" borderId="8" xfId="6" applyNumberFormat="1" applyFont="1" applyFill="1" applyBorder="1" applyAlignment="1">
      <alignment vertical="center"/>
    </xf>
    <xf numFmtId="3" fontId="4" fillId="0" borderId="9" xfId="6" applyNumberFormat="1" applyFont="1" applyFill="1" applyBorder="1" applyAlignment="1">
      <alignment vertical="center"/>
    </xf>
    <xf numFmtId="0" fontId="4" fillId="0" borderId="10" xfId="6" applyFont="1" applyFill="1" applyBorder="1" applyAlignment="1">
      <alignment horizontal="center" vertical="center" wrapText="1"/>
    </xf>
    <xf numFmtId="0" fontId="4" fillId="0" borderId="11" xfId="6" applyFont="1" applyFill="1" applyBorder="1" applyAlignment="1">
      <alignment horizontal="center" vertical="center" wrapText="1"/>
    </xf>
    <xf numFmtId="0" fontId="4" fillId="0" borderId="12" xfId="6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13" xfId="6" applyFont="1" applyFill="1" applyBorder="1" applyAlignment="1">
      <alignment vertical="center" wrapText="1"/>
    </xf>
    <xf numFmtId="0" fontId="3" fillId="0" borderId="14" xfId="6" applyFont="1" applyFill="1" applyBorder="1" applyAlignment="1">
      <alignment vertical="center" wrapText="1"/>
    </xf>
    <xf numFmtId="0" fontId="3" fillId="0" borderId="15" xfId="6" applyFont="1" applyFill="1" applyBorder="1" applyAlignment="1">
      <alignment vertical="center" wrapText="1"/>
    </xf>
    <xf numFmtId="0" fontId="4" fillId="0" borderId="0" xfId="6" applyFont="1" applyFill="1" applyBorder="1" applyAlignment="1">
      <alignment horizontal="center" vertical="center" wrapText="1"/>
    </xf>
    <xf numFmtId="0" fontId="4" fillId="0" borderId="16" xfId="6" applyFont="1" applyFill="1" applyBorder="1" applyAlignment="1">
      <alignment horizontal="center" vertical="center" wrapText="1"/>
    </xf>
    <xf numFmtId="0" fontId="4" fillId="0" borderId="14" xfId="6" applyFont="1" applyFill="1" applyBorder="1" applyAlignment="1">
      <alignment vertical="center" wrapText="1"/>
    </xf>
    <xf numFmtId="3" fontId="4" fillId="0" borderId="1" xfId="6" applyNumberFormat="1" applyFont="1" applyFill="1" applyBorder="1" applyAlignment="1">
      <alignment vertical="center"/>
    </xf>
    <xf numFmtId="3" fontId="4" fillId="0" borderId="2" xfId="6" applyNumberFormat="1" applyFont="1" applyFill="1" applyBorder="1" applyAlignment="1">
      <alignment vertical="center"/>
    </xf>
    <xf numFmtId="0" fontId="4" fillId="0" borderId="15" xfId="6" applyFont="1" applyFill="1" applyBorder="1" applyAlignment="1">
      <alignment vertical="center" wrapText="1"/>
    </xf>
    <xf numFmtId="3" fontId="4" fillId="0" borderId="7" xfId="6" applyNumberFormat="1" applyFont="1" applyFill="1" applyBorder="1" applyAlignment="1">
      <alignment vertical="center"/>
    </xf>
    <xf numFmtId="3" fontId="4" fillId="0" borderId="8" xfId="6" applyNumberFormat="1" applyFont="1" applyFill="1" applyBorder="1" applyAlignment="1">
      <alignment vertical="center"/>
    </xf>
    <xf numFmtId="3" fontId="4" fillId="0" borderId="17" xfId="6" applyNumberFormat="1" applyFont="1" applyFill="1" applyBorder="1" applyAlignment="1">
      <alignment vertical="center"/>
    </xf>
    <xf numFmtId="3" fontId="4" fillId="0" borderId="18" xfId="6" applyNumberFormat="1" applyFont="1" applyFill="1" applyBorder="1" applyAlignment="1">
      <alignment vertical="center"/>
    </xf>
    <xf numFmtId="3" fontId="4" fillId="0" borderId="19" xfId="6" applyNumberFormat="1" applyFont="1" applyFill="1" applyBorder="1" applyAlignment="1">
      <alignment vertical="center"/>
    </xf>
    <xf numFmtId="0" fontId="4" fillId="0" borderId="20" xfId="6" applyFont="1" applyFill="1" applyBorder="1" applyAlignment="1">
      <alignment vertical="center" wrapText="1"/>
    </xf>
    <xf numFmtId="0" fontId="4" fillId="0" borderId="13" xfId="6" applyFont="1" applyFill="1" applyBorder="1" applyAlignment="1">
      <alignment vertical="center" wrapText="1"/>
    </xf>
    <xf numFmtId="3" fontId="4" fillId="0" borderId="4" xfId="6" applyNumberFormat="1" applyFont="1" applyFill="1" applyBorder="1" applyAlignment="1">
      <alignment vertical="center"/>
    </xf>
    <xf numFmtId="3" fontId="4" fillId="0" borderId="5" xfId="6" applyNumberFormat="1" applyFont="1" applyFill="1" applyBorder="1" applyAlignment="1">
      <alignment vertical="center"/>
    </xf>
    <xf numFmtId="0" fontId="5" fillId="0" borderId="0" xfId="6" applyFont="1" applyFill="1" applyAlignment="1">
      <alignment horizontal="center" vertical="center"/>
    </xf>
    <xf numFmtId="0" fontId="5" fillId="0" borderId="0" xfId="6" applyFont="1" applyFill="1" applyBorder="1" applyAlignment="1">
      <alignment horizontal="center" vertical="center"/>
    </xf>
  </cellXfs>
  <cellStyles count="7">
    <cellStyle name="%60 - Vurgu3" xfId="6"/>
    <cellStyle name="Comma" xfId="4"/>
    <cellStyle name="Comma [0]" xfId="5"/>
    <cellStyle name="Currency" xfId="2"/>
    <cellStyle name="Currency [0]" xfId="3"/>
    <cellStyle name="Normal" xfId="0" builtinId="0"/>
    <cellStyle name="Percen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59"/>
  <sheetViews>
    <sheetView tabSelected="1" zoomScale="80" zoomScaleNormal="80" workbookViewId="0"/>
  </sheetViews>
  <sheetFormatPr defaultColWidth="9.140625" defaultRowHeight="14.25" x14ac:dyDescent="0.2"/>
  <cols>
    <col min="1" max="1" width="4.85546875" style="1" customWidth="1"/>
    <col min="2" max="2" width="75.7109375" style="16" customWidth="1"/>
    <col min="3" max="11" width="23.28515625" style="1" customWidth="1"/>
    <col min="12" max="12" width="25.28515625" style="1" customWidth="1"/>
    <col min="13" max="13" width="5.28515625" style="1" customWidth="1"/>
    <col min="14" max="15" width="19.28515625" style="1" customWidth="1"/>
    <col min="16" max="16" width="9.140625" style="1" customWidth="1"/>
    <col min="17" max="16384" width="9.140625" style="1"/>
  </cols>
  <sheetData>
    <row r="2" spans="2:12" ht="24.75" customHeight="1" x14ac:dyDescent="0.2">
      <c r="B2" s="35" t="s">
        <v>65</v>
      </c>
      <c r="C2" s="35" t="s">
        <v>0</v>
      </c>
      <c r="D2" s="35" t="s">
        <v>0</v>
      </c>
      <c r="E2" s="35" t="s">
        <v>0</v>
      </c>
      <c r="F2" s="35" t="s">
        <v>0</v>
      </c>
      <c r="G2" s="35" t="s">
        <v>0</v>
      </c>
      <c r="H2" s="35" t="s">
        <v>0</v>
      </c>
      <c r="I2" s="35" t="s">
        <v>0</v>
      </c>
      <c r="J2" s="35" t="s">
        <v>0</v>
      </c>
      <c r="K2" s="35" t="s">
        <v>0</v>
      </c>
      <c r="L2" s="35" t="s">
        <v>0</v>
      </c>
    </row>
    <row r="3" spans="2:12" ht="24.75" customHeight="1" x14ac:dyDescent="0.2">
      <c r="B3" s="35" t="s">
        <v>67</v>
      </c>
      <c r="C3" s="35" t="s">
        <v>0</v>
      </c>
      <c r="D3" s="35" t="s">
        <v>0</v>
      </c>
      <c r="E3" s="35" t="s">
        <v>0</v>
      </c>
      <c r="F3" s="35" t="s">
        <v>0</v>
      </c>
      <c r="G3" s="35" t="s">
        <v>0</v>
      </c>
      <c r="H3" s="35" t="s">
        <v>0</v>
      </c>
      <c r="I3" s="35" t="s">
        <v>0</v>
      </c>
      <c r="J3" s="35" t="s">
        <v>0</v>
      </c>
      <c r="K3" s="35" t="s">
        <v>0</v>
      </c>
      <c r="L3" s="35" t="s">
        <v>0</v>
      </c>
    </row>
    <row r="4" spans="2:12" ht="24.75" customHeight="1" x14ac:dyDescent="0.2">
      <c r="B4" s="36" t="s">
        <v>1</v>
      </c>
      <c r="C4" s="36" t="s">
        <v>0</v>
      </c>
      <c r="D4" s="36" t="s">
        <v>0</v>
      </c>
      <c r="E4" s="36" t="s">
        <v>0</v>
      </c>
      <c r="F4" s="36" t="s">
        <v>0</v>
      </c>
      <c r="G4" s="36" t="s">
        <v>0</v>
      </c>
      <c r="H4" s="36" t="s">
        <v>0</v>
      </c>
      <c r="I4" s="36" t="s">
        <v>0</v>
      </c>
      <c r="J4" s="36" t="s">
        <v>0</v>
      </c>
      <c r="K4" s="36" t="s">
        <v>0</v>
      </c>
      <c r="L4" s="36" t="s">
        <v>0</v>
      </c>
    </row>
    <row r="5" spans="2:12" ht="21" customHeight="1" thickBot="1" x14ac:dyDescent="0.25">
      <c r="B5" s="20" t="s">
        <v>0</v>
      </c>
      <c r="C5" s="5" t="s">
        <v>0</v>
      </c>
      <c r="D5" s="5" t="s">
        <v>0</v>
      </c>
      <c r="E5" s="5" t="s">
        <v>0</v>
      </c>
      <c r="F5" s="5" t="s">
        <v>0</v>
      </c>
      <c r="G5" s="5" t="s">
        <v>0</v>
      </c>
      <c r="H5" s="5" t="s">
        <v>0</v>
      </c>
      <c r="I5" s="5" t="s">
        <v>0</v>
      </c>
      <c r="J5" s="5" t="s">
        <v>0</v>
      </c>
      <c r="K5" s="5" t="s">
        <v>0</v>
      </c>
      <c r="L5" s="6" t="s">
        <v>66</v>
      </c>
    </row>
    <row r="6" spans="2:12" ht="45" customHeight="1" x14ac:dyDescent="0.2">
      <c r="B6" s="21" t="s">
        <v>2</v>
      </c>
      <c r="C6" s="13" t="s">
        <v>6</v>
      </c>
      <c r="D6" s="14" t="s">
        <v>7</v>
      </c>
      <c r="E6" s="14" t="s">
        <v>8</v>
      </c>
      <c r="F6" s="14" t="s">
        <v>3</v>
      </c>
      <c r="G6" s="14" t="s">
        <v>18</v>
      </c>
      <c r="H6" s="14" t="s">
        <v>16</v>
      </c>
      <c r="I6" s="14" t="s">
        <v>17</v>
      </c>
      <c r="J6" s="14" t="s">
        <v>4</v>
      </c>
      <c r="K6" s="14" t="s">
        <v>5</v>
      </c>
      <c r="L6" s="15" t="s">
        <v>9</v>
      </c>
    </row>
    <row r="7" spans="2:12" ht="23.1" customHeight="1" x14ac:dyDescent="0.2">
      <c r="B7" s="17" t="s">
        <v>19</v>
      </c>
      <c r="C7" s="7">
        <v>428129000</v>
      </c>
      <c r="D7" s="8">
        <v>68391000</v>
      </c>
      <c r="E7" s="8">
        <v>49820000</v>
      </c>
      <c r="F7" s="8">
        <v>0</v>
      </c>
      <c r="G7" s="8">
        <v>2421000</v>
      </c>
      <c r="H7" s="8">
        <v>38100000</v>
      </c>
      <c r="I7" s="8">
        <v>0</v>
      </c>
      <c r="J7" s="8">
        <v>0</v>
      </c>
      <c r="K7" s="8">
        <v>0</v>
      </c>
      <c r="L7" s="9">
        <f t="shared" ref="L7:L38" si="0">SUM(C7:K7)</f>
        <v>586861000</v>
      </c>
    </row>
    <row r="8" spans="2:12" ht="23.1" customHeight="1" x14ac:dyDescent="0.2">
      <c r="B8" s="18" t="s">
        <v>20</v>
      </c>
      <c r="C8" s="2">
        <v>626446000</v>
      </c>
      <c r="D8" s="3">
        <v>16138000</v>
      </c>
      <c r="E8" s="3">
        <v>285515000</v>
      </c>
      <c r="F8" s="3">
        <v>0</v>
      </c>
      <c r="G8" s="3">
        <v>1490000</v>
      </c>
      <c r="H8" s="3">
        <v>2034000</v>
      </c>
      <c r="I8" s="3">
        <v>0</v>
      </c>
      <c r="J8" s="3">
        <v>0</v>
      </c>
      <c r="K8" s="3">
        <v>0</v>
      </c>
      <c r="L8" s="4">
        <f t="shared" si="0"/>
        <v>931623000</v>
      </c>
    </row>
    <row r="9" spans="2:12" ht="23.1" customHeight="1" x14ac:dyDescent="0.2">
      <c r="B9" s="18" t="s">
        <v>21</v>
      </c>
      <c r="C9" s="2">
        <v>117586000</v>
      </c>
      <c r="D9" s="3">
        <v>14178000</v>
      </c>
      <c r="E9" s="3">
        <v>15370000</v>
      </c>
      <c r="F9" s="3">
        <v>0</v>
      </c>
      <c r="G9" s="3">
        <v>3340000</v>
      </c>
      <c r="H9" s="3">
        <v>3500000</v>
      </c>
      <c r="I9" s="3">
        <v>0</v>
      </c>
      <c r="J9" s="3">
        <v>0</v>
      </c>
      <c r="K9" s="3">
        <v>0</v>
      </c>
      <c r="L9" s="4">
        <f t="shared" si="0"/>
        <v>153974000</v>
      </c>
    </row>
    <row r="10" spans="2:12" ht="23.1" customHeight="1" x14ac:dyDescent="0.2">
      <c r="B10" s="18" t="s">
        <v>22</v>
      </c>
      <c r="C10" s="2">
        <v>18356000</v>
      </c>
      <c r="D10" s="3">
        <v>3039000</v>
      </c>
      <c r="E10" s="3">
        <v>4855000</v>
      </c>
      <c r="F10" s="3">
        <v>0</v>
      </c>
      <c r="G10" s="3">
        <v>1191000</v>
      </c>
      <c r="H10" s="3">
        <v>1000000</v>
      </c>
      <c r="I10" s="3">
        <v>0</v>
      </c>
      <c r="J10" s="3">
        <v>0</v>
      </c>
      <c r="K10" s="3">
        <v>0</v>
      </c>
      <c r="L10" s="4">
        <f t="shared" si="0"/>
        <v>28441000</v>
      </c>
    </row>
    <row r="11" spans="2:12" ht="23.1" customHeight="1" x14ac:dyDescent="0.2">
      <c r="B11" s="18" t="s">
        <v>23</v>
      </c>
      <c r="C11" s="2">
        <v>6494000</v>
      </c>
      <c r="D11" s="3">
        <v>906000</v>
      </c>
      <c r="E11" s="3">
        <v>2980000</v>
      </c>
      <c r="F11" s="3">
        <v>0</v>
      </c>
      <c r="G11" s="3">
        <v>512000</v>
      </c>
      <c r="H11" s="3">
        <v>0</v>
      </c>
      <c r="I11" s="3">
        <v>0</v>
      </c>
      <c r="J11" s="3">
        <v>0</v>
      </c>
      <c r="K11" s="3">
        <v>0</v>
      </c>
      <c r="L11" s="4">
        <f t="shared" si="0"/>
        <v>10892000</v>
      </c>
    </row>
    <row r="12" spans="2:12" ht="23.1" customHeight="1" x14ac:dyDescent="0.2">
      <c r="B12" s="18" t="s">
        <v>24</v>
      </c>
      <c r="C12" s="2">
        <v>5691000</v>
      </c>
      <c r="D12" s="3">
        <v>786000</v>
      </c>
      <c r="E12" s="3">
        <v>2939000</v>
      </c>
      <c r="F12" s="3">
        <v>0</v>
      </c>
      <c r="G12" s="3">
        <v>697000</v>
      </c>
      <c r="H12" s="3">
        <v>2000000</v>
      </c>
      <c r="I12" s="3">
        <v>0</v>
      </c>
      <c r="J12" s="3">
        <v>0</v>
      </c>
      <c r="K12" s="3">
        <v>0</v>
      </c>
      <c r="L12" s="4">
        <f t="shared" si="0"/>
        <v>12113000</v>
      </c>
    </row>
    <row r="13" spans="2:12" ht="23.1" customHeight="1" x14ac:dyDescent="0.2">
      <c r="B13" s="18" t="s">
        <v>25</v>
      </c>
      <c r="C13" s="2">
        <v>11943000</v>
      </c>
      <c r="D13" s="3">
        <v>1826000</v>
      </c>
      <c r="E13" s="3">
        <v>8847000</v>
      </c>
      <c r="F13" s="3">
        <v>0</v>
      </c>
      <c r="G13" s="3">
        <v>4835000</v>
      </c>
      <c r="H13" s="3">
        <v>1489000</v>
      </c>
      <c r="I13" s="3">
        <v>0</v>
      </c>
      <c r="J13" s="3">
        <v>0</v>
      </c>
      <c r="K13" s="3">
        <v>0</v>
      </c>
      <c r="L13" s="4">
        <f t="shared" si="0"/>
        <v>28940000</v>
      </c>
    </row>
    <row r="14" spans="2:12" ht="23.1" customHeight="1" x14ac:dyDescent="0.2">
      <c r="B14" s="18" t="s">
        <v>26</v>
      </c>
      <c r="C14" s="2">
        <v>42142000</v>
      </c>
      <c r="D14" s="3">
        <v>6672000</v>
      </c>
      <c r="E14" s="3">
        <v>5041000</v>
      </c>
      <c r="F14" s="3">
        <v>0</v>
      </c>
      <c r="G14" s="3">
        <v>6509000</v>
      </c>
      <c r="H14" s="3">
        <v>1129000</v>
      </c>
      <c r="I14" s="3">
        <v>0</v>
      </c>
      <c r="J14" s="3">
        <v>0</v>
      </c>
      <c r="K14" s="3">
        <v>0</v>
      </c>
      <c r="L14" s="4">
        <f t="shared" si="0"/>
        <v>61493000</v>
      </c>
    </row>
    <row r="15" spans="2:12" ht="23.1" customHeight="1" x14ac:dyDescent="0.2">
      <c r="B15" s="18" t="s">
        <v>27</v>
      </c>
      <c r="C15" s="2">
        <v>1115056000</v>
      </c>
      <c r="D15" s="3">
        <v>223474000</v>
      </c>
      <c r="E15" s="3">
        <v>578824000</v>
      </c>
      <c r="F15" s="3">
        <v>0</v>
      </c>
      <c r="G15" s="3">
        <v>862851000</v>
      </c>
      <c r="H15" s="3">
        <v>755659000</v>
      </c>
      <c r="I15" s="3">
        <v>2853813000</v>
      </c>
      <c r="J15" s="3">
        <v>0</v>
      </c>
      <c r="K15" s="3">
        <v>0</v>
      </c>
      <c r="L15" s="4">
        <f t="shared" si="0"/>
        <v>6389677000</v>
      </c>
    </row>
    <row r="16" spans="2:12" ht="23.1" customHeight="1" x14ac:dyDescent="0.2">
      <c r="B16" s="18" t="s">
        <v>28</v>
      </c>
      <c r="C16" s="2">
        <v>7923000</v>
      </c>
      <c r="D16" s="3">
        <v>1273000</v>
      </c>
      <c r="E16" s="3">
        <v>4285000</v>
      </c>
      <c r="F16" s="3">
        <v>0</v>
      </c>
      <c r="G16" s="3">
        <v>11529000</v>
      </c>
      <c r="H16" s="3">
        <v>2500000</v>
      </c>
      <c r="I16" s="3">
        <v>2500000</v>
      </c>
      <c r="J16" s="3">
        <v>0</v>
      </c>
      <c r="K16" s="3">
        <v>0</v>
      </c>
      <c r="L16" s="4">
        <f t="shared" si="0"/>
        <v>30010000</v>
      </c>
    </row>
    <row r="17" spans="2:12" ht="23.1" customHeight="1" x14ac:dyDescent="0.2">
      <c r="B17" s="18" t="s">
        <v>29</v>
      </c>
      <c r="C17" s="2">
        <v>3970312000</v>
      </c>
      <c r="D17" s="3">
        <v>816373000</v>
      </c>
      <c r="E17" s="3">
        <v>3374196000</v>
      </c>
      <c r="F17" s="3">
        <v>0</v>
      </c>
      <c r="G17" s="3">
        <v>20438675000</v>
      </c>
      <c r="H17" s="3">
        <v>16500000000</v>
      </c>
      <c r="I17" s="3">
        <v>0</v>
      </c>
      <c r="J17" s="3">
        <v>0</v>
      </c>
      <c r="K17" s="3">
        <v>0</v>
      </c>
      <c r="L17" s="4">
        <f t="shared" si="0"/>
        <v>45099556000</v>
      </c>
    </row>
    <row r="18" spans="2:12" ht="23.1" customHeight="1" x14ac:dyDescent="0.2">
      <c r="B18" s="18" t="s">
        <v>30</v>
      </c>
      <c r="C18" s="2">
        <v>347914000</v>
      </c>
      <c r="D18" s="3">
        <v>60973000</v>
      </c>
      <c r="E18" s="3">
        <v>62656000</v>
      </c>
      <c r="F18" s="3">
        <v>0</v>
      </c>
      <c r="G18" s="3">
        <v>12005000</v>
      </c>
      <c r="H18" s="3">
        <v>11000000</v>
      </c>
      <c r="I18" s="3">
        <v>0</v>
      </c>
      <c r="J18" s="3">
        <v>0</v>
      </c>
      <c r="K18" s="3">
        <v>0</v>
      </c>
      <c r="L18" s="4">
        <f t="shared" si="0"/>
        <v>494548000</v>
      </c>
    </row>
    <row r="19" spans="2:12" ht="23.1" customHeight="1" x14ac:dyDescent="0.2">
      <c r="B19" s="18" t="s">
        <v>31</v>
      </c>
      <c r="C19" s="2">
        <v>414601000</v>
      </c>
      <c r="D19" s="3">
        <v>62515000</v>
      </c>
      <c r="E19" s="3">
        <v>41168000</v>
      </c>
      <c r="F19" s="3">
        <v>0</v>
      </c>
      <c r="G19" s="3">
        <v>22059000</v>
      </c>
      <c r="H19" s="3">
        <v>12417000</v>
      </c>
      <c r="I19" s="3">
        <v>0</v>
      </c>
      <c r="J19" s="3">
        <v>0</v>
      </c>
      <c r="K19" s="3">
        <v>0</v>
      </c>
      <c r="L19" s="4">
        <f t="shared" si="0"/>
        <v>552760000</v>
      </c>
    </row>
    <row r="20" spans="2:12" ht="23.1" customHeight="1" x14ac:dyDescent="0.2">
      <c r="B20" s="18" t="s">
        <v>32</v>
      </c>
      <c r="C20" s="2">
        <v>2915736000</v>
      </c>
      <c r="D20" s="3">
        <v>592039000</v>
      </c>
      <c r="E20" s="3">
        <v>1058006000</v>
      </c>
      <c r="F20" s="3">
        <v>0</v>
      </c>
      <c r="G20" s="3">
        <v>136823000</v>
      </c>
      <c r="H20" s="3">
        <v>1242939000</v>
      </c>
      <c r="I20" s="3">
        <v>74293000</v>
      </c>
      <c r="J20" s="3">
        <v>201116000</v>
      </c>
      <c r="K20" s="3">
        <v>0</v>
      </c>
      <c r="L20" s="4">
        <f t="shared" si="0"/>
        <v>6220952000</v>
      </c>
    </row>
    <row r="21" spans="2:12" ht="23.1" customHeight="1" x14ac:dyDescent="0.2">
      <c r="B21" s="18" t="s">
        <v>33</v>
      </c>
      <c r="C21" s="2">
        <v>257926000</v>
      </c>
      <c r="D21" s="3">
        <v>44815000</v>
      </c>
      <c r="E21" s="3">
        <v>112046000</v>
      </c>
      <c r="F21" s="3">
        <v>0</v>
      </c>
      <c r="G21" s="3">
        <v>81330000</v>
      </c>
      <c r="H21" s="3">
        <v>292113000</v>
      </c>
      <c r="I21" s="3">
        <v>0</v>
      </c>
      <c r="J21" s="3">
        <v>0</v>
      </c>
      <c r="K21" s="3">
        <v>0</v>
      </c>
      <c r="L21" s="4">
        <f t="shared" si="0"/>
        <v>788230000</v>
      </c>
    </row>
    <row r="22" spans="2:12" ht="23.1" customHeight="1" x14ac:dyDescent="0.2">
      <c r="B22" s="18" t="s">
        <v>34</v>
      </c>
      <c r="C22" s="2">
        <v>87317000</v>
      </c>
      <c r="D22" s="3">
        <v>15671000</v>
      </c>
      <c r="E22" s="3">
        <v>11041000</v>
      </c>
      <c r="F22" s="3">
        <v>0</v>
      </c>
      <c r="G22" s="3">
        <v>2004000</v>
      </c>
      <c r="H22" s="3">
        <v>75200000</v>
      </c>
      <c r="I22" s="3">
        <v>0</v>
      </c>
      <c r="J22" s="3">
        <v>0</v>
      </c>
      <c r="K22" s="3">
        <v>0</v>
      </c>
      <c r="L22" s="4">
        <f t="shared" si="0"/>
        <v>191233000</v>
      </c>
    </row>
    <row r="23" spans="2:12" ht="23.1" customHeight="1" x14ac:dyDescent="0.2">
      <c r="B23" s="18" t="s">
        <v>35</v>
      </c>
      <c r="C23" s="2">
        <v>335209000</v>
      </c>
      <c r="D23" s="3">
        <v>62550000</v>
      </c>
      <c r="E23" s="3">
        <v>60928000</v>
      </c>
      <c r="F23" s="3">
        <v>0</v>
      </c>
      <c r="G23" s="3">
        <v>33715000</v>
      </c>
      <c r="H23" s="3">
        <v>449342000</v>
      </c>
      <c r="I23" s="3">
        <v>0</v>
      </c>
      <c r="J23" s="3">
        <v>0</v>
      </c>
      <c r="K23" s="3">
        <v>0</v>
      </c>
      <c r="L23" s="4">
        <f t="shared" si="0"/>
        <v>941744000</v>
      </c>
    </row>
    <row r="24" spans="2:12" ht="23.1" customHeight="1" x14ac:dyDescent="0.2">
      <c r="B24" s="18" t="s">
        <v>36</v>
      </c>
      <c r="C24" s="2">
        <v>52785000</v>
      </c>
      <c r="D24" s="3">
        <v>7050000</v>
      </c>
      <c r="E24" s="3">
        <v>7762000</v>
      </c>
      <c r="F24" s="3">
        <v>0</v>
      </c>
      <c r="G24" s="3">
        <v>11217000</v>
      </c>
      <c r="H24" s="3">
        <v>3157000</v>
      </c>
      <c r="I24" s="3">
        <v>0</v>
      </c>
      <c r="J24" s="3">
        <v>0</v>
      </c>
      <c r="K24" s="3">
        <v>0</v>
      </c>
      <c r="L24" s="4">
        <f t="shared" si="0"/>
        <v>81971000</v>
      </c>
    </row>
    <row r="25" spans="2:12" ht="23.1" customHeight="1" x14ac:dyDescent="0.2">
      <c r="B25" s="18" t="s">
        <v>37</v>
      </c>
      <c r="C25" s="2">
        <v>28061000</v>
      </c>
      <c r="D25" s="3">
        <v>3204000</v>
      </c>
      <c r="E25" s="3">
        <v>19365000</v>
      </c>
      <c r="F25" s="3">
        <v>0</v>
      </c>
      <c r="G25" s="3">
        <v>1406000</v>
      </c>
      <c r="H25" s="3">
        <v>5000000</v>
      </c>
      <c r="I25" s="3">
        <v>0</v>
      </c>
      <c r="J25" s="3">
        <v>0</v>
      </c>
      <c r="K25" s="3">
        <v>0</v>
      </c>
      <c r="L25" s="4">
        <f t="shared" si="0"/>
        <v>57036000</v>
      </c>
    </row>
    <row r="26" spans="2:12" ht="23.1" customHeight="1" x14ac:dyDescent="0.2">
      <c r="B26" s="18" t="s">
        <v>38</v>
      </c>
      <c r="C26" s="2">
        <v>475845000</v>
      </c>
      <c r="D26" s="3">
        <v>92498000</v>
      </c>
      <c r="E26" s="3">
        <v>49456000</v>
      </c>
      <c r="F26" s="3">
        <v>0</v>
      </c>
      <c r="G26" s="3">
        <v>14522000</v>
      </c>
      <c r="H26" s="3">
        <v>135000000</v>
      </c>
      <c r="I26" s="3">
        <v>0</v>
      </c>
      <c r="J26" s="3">
        <v>0</v>
      </c>
      <c r="K26" s="3">
        <v>0</v>
      </c>
      <c r="L26" s="4">
        <f t="shared" si="0"/>
        <v>767321000</v>
      </c>
    </row>
    <row r="27" spans="2:12" ht="23.1" customHeight="1" x14ac:dyDescent="0.2">
      <c r="B27" s="18" t="s">
        <v>39</v>
      </c>
      <c r="C27" s="2">
        <v>89294000</v>
      </c>
      <c r="D27" s="3">
        <v>11973000</v>
      </c>
      <c r="E27" s="3">
        <v>28328000</v>
      </c>
      <c r="F27" s="3">
        <v>0</v>
      </c>
      <c r="G27" s="3">
        <v>44991000</v>
      </c>
      <c r="H27" s="3">
        <v>11620000</v>
      </c>
      <c r="I27" s="3">
        <v>0</v>
      </c>
      <c r="J27" s="3">
        <v>0</v>
      </c>
      <c r="K27" s="3">
        <v>0</v>
      </c>
      <c r="L27" s="4">
        <f t="shared" si="0"/>
        <v>186206000</v>
      </c>
    </row>
    <row r="28" spans="2:12" ht="34.5" customHeight="1" x14ac:dyDescent="0.2">
      <c r="B28" s="18" t="s">
        <v>40</v>
      </c>
      <c r="C28" s="2">
        <v>301408000</v>
      </c>
      <c r="D28" s="3">
        <v>38004000</v>
      </c>
      <c r="E28" s="3">
        <v>55218000</v>
      </c>
      <c r="F28" s="3">
        <v>0</v>
      </c>
      <c r="G28" s="3">
        <v>1589609000</v>
      </c>
      <c r="H28" s="3">
        <v>15000000</v>
      </c>
      <c r="I28" s="3">
        <v>0</v>
      </c>
      <c r="J28" s="3">
        <v>380651000</v>
      </c>
      <c r="K28" s="3">
        <v>0</v>
      </c>
      <c r="L28" s="4">
        <f t="shared" si="0"/>
        <v>2379890000</v>
      </c>
    </row>
    <row r="29" spans="2:12" ht="23.1" customHeight="1" x14ac:dyDescent="0.2">
      <c r="B29" s="18" t="s">
        <v>41</v>
      </c>
      <c r="C29" s="2">
        <v>86064000</v>
      </c>
      <c r="D29" s="3">
        <v>11392000</v>
      </c>
      <c r="E29" s="3">
        <v>55584000</v>
      </c>
      <c r="F29" s="3">
        <v>0</v>
      </c>
      <c r="G29" s="3">
        <v>476943000</v>
      </c>
      <c r="H29" s="3">
        <v>6000000</v>
      </c>
      <c r="I29" s="3">
        <v>45000000</v>
      </c>
      <c r="J29" s="3">
        <v>0</v>
      </c>
      <c r="K29" s="3">
        <v>0</v>
      </c>
      <c r="L29" s="4">
        <f t="shared" si="0"/>
        <v>680983000</v>
      </c>
    </row>
    <row r="30" spans="2:12" ht="23.1" customHeight="1" x14ac:dyDescent="0.2">
      <c r="B30" s="18" t="s">
        <v>42</v>
      </c>
      <c r="C30" s="2">
        <v>39172000</v>
      </c>
      <c r="D30" s="3">
        <v>7526000</v>
      </c>
      <c r="E30" s="3">
        <v>12749000</v>
      </c>
      <c r="F30" s="3">
        <v>0</v>
      </c>
      <c r="G30" s="3">
        <v>595000</v>
      </c>
      <c r="H30" s="3">
        <v>13797000</v>
      </c>
      <c r="I30" s="3">
        <v>56845000</v>
      </c>
      <c r="J30" s="3">
        <v>0</v>
      </c>
      <c r="K30" s="3">
        <v>0</v>
      </c>
      <c r="L30" s="4">
        <f t="shared" si="0"/>
        <v>130684000</v>
      </c>
    </row>
    <row r="31" spans="2:12" ht="23.1" customHeight="1" x14ac:dyDescent="0.2">
      <c r="B31" s="18" t="s">
        <v>43</v>
      </c>
      <c r="C31" s="2">
        <v>40476000</v>
      </c>
      <c r="D31" s="3">
        <v>5720000</v>
      </c>
      <c r="E31" s="3">
        <v>4736000</v>
      </c>
      <c r="F31" s="3">
        <v>0</v>
      </c>
      <c r="G31" s="3">
        <v>4038000</v>
      </c>
      <c r="H31" s="3">
        <v>1500000</v>
      </c>
      <c r="I31" s="3">
        <v>0</v>
      </c>
      <c r="J31" s="3">
        <v>0</v>
      </c>
      <c r="K31" s="3">
        <v>0</v>
      </c>
      <c r="L31" s="4">
        <f t="shared" si="0"/>
        <v>56470000</v>
      </c>
    </row>
    <row r="32" spans="2:12" ht="23.1" customHeight="1" x14ac:dyDescent="0.2">
      <c r="B32" s="18" t="s">
        <v>44</v>
      </c>
      <c r="C32" s="2">
        <v>30437000</v>
      </c>
      <c r="D32" s="3">
        <v>4714000</v>
      </c>
      <c r="E32" s="3">
        <v>8210000</v>
      </c>
      <c r="F32" s="3">
        <v>0</v>
      </c>
      <c r="G32" s="3">
        <v>1077000</v>
      </c>
      <c r="H32" s="3">
        <v>2390000</v>
      </c>
      <c r="I32" s="3">
        <v>0</v>
      </c>
      <c r="J32" s="3">
        <v>0</v>
      </c>
      <c r="K32" s="3">
        <v>0</v>
      </c>
      <c r="L32" s="4">
        <f t="shared" si="0"/>
        <v>46828000</v>
      </c>
    </row>
    <row r="33" spans="2:12" ht="23.1" customHeight="1" x14ac:dyDescent="0.2">
      <c r="B33" s="18" t="s">
        <v>45</v>
      </c>
      <c r="C33" s="2">
        <v>92531000</v>
      </c>
      <c r="D33" s="3">
        <v>10698000</v>
      </c>
      <c r="E33" s="3">
        <v>2311242000</v>
      </c>
      <c r="F33" s="3">
        <v>0</v>
      </c>
      <c r="G33" s="3">
        <v>38000</v>
      </c>
      <c r="H33" s="3">
        <v>770543000</v>
      </c>
      <c r="I33" s="3">
        <v>0</v>
      </c>
      <c r="J33" s="3">
        <v>0</v>
      </c>
      <c r="K33" s="3">
        <v>0</v>
      </c>
      <c r="L33" s="4">
        <f t="shared" si="0"/>
        <v>3185052000</v>
      </c>
    </row>
    <row r="34" spans="2:12" ht="23.1" customHeight="1" x14ac:dyDescent="0.2">
      <c r="B34" s="18" t="s">
        <v>46</v>
      </c>
      <c r="C34" s="2">
        <v>25119000</v>
      </c>
      <c r="D34" s="3">
        <v>5504000</v>
      </c>
      <c r="E34" s="3">
        <v>6057000</v>
      </c>
      <c r="F34" s="3">
        <v>0</v>
      </c>
      <c r="G34" s="3">
        <v>192000</v>
      </c>
      <c r="H34" s="3">
        <v>6203000</v>
      </c>
      <c r="I34" s="3">
        <v>0</v>
      </c>
      <c r="J34" s="3">
        <v>0</v>
      </c>
      <c r="K34" s="3">
        <v>0</v>
      </c>
      <c r="L34" s="4">
        <f t="shared" si="0"/>
        <v>43075000</v>
      </c>
    </row>
    <row r="35" spans="2:12" ht="23.1" customHeight="1" x14ac:dyDescent="0.2">
      <c r="B35" s="18" t="s">
        <v>47</v>
      </c>
      <c r="C35" s="2">
        <v>47758000</v>
      </c>
      <c r="D35" s="3">
        <v>7680000</v>
      </c>
      <c r="E35" s="3">
        <v>12444000</v>
      </c>
      <c r="F35" s="3">
        <v>0</v>
      </c>
      <c r="G35" s="3">
        <v>380401000</v>
      </c>
      <c r="H35" s="3">
        <v>4500000</v>
      </c>
      <c r="I35" s="3">
        <v>0</v>
      </c>
      <c r="J35" s="3">
        <v>0</v>
      </c>
      <c r="K35" s="3">
        <v>0</v>
      </c>
      <c r="L35" s="4">
        <f t="shared" si="0"/>
        <v>452783000</v>
      </c>
    </row>
    <row r="36" spans="2:12" ht="23.1" customHeight="1" x14ac:dyDescent="0.2">
      <c r="B36" s="18" t="s">
        <v>48</v>
      </c>
      <c r="C36" s="2">
        <v>47875000</v>
      </c>
      <c r="D36" s="3">
        <v>8261000</v>
      </c>
      <c r="E36" s="3">
        <v>4635000</v>
      </c>
      <c r="F36" s="3">
        <v>0</v>
      </c>
      <c r="G36" s="3">
        <v>1105000</v>
      </c>
      <c r="H36" s="3">
        <v>9031000</v>
      </c>
      <c r="I36" s="3">
        <v>0</v>
      </c>
      <c r="J36" s="3">
        <v>0</v>
      </c>
      <c r="K36" s="3">
        <v>0</v>
      </c>
      <c r="L36" s="4">
        <f t="shared" si="0"/>
        <v>70907000</v>
      </c>
    </row>
    <row r="37" spans="2:12" ht="23.1" customHeight="1" x14ac:dyDescent="0.2">
      <c r="B37" s="18" t="s">
        <v>49</v>
      </c>
      <c r="C37" s="2">
        <v>6269000</v>
      </c>
      <c r="D37" s="3">
        <v>996000</v>
      </c>
      <c r="E37" s="3">
        <v>4472000</v>
      </c>
      <c r="F37" s="3">
        <v>0</v>
      </c>
      <c r="G37" s="3">
        <v>263000</v>
      </c>
      <c r="H37" s="3">
        <v>2011000</v>
      </c>
      <c r="I37" s="3">
        <v>102791000</v>
      </c>
      <c r="J37" s="3">
        <v>0</v>
      </c>
      <c r="K37" s="3">
        <v>0</v>
      </c>
      <c r="L37" s="4">
        <f t="shared" si="0"/>
        <v>116802000</v>
      </c>
    </row>
    <row r="38" spans="2:12" ht="23.1" customHeight="1" x14ac:dyDescent="0.2">
      <c r="B38" s="18" t="s">
        <v>50</v>
      </c>
      <c r="C38" s="2">
        <v>7512000</v>
      </c>
      <c r="D38" s="3">
        <v>1310000</v>
      </c>
      <c r="E38" s="3">
        <v>4064000</v>
      </c>
      <c r="F38" s="3">
        <v>0</v>
      </c>
      <c r="G38" s="3">
        <v>235000</v>
      </c>
      <c r="H38" s="3">
        <v>7754000</v>
      </c>
      <c r="I38" s="3">
        <v>127136000</v>
      </c>
      <c r="J38" s="3">
        <v>0</v>
      </c>
      <c r="K38" s="3">
        <v>0</v>
      </c>
      <c r="L38" s="4">
        <f t="shared" si="0"/>
        <v>148011000</v>
      </c>
    </row>
    <row r="39" spans="2:12" ht="35.25" customHeight="1" x14ac:dyDescent="0.2">
      <c r="B39" s="18" t="s">
        <v>51</v>
      </c>
      <c r="C39" s="2">
        <v>5896000</v>
      </c>
      <c r="D39" s="3">
        <v>986000</v>
      </c>
      <c r="E39" s="3">
        <v>3535000</v>
      </c>
      <c r="F39" s="3">
        <v>0</v>
      </c>
      <c r="G39" s="3">
        <v>262000</v>
      </c>
      <c r="H39" s="3">
        <v>0</v>
      </c>
      <c r="I39" s="3">
        <v>98664000</v>
      </c>
      <c r="J39" s="3">
        <v>0</v>
      </c>
      <c r="K39" s="3">
        <v>0</v>
      </c>
      <c r="L39" s="4">
        <f t="shared" ref="L39:L58" si="1">SUM(C39:K39)</f>
        <v>109343000</v>
      </c>
    </row>
    <row r="40" spans="2:12" ht="23.1" customHeight="1" x14ac:dyDescent="0.2">
      <c r="B40" s="18" t="s">
        <v>52</v>
      </c>
      <c r="C40" s="2">
        <v>3398898000</v>
      </c>
      <c r="D40" s="3">
        <v>610579000</v>
      </c>
      <c r="E40" s="3">
        <v>503208000</v>
      </c>
      <c r="F40" s="3">
        <v>0</v>
      </c>
      <c r="G40" s="3">
        <v>85677000</v>
      </c>
      <c r="H40" s="3">
        <v>20138329000</v>
      </c>
      <c r="I40" s="3">
        <v>283009000</v>
      </c>
      <c r="J40" s="3">
        <v>0</v>
      </c>
      <c r="K40" s="3">
        <v>0</v>
      </c>
      <c r="L40" s="4">
        <f t="shared" si="1"/>
        <v>25019700000</v>
      </c>
    </row>
    <row r="41" spans="2:12" ht="23.1" customHeight="1" x14ac:dyDescent="0.2">
      <c r="B41" s="18" t="s">
        <v>53</v>
      </c>
      <c r="C41" s="2">
        <v>2807000</v>
      </c>
      <c r="D41" s="3">
        <v>590000</v>
      </c>
      <c r="E41" s="3">
        <v>1290000</v>
      </c>
      <c r="F41" s="3">
        <v>0</v>
      </c>
      <c r="G41" s="3">
        <v>0</v>
      </c>
      <c r="H41" s="3">
        <v>677000</v>
      </c>
      <c r="I41" s="3">
        <v>0</v>
      </c>
      <c r="J41" s="3">
        <v>0</v>
      </c>
      <c r="K41" s="3">
        <v>0</v>
      </c>
      <c r="L41" s="4">
        <f t="shared" si="1"/>
        <v>5364000</v>
      </c>
    </row>
    <row r="42" spans="2:12" ht="23.1" customHeight="1" x14ac:dyDescent="0.2">
      <c r="B42" s="18" t="s">
        <v>54</v>
      </c>
      <c r="C42" s="2">
        <v>126451000</v>
      </c>
      <c r="D42" s="3">
        <v>20134000</v>
      </c>
      <c r="E42" s="3">
        <v>74200000</v>
      </c>
      <c r="F42" s="3">
        <v>0</v>
      </c>
      <c r="G42" s="3">
        <v>4106000</v>
      </c>
      <c r="H42" s="3">
        <v>12327000</v>
      </c>
      <c r="I42" s="3">
        <v>0</v>
      </c>
      <c r="J42" s="3">
        <v>0</v>
      </c>
      <c r="K42" s="3">
        <v>0</v>
      </c>
      <c r="L42" s="4">
        <f t="shared" si="1"/>
        <v>237218000</v>
      </c>
    </row>
    <row r="43" spans="2:12" ht="23.1" customHeight="1" x14ac:dyDescent="0.2">
      <c r="B43" s="18" t="s">
        <v>55</v>
      </c>
      <c r="C43" s="2">
        <v>16667000</v>
      </c>
      <c r="D43" s="3">
        <v>2312000</v>
      </c>
      <c r="E43" s="3">
        <v>5953000</v>
      </c>
      <c r="F43" s="3">
        <v>0</v>
      </c>
      <c r="G43" s="3">
        <v>497000</v>
      </c>
      <c r="H43" s="3">
        <v>3614000</v>
      </c>
      <c r="I43" s="3">
        <v>0</v>
      </c>
      <c r="J43" s="3">
        <v>0</v>
      </c>
      <c r="K43" s="3">
        <v>0</v>
      </c>
      <c r="L43" s="4">
        <f t="shared" si="1"/>
        <v>29043000</v>
      </c>
    </row>
    <row r="44" spans="2:12" ht="23.1" customHeight="1" x14ac:dyDescent="0.2">
      <c r="B44" s="18" t="s">
        <v>56</v>
      </c>
      <c r="C44" s="2">
        <v>33951000</v>
      </c>
      <c r="D44" s="3">
        <v>5574000</v>
      </c>
      <c r="E44" s="3">
        <v>39663000</v>
      </c>
      <c r="F44" s="3">
        <v>0</v>
      </c>
      <c r="G44" s="3">
        <v>1028000</v>
      </c>
      <c r="H44" s="3">
        <v>25000000</v>
      </c>
      <c r="I44" s="3">
        <v>113000000</v>
      </c>
      <c r="J44" s="3">
        <v>0</v>
      </c>
      <c r="K44" s="3">
        <v>0</v>
      </c>
      <c r="L44" s="4">
        <f t="shared" si="1"/>
        <v>218216000</v>
      </c>
    </row>
    <row r="45" spans="2:12" ht="23.1" customHeight="1" x14ac:dyDescent="0.2">
      <c r="B45" s="18" t="s">
        <v>57</v>
      </c>
      <c r="C45" s="2">
        <v>5212000</v>
      </c>
      <c r="D45" s="3">
        <v>816000</v>
      </c>
      <c r="E45" s="3">
        <v>2294000</v>
      </c>
      <c r="F45" s="3">
        <v>0</v>
      </c>
      <c r="G45" s="3">
        <v>68000</v>
      </c>
      <c r="H45" s="3">
        <v>1000000</v>
      </c>
      <c r="I45" s="3">
        <v>0</v>
      </c>
      <c r="J45" s="3">
        <v>0</v>
      </c>
      <c r="K45" s="3">
        <v>0</v>
      </c>
      <c r="L45" s="4">
        <f t="shared" si="1"/>
        <v>9390000</v>
      </c>
    </row>
    <row r="46" spans="2:12" ht="23.1" customHeight="1" x14ac:dyDescent="0.2">
      <c r="B46" s="18" t="s">
        <v>58</v>
      </c>
      <c r="C46" s="2">
        <v>83325000</v>
      </c>
      <c r="D46" s="3">
        <v>14274000</v>
      </c>
      <c r="E46" s="3">
        <v>24509000</v>
      </c>
      <c r="F46" s="3">
        <v>0</v>
      </c>
      <c r="G46" s="3">
        <v>351264000</v>
      </c>
      <c r="H46" s="3">
        <v>25000000</v>
      </c>
      <c r="I46" s="3">
        <v>0</v>
      </c>
      <c r="J46" s="3">
        <v>1000000</v>
      </c>
      <c r="K46" s="3">
        <v>0</v>
      </c>
      <c r="L46" s="4">
        <f t="shared" si="1"/>
        <v>499372000</v>
      </c>
    </row>
    <row r="47" spans="2:12" ht="23.1" customHeight="1" x14ac:dyDescent="0.2">
      <c r="B47" s="18" t="s">
        <v>59</v>
      </c>
      <c r="C47" s="2">
        <v>14538000</v>
      </c>
      <c r="D47" s="3">
        <v>2790000</v>
      </c>
      <c r="E47" s="3">
        <v>12411000</v>
      </c>
      <c r="F47" s="3">
        <v>0</v>
      </c>
      <c r="G47" s="3">
        <v>12846000</v>
      </c>
      <c r="H47" s="3">
        <v>4510000</v>
      </c>
      <c r="I47" s="3">
        <v>14198000</v>
      </c>
      <c r="J47" s="3">
        <v>0</v>
      </c>
      <c r="K47" s="3">
        <v>0</v>
      </c>
      <c r="L47" s="4">
        <f t="shared" si="1"/>
        <v>61293000</v>
      </c>
    </row>
    <row r="48" spans="2:12" ht="23.1" customHeight="1" x14ac:dyDescent="0.2">
      <c r="B48" s="18" t="s">
        <v>60</v>
      </c>
      <c r="C48" s="2">
        <v>14107000</v>
      </c>
      <c r="D48" s="3">
        <v>2867000</v>
      </c>
      <c r="E48" s="3">
        <v>10429000</v>
      </c>
      <c r="F48" s="3">
        <v>0</v>
      </c>
      <c r="G48" s="3">
        <v>0</v>
      </c>
      <c r="H48" s="3">
        <v>8000000</v>
      </c>
      <c r="I48" s="3">
        <v>0</v>
      </c>
      <c r="J48" s="3">
        <v>0</v>
      </c>
      <c r="K48" s="3">
        <v>0</v>
      </c>
      <c r="L48" s="4">
        <f t="shared" si="1"/>
        <v>35403000</v>
      </c>
    </row>
    <row r="49" spans="2:12" ht="23.1" customHeight="1" x14ac:dyDescent="0.2">
      <c r="B49" s="18" t="s">
        <v>61</v>
      </c>
      <c r="C49" s="2">
        <v>11358000</v>
      </c>
      <c r="D49" s="3">
        <v>1617000</v>
      </c>
      <c r="E49" s="3">
        <v>13427000</v>
      </c>
      <c r="F49" s="3">
        <v>0</v>
      </c>
      <c r="G49" s="3">
        <v>1099000</v>
      </c>
      <c r="H49" s="3">
        <v>2481000</v>
      </c>
      <c r="I49" s="3">
        <v>0</v>
      </c>
      <c r="J49" s="3">
        <v>0</v>
      </c>
      <c r="K49" s="3">
        <v>0</v>
      </c>
      <c r="L49" s="4">
        <f t="shared" si="1"/>
        <v>29982000</v>
      </c>
    </row>
    <row r="50" spans="2:12" ht="23.1" customHeight="1" thickBot="1" x14ac:dyDescent="0.25">
      <c r="B50" s="19" t="s">
        <v>62</v>
      </c>
      <c r="C50" s="10">
        <v>103811000</v>
      </c>
      <c r="D50" s="11">
        <v>16191000</v>
      </c>
      <c r="E50" s="11">
        <v>27726000</v>
      </c>
      <c r="F50" s="11">
        <v>0</v>
      </c>
      <c r="G50" s="11">
        <v>103876000</v>
      </c>
      <c r="H50" s="11">
        <v>63318000</v>
      </c>
      <c r="I50" s="11">
        <v>13500000</v>
      </c>
      <c r="J50" s="11">
        <v>0</v>
      </c>
      <c r="K50" s="11">
        <v>0</v>
      </c>
      <c r="L50" s="12">
        <f t="shared" si="1"/>
        <v>328422000</v>
      </c>
    </row>
    <row r="51" spans="2:12" ht="24.95" customHeight="1" x14ac:dyDescent="0.2">
      <c r="B51" s="22" t="s">
        <v>15</v>
      </c>
      <c r="C51" s="23">
        <v>15896408000</v>
      </c>
      <c r="D51" s="24">
        <v>2886879000</v>
      </c>
      <c r="E51" s="24">
        <v>8981484000</v>
      </c>
      <c r="F51" s="24">
        <v>0</v>
      </c>
      <c r="G51" s="24">
        <v>24709341000</v>
      </c>
      <c r="H51" s="24">
        <v>40668184000</v>
      </c>
      <c r="I51" s="24">
        <v>3784749000</v>
      </c>
      <c r="J51" s="24">
        <v>582767000</v>
      </c>
      <c r="K51" s="24">
        <v>0</v>
      </c>
      <c r="L51" s="4">
        <f>SUM(C51:K51)</f>
        <v>97509812000</v>
      </c>
    </row>
    <row r="52" spans="2:12" ht="24.95" customHeight="1" x14ac:dyDescent="0.2">
      <c r="B52" s="22" t="s">
        <v>63</v>
      </c>
      <c r="C52" s="28">
        <v>38872017000</v>
      </c>
      <c r="D52" s="29">
        <v>6039091000</v>
      </c>
      <c r="E52" s="29">
        <v>3725194000</v>
      </c>
      <c r="F52" s="29">
        <v>0</v>
      </c>
      <c r="G52" s="29">
        <v>2083583000</v>
      </c>
      <c r="H52" s="29">
        <v>7019998000</v>
      </c>
      <c r="I52" s="29">
        <v>0</v>
      </c>
      <c r="J52" s="29">
        <v>0</v>
      </c>
      <c r="K52" s="29">
        <v>0</v>
      </c>
      <c r="L52" s="30">
        <f t="shared" si="1"/>
        <v>57739883000</v>
      </c>
    </row>
    <row r="53" spans="2:12" ht="24.95" customHeight="1" thickBot="1" x14ac:dyDescent="0.25">
      <c r="B53" s="25" t="s">
        <v>64</v>
      </c>
      <c r="C53" s="26">
        <f t="shared" ref="C53:K53" si="2">C52+C51</f>
        <v>54768425000</v>
      </c>
      <c r="D53" s="27">
        <f t="shared" si="2"/>
        <v>8925970000</v>
      </c>
      <c r="E53" s="27">
        <f t="shared" si="2"/>
        <v>12706678000</v>
      </c>
      <c r="F53" s="27">
        <f t="shared" si="2"/>
        <v>0</v>
      </c>
      <c r="G53" s="27">
        <f t="shared" si="2"/>
        <v>26792924000</v>
      </c>
      <c r="H53" s="27">
        <f t="shared" si="2"/>
        <v>47688182000</v>
      </c>
      <c r="I53" s="27">
        <f t="shared" si="2"/>
        <v>3784749000</v>
      </c>
      <c r="J53" s="27">
        <f t="shared" si="2"/>
        <v>582767000</v>
      </c>
      <c r="K53" s="27">
        <f t="shared" si="2"/>
        <v>0</v>
      </c>
      <c r="L53" s="12">
        <f t="shared" si="1"/>
        <v>155249695000</v>
      </c>
    </row>
    <row r="54" spans="2:12" hidden="1" x14ac:dyDescent="0.2">
      <c r="B54" s="31" t="s">
        <v>10</v>
      </c>
      <c r="C54" s="28">
        <v>1402290000</v>
      </c>
      <c r="D54" s="29">
        <v>212623000</v>
      </c>
      <c r="E54" s="29">
        <v>804273000</v>
      </c>
      <c r="F54" s="29">
        <v>0</v>
      </c>
      <c r="G54" s="29">
        <v>6182378000</v>
      </c>
      <c r="H54" s="29">
        <v>1636989000</v>
      </c>
      <c r="I54" s="29">
        <v>0</v>
      </c>
      <c r="J54" s="29">
        <v>0</v>
      </c>
      <c r="K54" s="29">
        <v>0</v>
      </c>
      <c r="L54" s="30">
        <f t="shared" si="1"/>
        <v>10238553000</v>
      </c>
    </row>
    <row r="55" spans="2:12" hidden="1" x14ac:dyDescent="0.2">
      <c r="B55" s="22" t="s">
        <v>11</v>
      </c>
      <c r="C55" s="23" t="e">
        <f>C54+C53+#REF!</f>
        <v>#REF!</v>
      </c>
      <c r="D55" s="24" t="e">
        <f>D54+D53+#REF!</f>
        <v>#REF!</v>
      </c>
      <c r="E55" s="24" t="e">
        <f>E54+E53+#REF!</f>
        <v>#REF!</v>
      </c>
      <c r="F55" s="24" t="e">
        <f>F54+F53+#REF!</f>
        <v>#REF!</v>
      </c>
      <c r="G55" s="24" t="e">
        <f>G54+G53+#REF!</f>
        <v>#REF!</v>
      </c>
      <c r="H55" s="24" t="e">
        <f>H54+H53+#REF!</f>
        <v>#REF!</v>
      </c>
      <c r="I55" s="24" t="e">
        <f>I54+I53+#REF!</f>
        <v>#REF!</v>
      </c>
      <c r="J55" s="24" t="e">
        <f>J54+J53+#REF!</f>
        <v>#REF!</v>
      </c>
      <c r="K55" s="24" t="e">
        <f>K54+K53+#REF!</f>
        <v>#REF!</v>
      </c>
      <c r="L55" s="4" t="e">
        <f t="shared" si="1"/>
        <v>#REF!</v>
      </c>
    </row>
    <row r="56" spans="2:12" hidden="1" x14ac:dyDescent="0.2">
      <c r="B56" s="22" t="s">
        <v>12</v>
      </c>
      <c r="C56" s="23">
        <v>0</v>
      </c>
      <c r="D56" s="24">
        <v>0</v>
      </c>
      <c r="E56" s="24">
        <v>0</v>
      </c>
      <c r="F56" s="24">
        <v>0</v>
      </c>
      <c r="G56" s="24">
        <v>86272947000</v>
      </c>
      <c r="H56" s="24">
        <v>0</v>
      </c>
      <c r="I56" s="24">
        <v>50612046000</v>
      </c>
      <c r="J56" s="24">
        <v>0</v>
      </c>
      <c r="K56" s="24">
        <v>0</v>
      </c>
      <c r="L56" s="4">
        <f t="shared" si="1"/>
        <v>136884993000</v>
      </c>
    </row>
    <row r="57" spans="2:12" hidden="1" x14ac:dyDescent="0.2">
      <c r="B57" s="22" t="s">
        <v>13</v>
      </c>
      <c r="C57" s="23">
        <v>0</v>
      </c>
      <c r="D57" s="24">
        <v>0</v>
      </c>
      <c r="E57" s="24">
        <v>0</v>
      </c>
      <c r="F57" s="24">
        <v>0</v>
      </c>
      <c r="G57" s="24">
        <v>6047554000</v>
      </c>
      <c r="H57" s="24">
        <v>0</v>
      </c>
      <c r="I57" s="24">
        <v>0</v>
      </c>
      <c r="J57" s="24">
        <v>0</v>
      </c>
      <c r="K57" s="24">
        <v>0</v>
      </c>
      <c r="L57" s="4">
        <f t="shared" si="1"/>
        <v>6047554000</v>
      </c>
    </row>
    <row r="58" spans="2:12" ht="28.5" hidden="1" x14ac:dyDescent="0.2">
      <c r="B58" s="25" t="s">
        <v>14</v>
      </c>
      <c r="C58" s="26" t="e">
        <f t="shared" ref="C58:K58" si="3">C55-(C56+C57)</f>
        <v>#REF!</v>
      </c>
      <c r="D58" s="27" t="e">
        <f t="shared" si="3"/>
        <v>#REF!</v>
      </c>
      <c r="E58" s="27" t="e">
        <f t="shared" si="3"/>
        <v>#REF!</v>
      </c>
      <c r="F58" s="27" t="e">
        <f t="shared" si="3"/>
        <v>#REF!</v>
      </c>
      <c r="G58" s="27" t="e">
        <f t="shared" si="3"/>
        <v>#REF!</v>
      </c>
      <c r="H58" s="27" t="e">
        <f t="shared" si="3"/>
        <v>#REF!</v>
      </c>
      <c r="I58" s="27" t="e">
        <f t="shared" si="3"/>
        <v>#REF!</v>
      </c>
      <c r="J58" s="27" t="e">
        <f t="shared" si="3"/>
        <v>#REF!</v>
      </c>
      <c r="K58" s="27" t="e">
        <f t="shared" si="3"/>
        <v>#REF!</v>
      </c>
      <c r="L58" s="12" t="e">
        <f t="shared" si="1"/>
        <v>#REF!</v>
      </c>
    </row>
    <row r="59" spans="2:12" hidden="1" x14ac:dyDescent="0.2"/>
  </sheetData>
  <mergeCells count="3">
    <mergeCell ref="B2:L2"/>
    <mergeCell ref="B3:L3"/>
    <mergeCell ref="B4:L4"/>
  </mergeCells>
  <pageMargins left="0.78740157480314965" right="0.39370078740157483" top="0.39370078740157483" bottom="0.39370078740157483" header="0.31496062992125984" footer="0.31496062992125984"/>
  <pageSetup paperSize="9" scale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61"/>
  <sheetViews>
    <sheetView zoomScale="80" zoomScaleNormal="80" workbookViewId="0">
      <selection activeCell="H5" sqref="H5"/>
    </sheetView>
  </sheetViews>
  <sheetFormatPr defaultColWidth="9.140625" defaultRowHeight="15" x14ac:dyDescent="0.25"/>
  <cols>
    <col min="1" max="1" width="6.140625" customWidth="1"/>
    <col min="2" max="2" width="75.7109375" customWidth="1"/>
    <col min="3" max="11" width="22.85546875" customWidth="1"/>
    <col min="12" max="12" width="25.28515625" customWidth="1"/>
    <col min="13" max="13" width="7.140625" customWidth="1"/>
    <col min="14" max="15" width="19.28515625" customWidth="1"/>
    <col min="16" max="16" width="9.140625" customWidth="1"/>
  </cols>
  <sheetData>
    <row r="2" spans="2:12" ht="24.75" customHeight="1" x14ac:dyDescent="0.25">
      <c r="B2" s="35" t="s">
        <v>65</v>
      </c>
      <c r="C2" s="35" t="s">
        <v>0</v>
      </c>
      <c r="D2" s="35" t="s">
        <v>0</v>
      </c>
      <c r="E2" s="35" t="s">
        <v>0</v>
      </c>
      <c r="F2" s="35" t="s">
        <v>0</v>
      </c>
      <c r="G2" s="35" t="s">
        <v>0</v>
      </c>
      <c r="H2" s="35" t="s">
        <v>0</v>
      </c>
      <c r="I2" s="35" t="s">
        <v>0</v>
      </c>
      <c r="J2" s="35" t="s">
        <v>0</v>
      </c>
      <c r="K2" s="35" t="s">
        <v>0</v>
      </c>
      <c r="L2" s="35" t="s">
        <v>0</v>
      </c>
    </row>
    <row r="3" spans="2:12" ht="24.75" customHeight="1" x14ac:dyDescent="0.25">
      <c r="B3" s="35" t="s">
        <v>68</v>
      </c>
      <c r="C3" s="35" t="s">
        <v>0</v>
      </c>
      <c r="D3" s="35" t="s">
        <v>0</v>
      </c>
      <c r="E3" s="35" t="s">
        <v>0</v>
      </c>
      <c r="F3" s="35" t="s">
        <v>0</v>
      </c>
      <c r="G3" s="35" t="s">
        <v>0</v>
      </c>
      <c r="H3" s="35" t="s">
        <v>0</v>
      </c>
      <c r="I3" s="35" t="s">
        <v>0</v>
      </c>
      <c r="J3" s="35" t="s">
        <v>0</v>
      </c>
      <c r="K3" s="35" t="s">
        <v>0</v>
      </c>
      <c r="L3" s="35" t="s">
        <v>0</v>
      </c>
    </row>
    <row r="4" spans="2:12" ht="24.75" customHeight="1" x14ac:dyDescent="0.25">
      <c r="B4" s="36" t="s">
        <v>1</v>
      </c>
      <c r="C4" s="36" t="s">
        <v>0</v>
      </c>
      <c r="D4" s="36" t="s">
        <v>0</v>
      </c>
      <c r="E4" s="36" t="s">
        <v>0</v>
      </c>
      <c r="F4" s="36" t="s">
        <v>0</v>
      </c>
      <c r="G4" s="36" t="s">
        <v>0</v>
      </c>
      <c r="H4" s="36" t="s">
        <v>0</v>
      </c>
      <c r="I4" s="36" t="s">
        <v>0</v>
      </c>
      <c r="J4" s="36" t="s">
        <v>0</v>
      </c>
      <c r="K4" s="36" t="s">
        <v>0</v>
      </c>
      <c r="L4" s="36" t="s">
        <v>0</v>
      </c>
    </row>
    <row r="6" spans="2:12" ht="17.25" customHeight="1" thickBot="1" x14ac:dyDescent="0.3">
      <c r="B6" s="20" t="s">
        <v>0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5" t="s">
        <v>0</v>
      </c>
      <c r="L6" s="6" t="s">
        <v>66</v>
      </c>
    </row>
    <row r="7" spans="2:12" ht="45" customHeight="1" thickBot="1" x14ac:dyDescent="0.3">
      <c r="B7" s="21" t="s">
        <v>2</v>
      </c>
      <c r="C7" s="13" t="s">
        <v>6</v>
      </c>
      <c r="D7" s="14" t="s">
        <v>7</v>
      </c>
      <c r="E7" s="14" t="s">
        <v>8</v>
      </c>
      <c r="F7" s="14" t="s">
        <v>3</v>
      </c>
      <c r="G7" s="14" t="s">
        <v>18</v>
      </c>
      <c r="H7" s="14" t="s">
        <v>16</v>
      </c>
      <c r="I7" s="14" t="s">
        <v>17</v>
      </c>
      <c r="J7" s="14" t="s">
        <v>4</v>
      </c>
      <c r="K7" s="14" t="s">
        <v>5</v>
      </c>
      <c r="L7" s="15" t="s">
        <v>9</v>
      </c>
    </row>
    <row r="8" spans="2:12" ht="23.1" customHeight="1" x14ac:dyDescent="0.25">
      <c r="B8" s="17" t="s">
        <v>19</v>
      </c>
      <c r="C8" s="7">
        <v>494511000</v>
      </c>
      <c r="D8" s="8">
        <v>78885000</v>
      </c>
      <c r="E8" s="8">
        <v>54182000</v>
      </c>
      <c r="F8" s="8">
        <v>0</v>
      </c>
      <c r="G8" s="8">
        <v>2421000</v>
      </c>
      <c r="H8" s="8">
        <v>41490000</v>
      </c>
      <c r="I8" s="8">
        <v>0</v>
      </c>
      <c r="J8" s="8">
        <v>0</v>
      </c>
      <c r="K8" s="8">
        <v>0</v>
      </c>
      <c r="L8" s="9">
        <f t="shared" ref="L8:L59" si="0">SUM(C8:K8)</f>
        <v>671489000</v>
      </c>
    </row>
    <row r="9" spans="2:12" ht="23.1" customHeight="1" x14ac:dyDescent="0.25">
      <c r="B9" s="18" t="s">
        <v>20</v>
      </c>
      <c r="C9" s="2">
        <v>597051000</v>
      </c>
      <c r="D9" s="3">
        <v>18025000</v>
      </c>
      <c r="E9" s="3">
        <v>310514000</v>
      </c>
      <c r="F9" s="3">
        <v>0</v>
      </c>
      <c r="G9" s="3">
        <v>1698000</v>
      </c>
      <c r="H9" s="3">
        <v>2215000</v>
      </c>
      <c r="I9" s="3">
        <v>0</v>
      </c>
      <c r="J9" s="3">
        <v>0</v>
      </c>
      <c r="K9" s="3">
        <v>0</v>
      </c>
      <c r="L9" s="4">
        <f t="shared" si="0"/>
        <v>929503000</v>
      </c>
    </row>
    <row r="10" spans="2:12" ht="23.1" customHeight="1" x14ac:dyDescent="0.25">
      <c r="B10" s="18" t="s">
        <v>21</v>
      </c>
      <c r="C10" s="2">
        <v>135415000</v>
      </c>
      <c r="D10" s="3">
        <v>16229000</v>
      </c>
      <c r="E10" s="3">
        <v>16716000</v>
      </c>
      <c r="F10" s="3">
        <v>0</v>
      </c>
      <c r="G10" s="3">
        <v>3781000</v>
      </c>
      <c r="H10" s="3">
        <v>3811000</v>
      </c>
      <c r="I10" s="3">
        <v>0</v>
      </c>
      <c r="J10" s="3">
        <v>0</v>
      </c>
      <c r="K10" s="3">
        <v>0</v>
      </c>
      <c r="L10" s="4">
        <f t="shared" si="0"/>
        <v>175952000</v>
      </c>
    </row>
    <row r="11" spans="2:12" ht="23.1" customHeight="1" x14ac:dyDescent="0.25">
      <c r="B11" s="18" t="s">
        <v>22</v>
      </c>
      <c r="C11" s="2">
        <v>21108000</v>
      </c>
      <c r="D11" s="3">
        <v>3486000</v>
      </c>
      <c r="E11" s="3">
        <v>5280000</v>
      </c>
      <c r="F11" s="3">
        <v>0</v>
      </c>
      <c r="G11" s="3">
        <v>1365000</v>
      </c>
      <c r="H11" s="3">
        <v>1089000</v>
      </c>
      <c r="I11" s="3">
        <v>0</v>
      </c>
      <c r="J11" s="3">
        <v>0</v>
      </c>
      <c r="K11" s="3">
        <v>0</v>
      </c>
      <c r="L11" s="4">
        <f t="shared" si="0"/>
        <v>32328000</v>
      </c>
    </row>
    <row r="12" spans="2:12" ht="23.1" customHeight="1" x14ac:dyDescent="0.25">
      <c r="B12" s="18" t="s">
        <v>23</v>
      </c>
      <c r="C12" s="2">
        <v>7539000</v>
      </c>
      <c r="D12" s="3">
        <v>1052000</v>
      </c>
      <c r="E12" s="3">
        <v>3241000</v>
      </c>
      <c r="F12" s="3">
        <v>0</v>
      </c>
      <c r="G12" s="3">
        <v>574000</v>
      </c>
      <c r="H12" s="3">
        <v>0</v>
      </c>
      <c r="I12" s="3">
        <v>0</v>
      </c>
      <c r="J12" s="3">
        <v>0</v>
      </c>
      <c r="K12" s="3">
        <v>0</v>
      </c>
      <c r="L12" s="4">
        <f t="shared" si="0"/>
        <v>12406000</v>
      </c>
    </row>
    <row r="13" spans="2:12" ht="23.1" customHeight="1" x14ac:dyDescent="0.25">
      <c r="B13" s="18" t="s">
        <v>24</v>
      </c>
      <c r="C13" s="2">
        <v>6606000</v>
      </c>
      <c r="D13" s="3">
        <v>913000</v>
      </c>
      <c r="E13" s="3">
        <v>3196000</v>
      </c>
      <c r="F13" s="3">
        <v>0</v>
      </c>
      <c r="G13" s="3">
        <v>780000</v>
      </c>
      <c r="H13" s="3">
        <v>2178000</v>
      </c>
      <c r="I13" s="3">
        <v>0</v>
      </c>
      <c r="J13" s="3">
        <v>0</v>
      </c>
      <c r="K13" s="3">
        <v>0</v>
      </c>
      <c r="L13" s="4">
        <f t="shared" si="0"/>
        <v>13673000</v>
      </c>
    </row>
    <row r="14" spans="2:12" ht="23.1" customHeight="1" x14ac:dyDescent="0.25">
      <c r="B14" s="18" t="s">
        <v>25</v>
      </c>
      <c r="C14" s="2">
        <v>13614000</v>
      </c>
      <c r="D14" s="3">
        <v>2072000</v>
      </c>
      <c r="E14" s="3">
        <v>9622000</v>
      </c>
      <c r="F14" s="3">
        <v>0</v>
      </c>
      <c r="G14" s="3">
        <v>5293000</v>
      </c>
      <c r="H14" s="3">
        <v>1622000</v>
      </c>
      <c r="I14" s="3">
        <v>0</v>
      </c>
      <c r="J14" s="3">
        <v>0</v>
      </c>
      <c r="K14" s="3">
        <v>0</v>
      </c>
      <c r="L14" s="4">
        <f t="shared" si="0"/>
        <v>32223000</v>
      </c>
    </row>
    <row r="15" spans="2:12" ht="23.1" customHeight="1" x14ac:dyDescent="0.25">
      <c r="B15" s="18" t="s">
        <v>26</v>
      </c>
      <c r="C15" s="2">
        <v>48640000</v>
      </c>
      <c r="D15" s="3">
        <v>7687000</v>
      </c>
      <c r="E15" s="3">
        <v>5482000</v>
      </c>
      <c r="F15" s="3">
        <v>0</v>
      </c>
      <c r="G15" s="3">
        <v>7112000</v>
      </c>
      <c r="H15" s="3">
        <v>1229000</v>
      </c>
      <c r="I15" s="3">
        <v>0</v>
      </c>
      <c r="J15" s="3">
        <v>0</v>
      </c>
      <c r="K15" s="3">
        <v>0</v>
      </c>
      <c r="L15" s="4">
        <f t="shared" si="0"/>
        <v>70150000</v>
      </c>
    </row>
    <row r="16" spans="2:12" ht="23.1" customHeight="1" x14ac:dyDescent="0.25">
      <c r="B16" s="18" t="s">
        <v>27</v>
      </c>
      <c r="C16" s="2">
        <v>1215940000</v>
      </c>
      <c r="D16" s="3">
        <v>243203000</v>
      </c>
      <c r="E16" s="3">
        <v>629504000</v>
      </c>
      <c r="F16" s="3">
        <v>0</v>
      </c>
      <c r="G16" s="3">
        <v>924042000</v>
      </c>
      <c r="H16" s="3">
        <v>822905000</v>
      </c>
      <c r="I16" s="3">
        <v>3097485000</v>
      </c>
      <c r="J16" s="3">
        <v>0</v>
      </c>
      <c r="K16" s="3">
        <v>0</v>
      </c>
      <c r="L16" s="4">
        <f t="shared" si="0"/>
        <v>6933079000</v>
      </c>
    </row>
    <row r="17" spans="2:12" ht="23.1" customHeight="1" x14ac:dyDescent="0.25">
      <c r="B17" s="18" t="s">
        <v>28</v>
      </c>
      <c r="C17" s="2">
        <v>8762000</v>
      </c>
      <c r="D17" s="3">
        <v>1386000</v>
      </c>
      <c r="E17" s="3">
        <v>4660000</v>
      </c>
      <c r="F17" s="3">
        <v>0</v>
      </c>
      <c r="G17" s="3">
        <v>12536000</v>
      </c>
      <c r="H17" s="3">
        <v>2722000</v>
      </c>
      <c r="I17" s="3">
        <v>2500000</v>
      </c>
      <c r="J17" s="3">
        <v>0</v>
      </c>
      <c r="K17" s="3">
        <v>0</v>
      </c>
      <c r="L17" s="4">
        <f t="shared" si="0"/>
        <v>32566000</v>
      </c>
    </row>
    <row r="18" spans="2:12" ht="23.1" customHeight="1" x14ac:dyDescent="0.25">
      <c r="B18" s="18" t="s">
        <v>29</v>
      </c>
      <c r="C18" s="2">
        <v>4365006000</v>
      </c>
      <c r="D18" s="3">
        <v>898026000</v>
      </c>
      <c r="E18" s="3">
        <v>3669632000</v>
      </c>
      <c r="F18" s="3">
        <v>0</v>
      </c>
      <c r="G18" s="3">
        <v>23700225000</v>
      </c>
      <c r="H18" s="3">
        <v>18968326000</v>
      </c>
      <c r="I18" s="3">
        <v>0</v>
      </c>
      <c r="J18" s="3">
        <v>0</v>
      </c>
      <c r="K18" s="3">
        <v>0</v>
      </c>
      <c r="L18" s="4">
        <f t="shared" si="0"/>
        <v>51601215000</v>
      </c>
    </row>
    <row r="19" spans="2:12" ht="23.1" customHeight="1" x14ac:dyDescent="0.25">
      <c r="B19" s="18" t="s">
        <v>30</v>
      </c>
      <c r="C19" s="2">
        <v>399621000</v>
      </c>
      <c r="D19" s="3">
        <v>69894000</v>
      </c>
      <c r="E19" s="3">
        <v>68142000</v>
      </c>
      <c r="F19" s="3">
        <v>0</v>
      </c>
      <c r="G19" s="3">
        <v>13756000</v>
      </c>
      <c r="H19" s="3">
        <v>11979000</v>
      </c>
      <c r="I19" s="3">
        <v>0</v>
      </c>
      <c r="J19" s="3">
        <v>0</v>
      </c>
      <c r="K19" s="3">
        <v>0</v>
      </c>
      <c r="L19" s="4">
        <f t="shared" si="0"/>
        <v>563392000</v>
      </c>
    </row>
    <row r="20" spans="2:12" ht="23.1" customHeight="1" x14ac:dyDescent="0.25">
      <c r="B20" s="18" t="s">
        <v>31</v>
      </c>
      <c r="C20" s="2">
        <v>479210000</v>
      </c>
      <c r="D20" s="3">
        <v>72179000</v>
      </c>
      <c r="E20" s="3">
        <v>44773000</v>
      </c>
      <c r="F20" s="3">
        <v>0</v>
      </c>
      <c r="G20" s="3">
        <v>25304000</v>
      </c>
      <c r="H20" s="3">
        <v>13522000</v>
      </c>
      <c r="I20" s="3">
        <v>0</v>
      </c>
      <c r="J20" s="3">
        <v>0</v>
      </c>
      <c r="K20" s="3">
        <v>0</v>
      </c>
      <c r="L20" s="4">
        <f t="shared" si="0"/>
        <v>634988000</v>
      </c>
    </row>
    <row r="21" spans="2:12" ht="23.1" customHeight="1" x14ac:dyDescent="0.25">
      <c r="B21" s="18" t="s">
        <v>32</v>
      </c>
      <c r="C21" s="2">
        <v>3251981000</v>
      </c>
      <c r="D21" s="3">
        <v>662659000</v>
      </c>
      <c r="E21" s="3">
        <v>1150642000</v>
      </c>
      <c r="F21" s="3">
        <v>0</v>
      </c>
      <c r="G21" s="3">
        <v>156830000</v>
      </c>
      <c r="H21" s="3">
        <v>1353548000</v>
      </c>
      <c r="I21" s="3">
        <v>80798000</v>
      </c>
      <c r="J21" s="3">
        <v>218725000</v>
      </c>
      <c r="K21" s="3">
        <v>0</v>
      </c>
      <c r="L21" s="4">
        <f t="shared" si="0"/>
        <v>6875183000</v>
      </c>
    </row>
    <row r="22" spans="2:12" ht="23.1" customHeight="1" x14ac:dyDescent="0.25">
      <c r="B22" s="18" t="s">
        <v>33</v>
      </c>
      <c r="C22" s="2">
        <v>294416000</v>
      </c>
      <c r="D22" s="3">
        <v>50949000</v>
      </c>
      <c r="E22" s="3">
        <v>121856000</v>
      </c>
      <c r="F22" s="3">
        <v>0</v>
      </c>
      <c r="G22" s="3">
        <v>89328000</v>
      </c>
      <c r="H22" s="3">
        <v>318108000</v>
      </c>
      <c r="I22" s="3">
        <v>0</v>
      </c>
      <c r="J22" s="3">
        <v>0</v>
      </c>
      <c r="K22" s="3">
        <v>0</v>
      </c>
      <c r="L22" s="4">
        <f t="shared" si="0"/>
        <v>874657000</v>
      </c>
    </row>
    <row r="23" spans="2:12" ht="23.1" customHeight="1" x14ac:dyDescent="0.25">
      <c r="B23" s="18" t="s">
        <v>34</v>
      </c>
      <c r="C23" s="2">
        <v>100525000</v>
      </c>
      <c r="D23" s="3">
        <v>18012000</v>
      </c>
      <c r="E23" s="3">
        <v>12008000</v>
      </c>
      <c r="F23" s="3">
        <v>0</v>
      </c>
      <c r="G23" s="3">
        <v>2293000</v>
      </c>
      <c r="H23" s="3">
        <v>81892000</v>
      </c>
      <c r="I23" s="3">
        <v>0</v>
      </c>
      <c r="J23" s="3">
        <v>0</v>
      </c>
      <c r="K23" s="3">
        <v>0</v>
      </c>
      <c r="L23" s="4">
        <f t="shared" si="0"/>
        <v>214730000</v>
      </c>
    </row>
    <row r="24" spans="2:12" ht="23.1" customHeight="1" x14ac:dyDescent="0.25">
      <c r="B24" s="18" t="s">
        <v>35</v>
      </c>
      <c r="C24" s="2">
        <v>381513000</v>
      </c>
      <c r="D24" s="3">
        <v>71121000</v>
      </c>
      <c r="E24" s="3">
        <v>66263000</v>
      </c>
      <c r="F24" s="3">
        <v>0</v>
      </c>
      <c r="G24" s="3">
        <v>38683000</v>
      </c>
      <c r="H24" s="3">
        <v>489329000</v>
      </c>
      <c r="I24" s="3">
        <v>0</v>
      </c>
      <c r="J24" s="3">
        <v>0</v>
      </c>
      <c r="K24" s="3">
        <v>0</v>
      </c>
      <c r="L24" s="4">
        <f t="shared" si="0"/>
        <v>1046909000</v>
      </c>
    </row>
    <row r="25" spans="2:12" ht="23.1" customHeight="1" x14ac:dyDescent="0.25">
      <c r="B25" s="18" t="s">
        <v>36</v>
      </c>
      <c r="C25" s="2">
        <v>60887000</v>
      </c>
      <c r="D25" s="3">
        <v>8103000</v>
      </c>
      <c r="E25" s="3">
        <v>8442000</v>
      </c>
      <c r="F25" s="3">
        <v>0</v>
      </c>
      <c r="G25" s="3">
        <v>12020000</v>
      </c>
      <c r="H25" s="3">
        <v>3438000</v>
      </c>
      <c r="I25" s="3">
        <v>0</v>
      </c>
      <c r="J25" s="3">
        <v>0</v>
      </c>
      <c r="K25" s="3">
        <v>0</v>
      </c>
      <c r="L25" s="4">
        <f t="shared" si="0"/>
        <v>92890000</v>
      </c>
    </row>
    <row r="26" spans="2:12" ht="23.1" customHeight="1" x14ac:dyDescent="0.25">
      <c r="B26" s="18" t="s">
        <v>37</v>
      </c>
      <c r="C26" s="2">
        <v>32264000</v>
      </c>
      <c r="D26" s="3">
        <v>3657000</v>
      </c>
      <c r="E26" s="3">
        <v>21061000</v>
      </c>
      <c r="F26" s="3">
        <v>0</v>
      </c>
      <c r="G26" s="3">
        <v>1543000</v>
      </c>
      <c r="H26" s="3">
        <v>5445000</v>
      </c>
      <c r="I26" s="3">
        <v>0</v>
      </c>
      <c r="J26" s="3">
        <v>0</v>
      </c>
      <c r="K26" s="3">
        <v>0</v>
      </c>
      <c r="L26" s="4">
        <f t="shared" si="0"/>
        <v>63970000</v>
      </c>
    </row>
    <row r="27" spans="2:12" ht="23.1" customHeight="1" x14ac:dyDescent="0.25">
      <c r="B27" s="18" t="s">
        <v>38</v>
      </c>
      <c r="C27" s="2">
        <v>548915000</v>
      </c>
      <c r="D27" s="3">
        <v>106630000</v>
      </c>
      <c r="E27" s="3">
        <v>53786000</v>
      </c>
      <c r="F27" s="3">
        <v>0</v>
      </c>
      <c r="G27" s="3">
        <v>15433000</v>
      </c>
      <c r="H27" s="3">
        <v>147014000</v>
      </c>
      <c r="I27" s="3">
        <v>0</v>
      </c>
      <c r="J27" s="3">
        <v>0</v>
      </c>
      <c r="K27" s="3">
        <v>0</v>
      </c>
      <c r="L27" s="4">
        <f t="shared" si="0"/>
        <v>871778000</v>
      </c>
    </row>
    <row r="28" spans="2:12" ht="23.1" customHeight="1" x14ac:dyDescent="0.25">
      <c r="B28" s="18" t="s">
        <v>39</v>
      </c>
      <c r="C28" s="2">
        <v>102892000</v>
      </c>
      <c r="D28" s="3">
        <v>13748000</v>
      </c>
      <c r="E28" s="3">
        <v>30808000</v>
      </c>
      <c r="F28" s="3">
        <v>0</v>
      </c>
      <c r="G28" s="3">
        <v>48132000</v>
      </c>
      <c r="H28" s="3">
        <v>12654000</v>
      </c>
      <c r="I28" s="3">
        <v>0</v>
      </c>
      <c r="J28" s="3">
        <v>0</v>
      </c>
      <c r="K28" s="3">
        <v>0</v>
      </c>
      <c r="L28" s="4">
        <f t="shared" si="0"/>
        <v>208234000</v>
      </c>
    </row>
    <row r="29" spans="2:12" ht="35.1" customHeight="1" x14ac:dyDescent="0.25">
      <c r="B29" s="18" t="s">
        <v>40</v>
      </c>
      <c r="C29" s="2">
        <v>344970000</v>
      </c>
      <c r="D29" s="3">
        <v>43105000</v>
      </c>
      <c r="E29" s="3">
        <v>60053000</v>
      </c>
      <c r="F29" s="3">
        <v>0</v>
      </c>
      <c r="G29" s="3">
        <v>1726772000</v>
      </c>
      <c r="H29" s="3">
        <v>16335000</v>
      </c>
      <c r="I29" s="3">
        <v>0</v>
      </c>
      <c r="J29" s="3">
        <v>413980000</v>
      </c>
      <c r="K29" s="3">
        <v>0</v>
      </c>
      <c r="L29" s="4">
        <f t="shared" si="0"/>
        <v>2605215000</v>
      </c>
    </row>
    <row r="30" spans="2:12" ht="23.1" customHeight="1" x14ac:dyDescent="0.25">
      <c r="B30" s="18" t="s">
        <v>41</v>
      </c>
      <c r="C30" s="2">
        <v>98974000</v>
      </c>
      <c r="D30" s="3">
        <v>13039000</v>
      </c>
      <c r="E30" s="3">
        <v>60451000</v>
      </c>
      <c r="F30" s="3">
        <v>0</v>
      </c>
      <c r="G30" s="3">
        <v>506975000</v>
      </c>
      <c r="H30" s="3">
        <v>6534000</v>
      </c>
      <c r="I30" s="3">
        <v>48897000</v>
      </c>
      <c r="J30" s="3">
        <v>0</v>
      </c>
      <c r="K30" s="3">
        <v>0</v>
      </c>
      <c r="L30" s="4">
        <f t="shared" si="0"/>
        <v>734870000</v>
      </c>
    </row>
    <row r="31" spans="2:12" ht="23.1" customHeight="1" x14ac:dyDescent="0.25">
      <c r="B31" s="18" t="s">
        <v>42</v>
      </c>
      <c r="C31" s="2">
        <v>43265000</v>
      </c>
      <c r="D31" s="3">
        <v>8271000</v>
      </c>
      <c r="E31" s="3">
        <v>13865000</v>
      </c>
      <c r="F31" s="3">
        <v>0</v>
      </c>
      <c r="G31" s="3">
        <v>677000</v>
      </c>
      <c r="H31" s="3">
        <v>15025000</v>
      </c>
      <c r="I31" s="3">
        <v>61768000</v>
      </c>
      <c r="J31" s="3">
        <v>0</v>
      </c>
      <c r="K31" s="3">
        <v>0</v>
      </c>
      <c r="L31" s="4">
        <f t="shared" si="0"/>
        <v>142871000</v>
      </c>
    </row>
    <row r="32" spans="2:12" ht="23.1" customHeight="1" x14ac:dyDescent="0.25">
      <c r="B32" s="18" t="s">
        <v>43</v>
      </c>
      <c r="C32" s="2">
        <v>46557000</v>
      </c>
      <c r="D32" s="3">
        <v>6552000</v>
      </c>
      <c r="E32" s="3">
        <v>5151000</v>
      </c>
      <c r="F32" s="3">
        <v>0</v>
      </c>
      <c r="G32" s="3">
        <v>4633000</v>
      </c>
      <c r="H32" s="3">
        <v>1633000</v>
      </c>
      <c r="I32" s="3">
        <v>0</v>
      </c>
      <c r="J32" s="3">
        <v>0</v>
      </c>
      <c r="K32" s="3">
        <v>0</v>
      </c>
      <c r="L32" s="4">
        <f t="shared" si="0"/>
        <v>64526000</v>
      </c>
    </row>
    <row r="33" spans="2:12" ht="23.1" customHeight="1" x14ac:dyDescent="0.25">
      <c r="B33" s="18" t="s">
        <v>44</v>
      </c>
      <c r="C33" s="2">
        <v>33129000</v>
      </c>
      <c r="D33" s="3">
        <v>5131000</v>
      </c>
      <c r="E33" s="3">
        <v>8929000</v>
      </c>
      <c r="F33" s="3">
        <v>0</v>
      </c>
      <c r="G33" s="3">
        <v>1171000</v>
      </c>
      <c r="H33" s="3">
        <v>2599000</v>
      </c>
      <c r="I33" s="3">
        <v>0</v>
      </c>
      <c r="J33" s="3">
        <v>0</v>
      </c>
      <c r="K33" s="3">
        <v>0</v>
      </c>
      <c r="L33" s="4">
        <f t="shared" si="0"/>
        <v>50959000</v>
      </c>
    </row>
    <row r="34" spans="2:12" ht="23.1" customHeight="1" x14ac:dyDescent="0.25">
      <c r="B34" s="18" t="s">
        <v>45</v>
      </c>
      <c r="C34" s="2">
        <v>101764000</v>
      </c>
      <c r="D34" s="3">
        <v>11763000</v>
      </c>
      <c r="E34" s="3">
        <v>2513609000</v>
      </c>
      <c r="F34" s="3">
        <v>0</v>
      </c>
      <c r="G34" s="3">
        <v>44000</v>
      </c>
      <c r="H34" s="3">
        <v>839113000</v>
      </c>
      <c r="I34" s="3">
        <v>0</v>
      </c>
      <c r="J34" s="3">
        <v>0</v>
      </c>
      <c r="K34" s="3">
        <v>0</v>
      </c>
      <c r="L34" s="4">
        <f t="shared" si="0"/>
        <v>3466293000</v>
      </c>
    </row>
    <row r="35" spans="2:12" ht="23.1" customHeight="1" x14ac:dyDescent="0.25">
      <c r="B35" s="18" t="s">
        <v>46</v>
      </c>
      <c r="C35" s="2">
        <v>27339000</v>
      </c>
      <c r="D35" s="3">
        <v>5994000</v>
      </c>
      <c r="E35" s="3">
        <v>6587000</v>
      </c>
      <c r="F35" s="3">
        <v>0</v>
      </c>
      <c r="G35" s="3">
        <v>209000</v>
      </c>
      <c r="H35" s="3">
        <v>6755000</v>
      </c>
      <c r="I35" s="3">
        <v>0</v>
      </c>
      <c r="J35" s="3">
        <v>0</v>
      </c>
      <c r="K35" s="3">
        <v>0</v>
      </c>
      <c r="L35" s="4">
        <f t="shared" si="0"/>
        <v>46884000</v>
      </c>
    </row>
    <row r="36" spans="2:12" ht="23.1" customHeight="1" x14ac:dyDescent="0.25">
      <c r="B36" s="18" t="s">
        <v>47</v>
      </c>
      <c r="C36" s="2">
        <v>54343000</v>
      </c>
      <c r="D36" s="3">
        <v>8657000</v>
      </c>
      <c r="E36" s="3">
        <v>13534000</v>
      </c>
      <c r="F36" s="3">
        <v>0</v>
      </c>
      <c r="G36" s="3">
        <v>413803000</v>
      </c>
      <c r="H36" s="3">
        <v>4900000</v>
      </c>
      <c r="I36" s="3">
        <v>0</v>
      </c>
      <c r="J36" s="3">
        <v>0</v>
      </c>
      <c r="K36" s="3">
        <v>0</v>
      </c>
      <c r="L36" s="4">
        <f t="shared" si="0"/>
        <v>495237000</v>
      </c>
    </row>
    <row r="37" spans="2:12" ht="23.1" customHeight="1" x14ac:dyDescent="0.25">
      <c r="B37" s="18" t="s">
        <v>48</v>
      </c>
      <c r="C37" s="2">
        <v>54294000</v>
      </c>
      <c r="D37" s="3">
        <v>9303000</v>
      </c>
      <c r="E37" s="3">
        <v>5041000</v>
      </c>
      <c r="F37" s="3">
        <v>0</v>
      </c>
      <c r="G37" s="3">
        <v>1264000</v>
      </c>
      <c r="H37" s="3">
        <v>9835000</v>
      </c>
      <c r="I37" s="3">
        <v>0</v>
      </c>
      <c r="J37" s="3">
        <v>0</v>
      </c>
      <c r="K37" s="3">
        <v>0</v>
      </c>
      <c r="L37" s="4">
        <f t="shared" si="0"/>
        <v>79737000</v>
      </c>
    </row>
    <row r="38" spans="2:12" ht="23.1" customHeight="1" x14ac:dyDescent="0.25">
      <c r="B38" s="18" t="s">
        <v>49</v>
      </c>
      <c r="C38" s="2">
        <v>7136000</v>
      </c>
      <c r="D38" s="3">
        <v>1129000</v>
      </c>
      <c r="E38" s="3">
        <v>4864000</v>
      </c>
      <c r="F38" s="3">
        <v>0</v>
      </c>
      <c r="G38" s="3">
        <v>300000</v>
      </c>
      <c r="H38" s="3">
        <v>2190000</v>
      </c>
      <c r="I38" s="3">
        <v>111694000</v>
      </c>
      <c r="J38" s="3">
        <v>0</v>
      </c>
      <c r="K38" s="3">
        <v>0</v>
      </c>
      <c r="L38" s="4">
        <f t="shared" si="0"/>
        <v>127313000</v>
      </c>
    </row>
    <row r="39" spans="2:12" ht="23.1" customHeight="1" x14ac:dyDescent="0.25">
      <c r="B39" s="18" t="s">
        <v>50</v>
      </c>
      <c r="C39" s="2">
        <v>8528000</v>
      </c>
      <c r="D39" s="3">
        <v>1479000</v>
      </c>
      <c r="E39" s="3">
        <v>4420000</v>
      </c>
      <c r="F39" s="3">
        <v>0</v>
      </c>
      <c r="G39" s="3">
        <v>270000</v>
      </c>
      <c r="H39" s="3">
        <v>8444000</v>
      </c>
      <c r="I39" s="3">
        <v>135115000</v>
      </c>
      <c r="J39" s="3">
        <v>0</v>
      </c>
      <c r="K39" s="3">
        <v>0</v>
      </c>
      <c r="L39" s="4">
        <f t="shared" si="0"/>
        <v>158256000</v>
      </c>
    </row>
    <row r="40" spans="2:12" ht="23.1" customHeight="1" x14ac:dyDescent="0.25">
      <c r="B40" s="18" t="s">
        <v>51</v>
      </c>
      <c r="C40" s="2">
        <v>6687000</v>
      </c>
      <c r="D40" s="3">
        <v>1110000</v>
      </c>
      <c r="E40" s="3">
        <v>3845000</v>
      </c>
      <c r="F40" s="3">
        <v>0</v>
      </c>
      <c r="G40" s="3">
        <v>299000</v>
      </c>
      <c r="H40" s="3">
        <v>0</v>
      </c>
      <c r="I40" s="3">
        <v>106688000</v>
      </c>
      <c r="J40" s="3">
        <v>0</v>
      </c>
      <c r="K40" s="3">
        <v>0</v>
      </c>
      <c r="L40" s="4">
        <f t="shared" si="0"/>
        <v>118629000</v>
      </c>
    </row>
    <row r="41" spans="2:12" ht="23.1" customHeight="1" x14ac:dyDescent="0.25">
      <c r="B41" s="18" t="s">
        <v>52</v>
      </c>
      <c r="C41" s="2">
        <v>3787498000</v>
      </c>
      <c r="D41" s="3">
        <v>677993000</v>
      </c>
      <c r="E41" s="3">
        <v>547268000</v>
      </c>
      <c r="F41" s="3">
        <v>0</v>
      </c>
      <c r="G41" s="3">
        <v>97673000</v>
      </c>
      <c r="H41" s="3">
        <v>19972474000</v>
      </c>
      <c r="I41" s="3">
        <v>309863000</v>
      </c>
      <c r="J41" s="3">
        <v>0</v>
      </c>
      <c r="K41" s="3">
        <v>0</v>
      </c>
      <c r="L41" s="4">
        <f t="shared" si="0"/>
        <v>25392769000</v>
      </c>
    </row>
    <row r="42" spans="2:12" ht="23.1" customHeight="1" x14ac:dyDescent="0.25">
      <c r="B42" s="18" t="s">
        <v>53</v>
      </c>
      <c r="C42" s="2">
        <v>3251000</v>
      </c>
      <c r="D42" s="3">
        <v>683000</v>
      </c>
      <c r="E42" s="3">
        <v>1403000</v>
      </c>
      <c r="F42" s="3">
        <v>0</v>
      </c>
      <c r="G42" s="3">
        <v>0</v>
      </c>
      <c r="H42" s="3">
        <v>737000</v>
      </c>
      <c r="I42" s="3">
        <v>0</v>
      </c>
      <c r="J42" s="3">
        <v>0</v>
      </c>
      <c r="K42" s="3">
        <v>0</v>
      </c>
      <c r="L42" s="4">
        <f t="shared" si="0"/>
        <v>6074000</v>
      </c>
    </row>
    <row r="43" spans="2:12" ht="23.1" customHeight="1" x14ac:dyDescent="0.25">
      <c r="B43" s="18" t="s">
        <v>54</v>
      </c>
      <c r="C43" s="2">
        <v>145673000</v>
      </c>
      <c r="D43" s="3">
        <v>23141000</v>
      </c>
      <c r="E43" s="3">
        <v>80697000</v>
      </c>
      <c r="F43" s="3">
        <v>0</v>
      </c>
      <c r="G43" s="3">
        <v>4632000</v>
      </c>
      <c r="H43" s="3">
        <v>13424000</v>
      </c>
      <c r="I43" s="3">
        <v>0</v>
      </c>
      <c r="J43" s="3">
        <v>0</v>
      </c>
      <c r="K43" s="3">
        <v>0</v>
      </c>
      <c r="L43" s="4">
        <f t="shared" si="0"/>
        <v>267567000</v>
      </c>
    </row>
    <row r="44" spans="2:12" ht="23.1" customHeight="1" x14ac:dyDescent="0.25">
      <c r="B44" s="18" t="s">
        <v>55</v>
      </c>
      <c r="C44" s="2">
        <v>19127000</v>
      </c>
      <c r="D44" s="3">
        <v>2637000</v>
      </c>
      <c r="E44" s="3">
        <v>6474000</v>
      </c>
      <c r="F44" s="3">
        <v>0</v>
      </c>
      <c r="G44" s="3">
        <v>566000</v>
      </c>
      <c r="H44" s="3">
        <v>3936000</v>
      </c>
      <c r="I44" s="3">
        <v>0</v>
      </c>
      <c r="J44" s="3">
        <v>0</v>
      </c>
      <c r="K44" s="3">
        <v>0</v>
      </c>
      <c r="L44" s="4">
        <f t="shared" si="0"/>
        <v>32740000</v>
      </c>
    </row>
    <row r="45" spans="2:12" ht="23.1" customHeight="1" x14ac:dyDescent="0.25">
      <c r="B45" s="18" t="s">
        <v>56</v>
      </c>
      <c r="C45" s="2">
        <v>37125000</v>
      </c>
      <c r="D45" s="3">
        <v>6118000</v>
      </c>
      <c r="E45" s="3">
        <v>43136000</v>
      </c>
      <c r="F45" s="3">
        <v>0</v>
      </c>
      <c r="G45" s="3">
        <v>1118000</v>
      </c>
      <c r="H45" s="3">
        <v>27225000</v>
      </c>
      <c r="I45" s="3">
        <v>122786000</v>
      </c>
      <c r="J45" s="3">
        <v>0</v>
      </c>
      <c r="K45" s="3">
        <v>0</v>
      </c>
      <c r="L45" s="4">
        <f t="shared" si="0"/>
        <v>237508000</v>
      </c>
    </row>
    <row r="46" spans="2:12" ht="23.1" customHeight="1" x14ac:dyDescent="0.25">
      <c r="B46" s="18" t="s">
        <v>57</v>
      </c>
      <c r="C46" s="2">
        <v>5948000</v>
      </c>
      <c r="D46" s="3">
        <v>921000</v>
      </c>
      <c r="E46" s="3">
        <v>2495000</v>
      </c>
      <c r="F46" s="3">
        <v>0</v>
      </c>
      <c r="G46" s="3">
        <v>75000</v>
      </c>
      <c r="H46" s="3">
        <v>1089000</v>
      </c>
      <c r="I46" s="3">
        <v>0</v>
      </c>
      <c r="J46" s="3">
        <v>0</v>
      </c>
      <c r="K46" s="3">
        <v>0</v>
      </c>
      <c r="L46" s="4">
        <f t="shared" si="0"/>
        <v>10528000</v>
      </c>
    </row>
    <row r="47" spans="2:12" ht="23.1" customHeight="1" x14ac:dyDescent="0.25">
      <c r="B47" s="18" t="s">
        <v>58</v>
      </c>
      <c r="C47" s="2">
        <v>95989000</v>
      </c>
      <c r="D47" s="3">
        <v>16415000</v>
      </c>
      <c r="E47" s="3">
        <v>26655000</v>
      </c>
      <c r="F47" s="3">
        <v>0</v>
      </c>
      <c r="G47" s="3">
        <v>383044000</v>
      </c>
      <c r="H47" s="3">
        <v>27225000</v>
      </c>
      <c r="I47" s="3">
        <v>0</v>
      </c>
      <c r="J47" s="3">
        <v>1087000</v>
      </c>
      <c r="K47" s="3">
        <v>0</v>
      </c>
      <c r="L47" s="4">
        <f t="shared" si="0"/>
        <v>550415000</v>
      </c>
    </row>
    <row r="48" spans="2:12" ht="23.1" customHeight="1" x14ac:dyDescent="0.25">
      <c r="B48" s="18" t="s">
        <v>59</v>
      </c>
      <c r="C48" s="2">
        <v>16417000</v>
      </c>
      <c r="D48" s="3">
        <v>3151000</v>
      </c>
      <c r="E48" s="3">
        <v>13498000</v>
      </c>
      <c r="F48" s="3">
        <v>0</v>
      </c>
      <c r="G48" s="3">
        <v>13687000</v>
      </c>
      <c r="H48" s="3">
        <v>4911000</v>
      </c>
      <c r="I48" s="3">
        <v>15428000</v>
      </c>
      <c r="J48" s="3">
        <v>0</v>
      </c>
      <c r="K48" s="3">
        <v>0</v>
      </c>
      <c r="L48" s="4">
        <f t="shared" si="0"/>
        <v>67092000</v>
      </c>
    </row>
    <row r="49" spans="2:12" ht="23.1" customHeight="1" x14ac:dyDescent="0.25">
      <c r="B49" s="18" t="s">
        <v>60</v>
      </c>
      <c r="C49" s="2">
        <v>15417000</v>
      </c>
      <c r="D49" s="3">
        <v>3121000</v>
      </c>
      <c r="E49" s="3">
        <v>11342000</v>
      </c>
      <c r="F49" s="3">
        <v>0</v>
      </c>
      <c r="G49" s="3">
        <v>0</v>
      </c>
      <c r="H49" s="3">
        <v>8712000</v>
      </c>
      <c r="I49" s="3">
        <v>0</v>
      </c>
      <c r="J49" s="3">
        <v>0</v>
      </c>
      <c r="K49" s="3">
        <v>0</v>
      </c>
      <c r="L49" s="4">
        <f t="shared" si="0"/>
        <v>38592000</v>
      </c>
    </row>
    <row r="50" spans="2:12" ht="23.1" customHeight="1" x14ac:dyDescent="0.25">
      <c r="B50" s="18" t="s">
        <v>61</v>
      </c>
      <c r="C50" s="2">
        <v>12943000</v>
      </c>
      <c r="D50" s="3">
        <v>1830000</v>
      </c>
      <c r="E50" s="3">
        <v>14603000</v>
      </c>
      <c r="F50" s="3">
        <v>0</v>
      </c>
      <c r="G50" s="3">
        <v>1229000</v>
      </c>
      <c r="H50" s="3">
        <v>2702000</v>
      </c>
      <c r="I50" s="3">
        <v>0</v>
      </c>
      <c r="J50" s="3">
        <v>0</v>
      </c>
      <c r="K50" s="3">
        <v>0</v>
      </c>
      <c r="L50" s="4">
        <f t="shared" si="0"/>
        <v>33307000</v>
      </c>
    </row>
    <row r="51" spans="2:12" ht="23.1" customHeight="1" thickBot="1" x14ac:dyDescent="0.3">
      <c r="B51" s="19" t="s">
        <v>62</v>
      </c>
      <c r="C51" s="10">
        <v>118779000</v>
      </c>
      <c r="D51" s="11">
        <v>18394000</v>
      </c>
      <c r="E51" s="11">
        <v>30154000</v>
      </c>
      <c r="F51" s="11">
        <v>0</v>
      </c>
      <c r="G51" s="11">
        <v>111380000</v>
      </c>
      <c r="H51" s="11">
        <v>68952000</v>
      </c>
      <c r="I51" s="11">
        <v>14669000</v>
      </c>
      <c r="J51" s="11">
        <v>0</v>
      </c>
      <c r="K51" s="11">
        <v>0</v>
      </c>
      <c r="L51" s="12">
        <f t="shared" si="0"/>
        <v>362328000</v>
      </c>
    </row>
    <row r="52" spans="2:12" ht="24.95" customHeight="1" x14ac:dyDescent="0.25">
      <c r="B52" s="22" t="s">
        <v>15</v>
      </c>
      <c r="C52" s="23">
        <v>17651569000</v>
      </c>
      <c r="D52" s="24">
        <v>3217853000</v>
      </c>
      <c r="E52" s="24">
        <v>9767884000</v>
      </c>
      <c r="F52" s="24">
        <v>0</v>
      </c>
      <c r="G52" s="24">
        <v>28332970000</v>
      </c>
      <c r="H52" s="24">
        <v>43329266000</v>
      </c>
      <c r="I52" s="24">
        <v>4107691000</v>
      </c>
      <c r="J52" s="24">
        <v>633792000</v>
      </c>
      <c r="K52" s="24">
        <v>0</v>
      </c>
      <c r="L52" s="4">
        <f>SUM(C52:K52)</f>
        <v>107041025000</v>
      </c>
    </row>
    <row r="53" spans="2:12" ht="24.95" customHeight="1" x14ac:dyDescent="0.25">
      <c r="B53" s="22" t="s">
        <v>63</v>
      </c>
      <c r="C53" s="28">
        <v>44774207000</v>
      </c>
      <c r="D53" s="29">
        <v>6939853000</v>
      </c>
      <c r="E53" s="29">
        <v>4051364000</v>
      </c>
      <c r="F53" s="29">
        <v>0</v>
      </c>
      <c r="G53" s="29">
        <v>2367055000</v>
      </c>
      <c r="H53" s="29">
        <v>7644629000</v>
      </c>
      <c r="I53" s="29">
        <v>0</v>
      </c>
      <c r="J53" s="29">
        <v>0</v>
      </c>
      <c r="K53" s="29">
        <v>0</v>
      </c>
      <c r="L53" s="30">
        <f t="shared" si="0"/>
        <v>65777108000</v>
      </c>
    </row>
    <row r="54" spans="2:12" ht="24.95" customHeight="1" thickBot="1" x14ac:dyDescent="0.3">
      <c r="B54" s="25" t="s">
        <v>64</v>
      </c>
      <c r="C54" s="26">
        <f t="shared" ref="C54:K54" si="1">C53+C52</f>
        <v>62425776000</v>
      </c>
      <c r="D54" s="27">
        <f t="shared" si="1"/>
        <v>10157706000</v>
      </c>
      <c r="E54" s="27">
        <f t="shared" si="1"/>
        <v>13819248000</v>
      </c>
      <c r="F54" s="27">
        <f t="shared" si="1"/>
        <v>0</v>
      </c>
      <c r="G54" s="27">
        <f t="shared" si="1"/>
        <v>30700025000</v>
      </c>
      <c r="H54" s="27">
        <f t="shared" si="1"/>
        <v>50973895000</v>
      </c>
      <c r="I54" s="27">
        <f t="shared" si="1"/>
        <v>4107691000</v>
      </c>
      <c r="J54" s="27">
        <f t="shared" si="1"/>
        <v>633792000</v>
      </c>
      <c r="K54" s="27">
        <f t="shared" si="1"/>
        <v>0</v>
      </c>
      <c r="L54" s="12">
        <f t="shared" si="0"/>
        <v>172818133000</v>
      </c>
    </row>
    <row r="55" spans="2:12" hidden="1" x14ac:dyDescent="0.25">
      <c r="B55" s="31" t="s">
        <v>10</v>
      </c>
      <c r="C55" s="28">
        <v>1529251000</v>
      </c>
      <c r="D55" s="29">
        <v>233103000</v>
      </c>
      <c r="E55" s="29">
        <v>866321000</v>
      </c>
      <c r="F55" s="29">
        <v>0</v>
      </c>
      <c r="G55" s="29">
        <v>7653588000</v>
      </c>
      <c r="H55" s="29">
        <v>1291051000</v>
      </c>
      <c r="I55" s="29">
        <v>0</v>
      </c>
      <c r="J55" s="29">
        <v>0</v>
      </c>
      <c r="K55" s="29">
        <v>0</v>
      </c>
      <c r="L55" s="30">
        <f t="shared" si="0"/>
        <v>11573314000</v>
      </c>
    </row>
    <row r="56" spans="2:12" hidden="1" x14ac:dyDescent="0.25">
      <c r="B56" s="22" t="s">
        <v>11</v>
      </c>
      <c r="C56" s="23" t="e">
        <f>C55+C54+#REF!</f>
        <v>#REF!</v>
      </c>
      <c r="D56" s="24" t="e">
        <f>D55+D54+#REF!</f>
        <v>#REF!</v>
      </c>
      <c r="E56" s="24" t="e">
        <f>E55+E54+#REF!</f>
        <v>#REF!</v>
      </c>
      <c r="F56" s="24" t="e">
        <f>F55+F54+#REF!</f>
        <v>#REF!</v>
      </c>
      <c r="G56" s="24" t="e">
        <f>G55+G54+#REF!</f>
        <v>#REF!</v>
      </c>
      <c r="H56" s="24" t="e">
        <f>H55+H54+#REF!</f>
        <v>#REF!</v>
      </c>
      <c r="I56" s="24" t="e">
        <f>I55+I54+#REF!</f>
        <v>#REF!</v>
      </c>
      <c r="J56" s="24" t="e">
        <f>J55+J54+#REF!</f>
        <v>#REF!</v>
      </c>
      <c r="K56" s="24" t="e">
        <f>K55+K54+#REF!</f>
        <v>#REF!</v>
      </c>
      <c r="L56" s="4" t="e">
        <f t="shared" si="0"/>
        <v>#REF!</v>
      </c>
    </row>
    <row r="57" spans="2:12" hidden="1" x14ac:dyDescent="0.25">
      <c r="B57" s="22" t="s">
        <v>12</v>
      </c>
      <c r="C57" s="23">
        <v>0</v>
      </c>
      <c r="D57" s="24">
        <v>0</v>
      </c>
      <c r="E57" s="24">
        <v>0</v>
      </c>
      <c r="F57" s="24">
        <v>0</v>
      </c>
      <c r="G57" s="24">
        <v>98292167000</v>
      </c>
      <c r="H57" s="24">
        <v>0</v>
      </c>
      <c r="I57" s="24">
        <v>54145690000</v>
      </c>
      <c r="J57" s="24">
        <v>0</v>
      </c>
      <c r="K57" s="24">
        <v>0</v>
      </c>
      <c r="L57" s="4">
        <f t="shared" si="0"/>
        <v>152437857000</v>
      </c>
    </row>
    <row r="58" spans="2:12" hidden="1" x14ac:dyDescent="0.25">
      <c r="B58" s="22" t="s">
        <v>13</v>
      </c>
      <c r="C58" s="23">
        <v>0</v>
      </c>
      <c r="D58" s="24">
        <v>0</v>
      </c>
      <c r="E58" s="24">
        <v>0</v>
      </c>
      <c r="F58" s="24">
        <v>0</v>
      </c>
      <c r="G58" s="24">
        <v>7508521000</v>
      </c>
      <c r="H58" s="24">
        <v>0</v>
      </c>
      <c r="I58" s="24">
        <v>0</v>
      </c>
      <c r="J58" s="24">
        <v>0</v>
      </c>
      <c r="K58" s="24">
        <v>0</v>
      </c>
      <c r="L58" s="4">
        <f t="shared" si="0"/>
        <v>7508521000</v>
      </c>
    </row>
    <row r="59" spans="2:12" ht="29.25" hidden="1" thickBot="1" x14ac:dyDescent="0.3">
      <c r="B59" s="25" t="s">
        <v>14</v>
      </c>
      <c r="C59" s="26" t="e">
        <f t="shared" ref="C59:K59" si="2">C56-(C57+C58)</f>
        <v>#REF!</v>
      </c>
      <c r="D59" s="27" t="e">
        <f t="shared" si="2"/>
        <v>#REF!</v>
      </c>
      <c r="E59" s="27" t="e">
        <f t="shared" si="2"/>
        <v>#REF!</v>
      </c>
      <c r="F59" s="27" t="e">
        <f t="shared" si="2"/>
        <v>#REF!</v>
      </c>
      <c r="G59" s="27" t="e">
        <f t="shared" si="2"/>
        <v>#REF!</v>
      </c>
      <c r="H59" s="27" t="e">
        <f t="shared" si="2"/>
        <v>#REF!</v>
      </c>
      <c r="I59" s="27" t="e">
        <f t="shared" si="2"/>
        <v>#REF!</v>
      </c>
      <c r="J59" s="27" t="e">
        <f t="shared" si="2"/>
        <v>#REF!</v>
      </c>
      <c r="K59" s="27" t="e">
        <f t="shared" si="2"/>
        <v>#REF!</v>
      </c>
      <c r="L59" s="12" t="e">
        <f t="shared" si="0"/>
        <v>#REF!</v>
      </c>
    </row>
    <row r="60" spans="2:12" hidden="1" x14ac:dyDescent="0.25">
      <c r="B60" s="16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2:12" x14ac:dyDescent="0.25">
      <c r="B61" s="16"/>
      <c r="C61" s="1"/>
      <c r="D61" s="1"/>
      <c r="E61" s="1"/>
      <c r="F61" s="1"/>
      <c r="G61" s="1"/>
      <c r="H61" s="1"/>
      <c r="I61" s="1"/>
      <c r="J61" s="1"/>
      <c r="K61" s="1"/>
      <c r="L61" s="1"/>
    </row>
  </sheetData>
  <mergeCells count="3">
    <mergeCell ref="B2:L2"/>
    <mergeCell ref="B3:L3"/>
    <mergeCell ref="B4:L4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4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61"/>
  <sheetViews>
    <sheetView zoomScale="80" zoomScaleNormal="80" workbookViewId="0">
      <selection activeCell="C9" sqref="C9"/>
    </sheetView>
  </sheetViews>
  <sheetFormatPr defaultColWidth="9.140625" defaultRowHeight="15" x14ac:dyDescent="0.25"/>
  <cols>
    <col min="1" max="1" width="6.85546875" customWidth="1"/>
    <col min="2" max="2" width="75.7109375" customWidth="1"/>
    <col min="3" max="11" width="22.140625" customWidth="1"/>
    <col min="12" max="12" width="25.28515625" customWidth="1"/>
    <col min="13" max="13" width="7.42578125" customWidth="1"/>
    <col min="14" max="15" width="19.28515625" customWidth="1"/>
    <col min="16" max="16" width="9.140625" customWidth="1"/>
  </cols>
  <sheetData>
    <row r="2" spans="2:12" ht="24.75" customHeight="1" x14ac:dyDescent="0.25">
      <c r="B2" s="35" t="s">
        <v>65</v>
      </c>
      <c r="C2" s="35" t="s">
        <v>0</v>
      </c>
      <c r="D2" s="35" t="s">
        <v>0</v>
      </c>
      <c r="E2" s="35" t="s">
        <v>0</v>
      </c>
      <c r="F2" s="35" t="s">
        <v>0</v>
      </c>
      <c r="G2" s="35" t="s">
        <v>0</v>
      </c>
      <c r="H2" s="35" t="s">
        <v>0</v>
      </c>
      <c r="I2" s="35" t="s">
        <v>0</v>
      </c>
      <c r="J2" s="35" t="s">
        <v>0</v>
      </c>
      <c r="K2" s="35" t="s">
        <v>0</v>
      </c>
      <c r="L2" s="35" t="s">
        <v>0</v>
      </c>
    </row>
    <row r="3" spans="2:12" ht="24.75" customHeight="1" x14ac:dyDescent="0.25">
      <c r="B3" s="35" t="s">
        <v>69</v>
      </c>
      <c r="C3" s="35" t="s">
        <v>0</v>
      </c>
      <c r="D3" s="35" t="s">
        <v>0</v>
      </c>
      <c r="E3" s="35" t="s">
        <v>0</v>
      </c>
      <c r="F3" s="35" t="s">
        <v>0</v>
      </c>
      <c r="G3" s="35" t="s">
        <v>0</v>
      </c>
      <c r="H3" s="35" t="s">
        <v>0</v>
      </c>
      <c r="I3" s="35" t="s">
        <v>0</v>
      </c>
      <c r="J3" s="35" t="s">
        <v>0</v>
      </c>
      <c r="K3" s="35" t="s">
        <v>0</v>
      </c>
      <c r="L3" s="35" t="s">
        <v>0</v>
      </c>
    </row>
    <row r="4" spans="2:12" ht="24.75" customHeight="1" x14ac:dyDescent="0.25">
      <c r="B4" s="36" t="s">
        <v>1</v>
      </c>
      <c r="C4" s="36" t="s">
        <v>0</v>
      </c>
      <c r="D4" s="36" t="s">
        <v>0</v>
      </c>
      <c r="E4" s="36" t="s">
        <v>0</v>
      </c>
      <c r="F4" s="36" t="s">
        <v>0</v>
      </c>
      <c r="G4" s="36" t="s">
        <v>0</v>
      </c>
      <c r="H4" s="36" t="s">
        <v>0</v>
      </c>
      <c r="I4" s="36" t="s">
        <v>0</v>
      </c>
      <c r="J4" s="36" t="s">
        <v>0</v>
      </c>
      <c r="K4" s="36" t="s">
        <v>0</v>
      </c>
      <c r="L4" s="36" t="s">
        <v>0</v>
      </c>
    </row>
    <row r="6" spans="2:12" ht="18.75" customHeight="1" thickBot="1" x14ac:dyDescent="0.3">
      <c r="B6" s="20" t="s">
        <v>0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5" t="s">
        <v>0</v>
      </c>
      <c r="L6" s="6" t="s">
        <v>66</v>
      </c>
    </row>
    <row r="7" spans="2:12" ht="45" customHeight="1" thickBot="1" x14ac:dyDescent="0.3">
      <c r="B7" s="21" t="s">
        <v>2</v>
      </c>
      <c r="C7" s="13" t="s">
        <v>6</v>
      </c>
      <c r="D7" s="14" t="s">
        <v>7</v>
      </c>
      <c r="E7" s="14" t="s">
        <v>8</v>
      </c>
      <c r="F7" s="14" t="s">
        <v>3</v>
      </c>
      <c r="G7" s="14" t="s">
        <v>18</v>
      </c>
      <c r="H7" s="14" t="s">
        <v>16</v>
      </c>
      <c r="I7" s="14" t="s">
        <v>17</v>
      </c>
      <c r="J7" s="14" t="s">
        <v>4</v>
      </c>
      <c r="K7" s="14" t="s">
        <v>5</v>
      </c>
      <c r="L7" s="15" t="s">
        <v>9</v>
      </c>
    </row>
    <row r="8" spans="2:12" ht="23.1" customHeight="1" x14ac:dyDescent="0.25">
      <c r="B8" s="17" t="s">
        <v>19</v>
      </c>
      <c r="C8" s="7">
        <v>550931000</v>
      </c>
      <c r="D8" s="8">
        <v>87873000</v>
      </c>
      <c r="E8" s="8">
        <v>58438000</v>
      </c>
      <c r="F8" s="8">
        <v>0</v>
      </c>
      <c r="G8" s="8">
        <v>2610000</v>
      </c>
      <c r="H8" s="8">
        <v>44674000</v>
      </c>
      <c r="I8" s="8">
        <v>0</v>
      </c>
      <c r="J8" s="8">
        <v>0</v>
      </c>
      <c r="K8" s="8">
        <v>0</v>
      </c>
      <c r="L8" s="9">
        <f t="shared" ref="L8:L59" si="0">SUM(C8:K8)</f>
        <v>744526000</v>
      </c>
    </row>
    <row r="9" spans="2:12" ht="23.1" customHeight="1" x14ac:dyDescent="0.25">
      <c r="B9" s="18" t="s">
        <v>20</v>
      </c>
      <c r="C9" s="2">
        <v>782005000</v>
      </c>
      <c r="D9" s="3">
        <v>20013000</v>
      </c>
      <c r="E9" s="3">
        <v>334908000</v>
      </c>
      <c r="F9" s="3">
        <v>0</v>
      </c>
      <c r="G9" s="3">
        <v>1839000</v>
      </c>
      <c r="H9" s="3">
        <v>2385000</v>
      </c>
      <c r="I9" s="3">
        <v>0</v>
      </c>
      <c r="J9" s="3">
        <v>0</v>
      </c>
      <c r="K9" s="3">
        <v>0</v>
      </c>
      <c r="L9" s="4">
        <f t="shared" si="0"/>
        <v>1141150000</v>
      </c>
    </row>
    <row r="10" spans="2:12" ht="23.1" customHeight="1" x14ac:dyDescent="0.25">
      <c r="B10" s="18" t="s">
        <v>21</v>
      </c>
      <c r="C10" s="2">
        <v>150824000</v>
      </c>
      <c r="D10" s="3">
        <v>18065000</v>
      </c>
      <c r="E10" s="3">
        <v>18029000</v>
      </c>
      <c r="F10" s="3">
        <v>0</v>
      </c>
      <c r="G10" s="3">
        <v>4094000</v>
      </c>
      <c r="H10" s="3">
        <v>4103000</v>
      </c>
      <c r="I10" s="3">
        <v>0</v>
      </c>
      <c r="J10" s="3">
        <v>0</v>
      </c>
      <c r="K10" s="3">
        <v>0</v>
      </c>
      <c r="L10" s="4">
        <f t="shared" si="0"/>
        <v>195115000</v>
      </c>
    </row>
    <row r="11" spans="2:12" ht="23.1" customHeight="1" x14ac:dyDescent="0.25">
      <c r="B11" s="18" t="s">
        <v>22</v>
      </c>
      <c r="C11" s="2">
        <v>23512000</v>
      </c>
      <c r="D11" s="3">
        <v>3882000</v>
      </c>
      <c r="E11" s="3">
        <v>5695000</v>
      </c>
      <c r="F11" s="3">
        <v>0</v>
      </c>
      <c r="G11" s="3">
        <v>1480000</v>
      </c>
      <c r="H11" s="3">
        <v>1173000</v>
      </c>
      <c r="I11" s="3">
        <v>0</v>
      </c>
      <c r="J11" s="3">
        <v>0</v>
      </c>
      <c r="K11" s="3">
        <v>0</v>
      </c>
      <c r="L11" s="4">
        <f t="shared" si="0"/>
        <v>35742000</v>
      </c>
    </row>
    <row r="12" spans="2:12" ht="23.1" customHeight="1" x14ac:dyDescent="0.25">
      <c r="B12" s="18" t="s">
        <v>23</v>
      </c>
      <c r="C12" s="2">
        <v>8408000</v>
      </c>
      <c r="D12" s="3">
        <v>1173000</v>
      </c>
      <c r="E12" s="3">
        <v>3496000</v>
      </c>
      <c r="F12" s="3">
        <v>0</v>
      </c>
      <c r="G12" s="3">
        <v>621000</v>
      </c>
      <c r="H12" s="3">
        <v>0</v>
      </c>
      <c r="I12" s="3">
        <v>0</v>
      </c>
      <c r="J12" s="3">
        <v>0</v>
      </c>
      <c r="K12" s="3">
        <v>0</v>
      </c>
      <c r="L12" s="4">
        <f t="shared" si="0"/>
        <v>13698000</v>
      </c>
    </row>
    <row r="13" spans="2:12" ht="23.1" customHeight="1" x14ac:dyDescent="0.25">
      <c r="B13" s="18" t="s">
        <v>24</v>
      </c>
      <c r="C13" s="2">
        <v>7368000</v>
      </c>
      <c r="D13" s="3">
        <v>1018000</v>
      </c>
      <c r="E13" s="3">
        <v>3447000</v>
      </c>
      <c r="F13" s="3">
        <v>0</v>
      </c>
      <c r="G13" s="3">
        <v>843000</v>
      </c>
      <c r="H13" s="3">
        <v>2345000</v>
      </c>
      <c r="I13" s="3">
        <v>0</v>
      </c>
      <c r="J13" s="3">
        <v>0</v>
      </c>
      <c r="K13" s="3">
        <v>0</v>
      </c>
      <c r="L13" s="4">
        <f t="shared" si="0"/>
        <v>15021000</v>
      </c>
    </row>
    <row r="14" spans="2:12" ht="23.1" customHeight="1" x14ac:dyDescent="0.25">
      <c r="B14" s="18" t="s">
        <v>25</v>
      </c>
      <c r="C14" s="2">
        <v>15152000</v>
      </c>
      <c r="D14" s="3">
        <v>2306000</v>
      </c>
      <c r="E14" s="3">
        <v>10378000</v>
      </c>
      <c r="F14" s="3">
        <v>0</v>
      </c>
      <c r="G14" s="3">
        <v>5713000</v>
      </c>
      <c r="H14" s="3">
        <v>1746000</v>
      </c>
      <c r="I14" s="3">
        <v>0</v>
      </c>
      <c r="J14" s="3">
        <v>0</v>
      </c>
      <c r="K14" s="3">
        <v>0</v>
      </c>
      <c r="L14" s="4">
        <f t="shared" si="0"/>
        <v>35295000</v>
      </c>
    </row>
    <row r="15" spans="2:12" ht="23.1" customHeight="1" x14ac:dyDescent="0.25">
      <c r="B15" s="18" t="s">
        <v>26</v>
      </c>
      <c r="C15" s="2">
        <v>54192000</v>
      </c>
      <c r="D15" s="3">
        <v>8563000</v>
      </c>
      <c r="E15" s="3">
        <v>5913000</v>
      </c>
      <c r="F15" s="3">
        <v>0</v>
      </c>
      <c r="G15" s="3">
        <v>7673000</v>
      </c>
      <c r="H15" s="3">
        <v>1323000</v>
      </c>
      <c r="I15" s="3">
        <v>0</v>
      </c>
      <c r="J15" s="3">
        <v>0</v>
      </c>
      <c r="K15" s="3">
        <v>0</v>
      </c>
      <c r="L15" s="4">
        <f t="shared" si="0"/>
        <v>77664000</v>
      </c>
    </row>
    <row r="16" spans="2:12" ht="23.1" customHeight="1" x14ac:dyDescent="0.25">
      <c r="B16" s="18" t="s">
        <v>27</v>
      </c>
      <c r="C16" s="2">
        <v>1346391000</v>
      </c>
      <c r="D16" s="3">
        <v>269236000</v>
      </c>
      <c r="E16" s="3">
        <v>678957000</v>
      </c>
      <c r="F16" s="3">
        <v>0</v>
      </c>
      <c r="G16" s="3">
        <v>979349000</v>
      </c>
      <c r="H16" s="3">
        <v>886063000</v>
      </c>
      <c r="I16" s="3">
        <v>3333872000</v>
      </c>
      <c r="J16" s="3">
        <v>0</v>
      </c>
      <c r="K16" s="3">
        <v>0</v>
      </c>
      <c r="L16" s="4">
        <f t="shared" si="0"/>
        <v>7493868000</v>
      </c>
    </row>
    <row r="17" spans="2:12" ht="23.1" customHeight="1" x14ac:dyDescent="0.25">
      <c r="B17" s="18" t="s">
        <v>28</v>
      </c>
      <c r="C17" s="2">
        <v>9721000</v>
      </c>
      <c r="D17" s="3">
        <v>1535000</v>
      </c>
      <c r="E17" s="3">
        <v>5026000</v>
      </c>
      <c r="F17" s="3">
        <v>0</v>
      </c>
      <c r="G17" s="3">
        <v>13518000</v>
      </c>
      <c r="H17" s="3">
        <v>2931000</v>
      </c>
      <c r="I17" s="3">
        <v>2500000</v>
      </c>
      <c r="J17" s="3">
        <v>0</v>
      </c>
      <c r="K17" s="3">
        <v>0</v>
      </c>
      <c r="L17" s="4">
        <f t="shared" si="0"/>
        <v>35231000</v>
      </c>
    </row>
    <row r="18" spans="2:12" ht="23.1" customHeight="1" x14ac:dyDescent="0.25">
      <c r="B18" s="18" t="s">
        <v>29</v>
      </c>
      <c r="C18" s="2">
        <v>4837618000</v>
      </c>
      <c r="D18" s="3">
        <v>995318000</v>
      </c>
      <c r="E18" s="3">
        <v>3957914000</v>
      </c>
      <c r="F18" s="3">
        <v>0</v>
      </c>
      <c r="G18" s="3">
        <v>26391812000</v>
      </c>
      <c r="H18" s="3">
        <v>20347394000</v>
      </c>
      <c r="I18" s="3">
        <v>0</v>
      </c>
      <c r="J18" s="3">
        <v>0</v>
      </c>
      <c r="K18" s="3">
        <v>0</v>
      </c>
      <c r="L18" s="4">
        <f t="shared" si="0"/>
        <v>56530056000</v>
      </c>
    </row>
    <row r="19" spans="2:12" ht="23.1" customHeight="1" x14ac:dyDescent="0.25">
      <c r="B19" s="18" t="s">
        <v>30</v>
      </c>
      <c r="C19" s="2">
        <v>444961000</v>
      </c>
      <c r="D19" s="3">
        <v>77807000</v>
      </c>
      <c r="E19" s="3">
        <v>73495000</v>
      </c>
      <c r="F19" s="3">
        <v>0</v>
      </c>
      <c r="G19" s="3">
        <v>14911000</v>
      </c>
      <c r="H19" s="3">
        <v>12898000</v>
      </c>
      <c r="I19" s="3">
        <v>0</v>
      </c>
      <c r="J19" s="3">
        <v>0</v>
      </c>
      <c r="K19" s="3">
        <v>0</v>
      </c>
      <c r="L19" s="4">
        <f t="shared" si="0"/>
        <v>624072000</v>
      </c>
    </row>
    <row r="20" spans="2:12" ht="23.1" customHeight="1" x14ac:dyDescent="0.25">
      <c r="B20" s="18" t="s">
        <v>31</v>
      </c>
      <c r="C20" s="2">
        <v>533921000</v>
      </c>
      <c r="D20" s="3">
        <v>80411000</v>
      </c>
      <c r="E20" s="3">
        <v>48290000</v>
      </c>
      <c r="F20" s="3">
        <v>0</v>
      </c>
      <c r="G20" s="3">
        <v>27433000</v>
      </c>
      <c r="H20" s="3">
        <v>14560000</v>
      </c>
      <c r="I20" s="3">
        <v>0</v>
      </c>
      <c r="J20" s="3">
        <v>0</v>
      </c>
      <c r="K20" s="3">
        <v>0</v>
      </c>
      <c r="L20" s="4">
        <f t="shared" si="0"/>
        <v>704615000</v>
      </c>
    </row>
    <row r="21" spans="2:12" ht="23.1" customHeight="1" x14ac:dyDescent="0.25">
      <c r="B21" s="18" t="s">
        <v>32</v>
      </c>
      <c r="C21" s="2">
        <v>3609671000</v>
      </c>
      <c r="D21" s="3">
        <v>735825000</v>
      </c>
      <c r="E21" s="3">
        <v>1241035000</v>
      </c>
      <c r="F21" s="3">
        <v>0</v>
      </c>
      <c r="G21" s="3">
        <v>170011000</v>
      </c>
      <c r="H21" s="3">
        <v>1457433000</v>
      </c>
      <c r="I21" s="3">
        <v>87145000</v>
      </c>
      <c r="J21" s="3">
        <v>235908000</v>
      </c>
      <c r="K21" s="3">
        <v>0</v>
      </c>
      <c r="L21" s="4">
        <f t="shared" si="0"/>
        <v>7537028000</v>
      </c>
    </row>
    <row r="22" spans="2:12" ht="23.1" customHeight="1" x14ac:dyDescent="0.25">
      <c r="B22" s="18" t="s">
        <v>33</v>
      </c>
      <c r="C22" s="2">
        <v>327610000</v>
      </c>
      <c r="D22" s="3">
        <v>56669000</v>
      </c>
      <c r="E22" s="3">
        <v>131429000</v>
      </c>
      <c r="F22" s="3">
        <v>0</v>
      </c>
      <c r="G22" s="3">
        <v>96441000</v>
      </c>
      <c r="H22" s="3">
        <v>342522000</v>
      </c>
      <c r="I22" s="3">
        <v>0</v>
      </c>
      <c r="J22" s="3">
        <v>0</v>
      </c>
      <c r="K22" s="3">
        <v>0</v>
      </c>
      <c r="L22" s="4">
        <f t="shared" si="0"/>
        <v>954671000</v>
      </c>
    </row>
    <row r="23" spans="2:12" ht="23.1" customHeight="1" x14ac:dyDescent="0.25">
      <c r="B23" s="18" t="s">
        <v>34</v>
      </c>
      <c r="C23" s="2">
        <v>111960000</v>
      </c>
      <c r="D23" s="3">
        <v>20057000</v>
      </c>
      <c r="E23" s="3">
        <v>12951000</v>
      </c>
      <c r="F23" s="3">
        <v>0</v>
      </c>
      <c r="G23" s="3">
        <v>2485000</v>
      </c>
      <c r="H23" s="3">
        <v>88177000</v>
      </c>
      <c r="I23" s="3">
        <v>0</v>
      </c>
      <c r="J23" s="3">
        <v>0</v>
      </c>
      <c r="K23" s="3">
        <v>0</v>
      </c>
      <c r="L23" s="4">
        <f t="shared" si="0"/>
        <v>235630000</v>
      </c>
    </row>
    <row r="24" spans="2:12" ht="23.1" customHeight="1" x14ac:dyDescent="0.25">
      <c r="B24" s="18" t="s">
        <v>35</v>
      </c>
      <c r="C24" s="2">
        <v>424384000</v>
      </c>
      <c r="D24" s="3">
        <v>79106000</v>
      </c>
      <c r="E24" s="3">
        <v>71469000</v>
      </c>
      <c r="F24" s="3">
        <v>0</v>
      </c>
      <c r="G24" s="3">
        <v>41940000</v>
      </c>
      <c r="H24" s="3">
        <v>526885000</v>
      </c>
      <c r="I24" s="3">
        <v>0</v>
      </c>
      <c r="J24" s="3">
        <v>0</v>
      </c>
      <c r="K24" s="3">
        <v>0</v>
      </c>
      <c r="L24" s="4">
        <f t="shared" si="0"/>
        <v>1143784000</v>
      </c>
    </row>
    <row r="25" spans="2:12" ht="23.1" customHeight="1" x14ac:dyDescent="0.25">
      <c r="B25" s="18" t="s">
        <v>36</v>
      </c>
      <c r="C25" s="2">
        <v>67830000</v>
      </c>
      <c r="D25" s="3">
        <v>9024000</v>
      </c>
      <c r="E25" s="3">
        <v>9105000</v>
      </c>
      <c r="F25" s="3">
        <v>0</v>
      </c>
      <c r="G25" s="3">
        <v>12673000</v>
      </c>
      <c r="H25" s="3">
        <v>3702000</v>
      </c>
      <c r="I25" s="3">
        <v>0</v>
      </c>
      <c r="J25" s="3">
        <v>0</v>
      </c>
      <c r="K25" s="3">
        <v>0</v>
      </c>
      <c r="L25" s="4">
        <f t="shared" si="0"/>
        <v>102334000</v>
      </c>
    </row>
    <row r="26" spans="2:12" ht="23.1" customHeight="1" x14ac:dyDescent="0.25">
      <c r="B26" s="18" t="s">
        <v>37</v>
      </c>
      <c r="C26" s="2">
        <v>35934000</v>
      </c>
      <c r="D26" s="3">
        <v>4070000</v>
      </c>
      <c r="E26" s="3">
        <v>22716000</v>
      </c>
      <c r="F26" s="3">
        <v>0</v>
      </c>
      <c r="G26" s="3">
        <v>1653000</v>
      </c>
      <c r="H26" s="3">
        <v>5863000</v>
      </c>
      <c r="I26" s="3">
        <v>0</v>
      </c>
      <c r="J26" s="3">
        <v>0</v>
      </c>
      <c r="K26" s="3">
        <v>0</v>
      </c>
      <c r="L26" s="4">
        <f t="shared" si="0"/>
        <v>70236000</v>
      </c>
    </row>
    <row r="27" spans="2:12" ht="23.1" customHeight="1" x14ac:dyDescent="0.25">
      <c r="B27" s="18" t="s">
        <v>38</v>
      </c>
      <c r="C27" s="2">
        <v>611449000</v>
      </c>
      <c r="D27" s="3">
        <v>118771000</v>
      </c>
      <c r="E27" s="3">
        <v>58011000</v>
      </c>
      <c r="F27" s="3">
        <v>0</v>
      </c>
      <c r="G27" s="3">
        <v>16212000</v>
      </c>
      <c r="H27" s="3">
        <v>158297000</v>
      </c>
      <c r="I27" s="3">
        <v>0</v>
      </c>
      <c r="J27" s="3">
        <v>0</v>
      </c>
      <c r="K27" s="3">
        <v>0</v>
      </c>
      <c r="L27" s="4">
        <f t="shared" si="0"/>
        <v>962740000</v>
      </c>
    </row>
    <row r="28" spans="2:12" ht="23.1" customHeight="1" x14ac:dyDescent="0.25">
      <c r="B28" s="18" t="s">
        <v>39</v>
      </c>
      <c r="C28" s="2">
        <v>114609000</v>
      </c>
      <c r="D28" s="3">
        <v>15308000</v>
      </c>
      <c r="E28" s="3">
        <v>33228000</v>
      </c>
      <c r="F28" s="3">
        <v>0</v>
      </c>
      <c r="G28" s="3">
        <v>50711000</v>
      </c>
      <c r="H28" s="3">
        <v>13625000</v>
      </c>
      <c r="I28" s="3">
        <v>0</v>
      </c>
      <c r="J28" s="3">
        <v>0</v>
      </c>
      <c r="K28" s="3">
        <v>0</v>
      </c>
      <c r="L28" s="4">
        <f t="shared" si="0"/>
        <v>227481000</v>
      </c>
    </row>
    <row r="29" spans="2:12" ht="34.5" customHeight="1" x14ac:dyDescent="0.25">
      <c r="B29" s="18" t="s">
        <v>40</v>
      </c>
      <c r="C29" s="2">
        <v>383964000</v>
      </c>
      <c r="D29" s="3">
        <v>47932000</v>
      </c>
      <c r="E29" s="3">
        <v>64771000</v>
      </c>
      <c r="F29" s="3">
        <v>0</v>
      </c>
      <c r="G29" s="3">
        <v>1859489000</v>
      </c>
      <c r="H29" s="3">
        <v>17589000</v>
      </c>
      <c r="I29" s="3">
        <v>0</v>
      </c>
      <c r="J29" s="3">
        <v>446502000</v>
      </c>
      <c r="K29" s="3">
        <v>0</v>
      </c>
      <c r="L29" s="4">
        <f t="shared" si="0"/>
        <v>2820247000</v>
      </c>
    </row>
    <row r="30" spans="2:12" ht="23.1" customHeight="1" x14ac:dyDescent="0.25">
      <c r="B30" s="18" t="s">
        <v>41</v>
      </c>
      <c r="C30" s="2">
        <v>110222000</v>
      </c>
      <c r="D30" s="3">
        <v>14514000</v>
      </c>
      <c r="E30" s="3">
        <v>65200000</v>
      </c>
      <c r="F30" s="3">
        <v>0</v>
      </c>
      <c r="G30" s="3">
        <v>532614000</v>
      </c>
      <c r="H30" s="3">
        <v>7035000</v>
      </c>
      <c r="I30" s="3">
        <v>52677000</v>
      </c>
      <c r="J30" s="3">
        <v>0</v>
      </c>
      <c r="K30" s="3">
        <v>0</v>
      </c>
      <c r="L30" s="4">
        <f t="shared" si="0"/>
        <v>782262000</v>
      </c>
    </row>
    <row r="31" spans="2:12" ht="23.1" customHeight="1" x14ac:dyDescent="0.25">
      <c r="B31" s="18" t="s">
        <v>42</v>
      </c>
      <c r="C31" s="2">
        <v>47979000</v>
      </c>
      <c r="D31" s="3">
        <v>9168000</v>
      </c>
      <c r="E31" s="3">
        <v>14954000</v>
      </c>
      <c r="F31" s="3">
        <v>0</v>
      </c>
      <c r="G31" s="3">
        <v>733000</v>
      </c>
      <c r="H31" s="3">
        <v>16178000</v>
      </c>
      <c r="I31" s="3">
        <v>66544000</v>
      </c>
      <c r="J31" s="3">
        <v>0</v>
      </c>
      <c r="K31" s="3">
        <v>0</v>
      </c>
      <c r="L31" s="4">
        <f t="shared" si="0"/>
        <v>155556000</v>
      </c>
    </row>
    <row r="32" spans="2:12" ht="23.1" customHeight="1" x14ac:dyDescent="0.25">
      <c r="B32" s="18" t="s">
        <v>43</v>
      </c>
      <c r="C32" s="2">
        <v>51854000</v>
      </c>
      <c r="D32" s="3">
        <v>7295000</v>
      </c>
      <c r="E32" s="3">
        <v>5556000</v>
      </c>
      <c r="F32" s="3">
        <v>0</v>
      </c>
      <c r="G32" s="3">
        <v>5024000</v>
      </c>
      <c r="H32" s="3">
        <v>1758000</v>
      </c>
      <c r="I32" s="3">
        <v>0</v>
      </c>
      <c r="J32" s="3">
        <v>0</v>
      </c>
      <c r="K32" s="3">
        <v>0</v>
      </c>
      <c r="L32" s="4">
        <f t="shared" si="0"/>
        <v>71487000</v>
      </c>
    </row>
    <row r="33" spans="2:12" ht="23.1" customHeight="1" x14ac:dyDescent="0.25">
      <c r="B33" s="18" t="s">
        <v>44</v>
      </c>
      <c r="C33" s="2">
        <v>35700000</v>
      </c>
      <c r="D33" s="3">
        <v>5530000</v>
      </c>
      <c r="E33" s="3">
        <v>9630000</v>
      </c>
      <c r="F33" s="3">
        <v>0</v>
      </c>
      <c r="G33" s="3">
        <v>1263000</v>
      </c>
      <c r="H33" s="3">
        <v>2803000</v>
      </c>
      <c r="I33" s="3">
        <v>0</v>
      </c>
      <c r="J33" s="3">
        <v>0</v>
      </c>
      <c r="K33" s="3">
        <v>0</v>
      </c>
      <c r="L33" s="4">
        <f t="shared" si="0"/>
        <v>54926000</v>
      </c>
    </row>
    <row r="34" spans="2:12" ht="23.1" customHeight="1" x14ac:dyDescent="0.25">
      <c r="B34" s="18" t="s">
        <v>45</v>
      </c>
      <c r="C34" s="2">
        <v>111968000</v>
      </c>
      <c r="D34" s="3">
        <v>12944000</v>
      </c>
      <c r="E34" s="3">
        <v>2743153000</v>
      </c>
      <c r="F34" s="3">
        <v>0</v>
      </c>
      <c r="G34" s="3">
        <v>48000</v>
      </c>
      <c r="H34" s="3">
        <v>903515000</v>
      </c>
      <c r="I34" s="3">
        <v>0</v>
      </c>
      <c r="J34" s="3">
        <v>0</v>
      </c>
      <c r="K34" s="3">
        <v>0</v>
      </c>
      <c r="L34" s="4">
        <f t="shared" si="0"/>
        <v>3771628000</v>
      </c>
    </row>
    <row r="35" spans="2:12" ht="23.1" customHeight="1" x14ac:dyDescent="0.25">
      <c r="B35" s="18" t="s">
        <v>46</v>
      </c>
      <c r="C35" s="2">
        <v>30267000</v>
      </c>
      <c r="D35" s="3">
        <v>6637000</v>
      </c>
      <c r="E35" s="3">
        <v>7104000</v>
      </c>
      <c r="F35" s="3">
        <v>0</v>
      </c>
      <c r="G35" s="3">
        <v>226000</v>
      </c>
      <c r="H35" s="3">
        <v>7273000</v>
      </c>
      <c r="I35" s="3">
        <v>0</v>
      </c>
      <c r="J35" s="3">
        <v>0</v>
      </c>
      <c r="K35" s="3">
        <v>0</v>
      </c>
      <c r="L35" s="4">
        <f t="shared" si="0"/>
        <v>51507000</v>
      </c>
    </row>
    <row r="36" spans="2:12" ht="23.1" customHeight="1" x14ac:dyDescent="0.25">
      <c r="B36" s="18" t="s">
        <v>47</v>
      </c>
      <c r="C36" s="2">
        <v>60457000</v>
      </c>
      <c r="D36" s="3">
        <v>9621000</v>
      </c>
      <c r="E36" s="3">
        <v>14597000</v>
      </c>
      <c r="F36" s="3">
        <v>0</v>
      </c>
      <c r="G36" s="3">
        <v>446322000</v>
      </c>
      <c r="H36" s="3">
        <v>5276000</v>
      </c>
      <c r="I36" s="3">
        <v>0</v>
      </c>
      <c r="J36" s="3">
        <v>0</v>
      </c>
      <c r="K36" s="3">
        <v>0</v>
      </c>
      <c r="L36" s="4">
        <f t="shared" si="0"/>
        <v>536273000</v>
      </c>
    </row>
    <row r="37" spans="2:12" ht="23.1" customHeight="1" x14ac:dyDescent="0.25">
      <c r="B37" s="18" t="s">
        <v>48</v>
      </c>
      <c r="C37" s="2">
        <v>60379000</v>
      </c>
      <c r="D37" s="3">
        <v>10339000</v>
      </c>
      <c r="E37" s="3">
        <v>5437000</v>
      </c>
      <c r="F37" s="3">
        <v>0</v>
      </c>
      <c r="G37" s="3">
        <v>1370000</v>
      </c>
      <c r="H37" s="3">
        <v>10590000</v>
      </c>
      <c r="I37" s="3">
        <v>0</v>
      </c>
      <c r="J37" s="3">
        <v>0</v>
      </c>
      <c r="K37" s="3">
        <v>0</v>
      </c>
      <c r="L37" s="4">
        <f t="shared" si="0"/>
        <v>88115000</v>
      </c>
    </row>
    <row r="38" spans="2:12" ht="23.1" customHeight="1" x14ac:dyDescent="0.25">
      <c r="B38" s="18" t="s">
        <v>49</v>
      </c>
      <c r="C38" s="2">
        <v>7944000</v>
      </c>
      <c r="D38" s="3">
        <v>1257000</v>
      </c>
      <c r="E38" s="3">
        <v>5246000</v>
      </c>
      <c r="F38" s="3">
        <v>0</v>
      </c>
      <c r="G38" s="3">
        <v>325000</v>
      </c>
      <c r="H38" s="3">
        <v>2358000</v>
      </c>
      <c r="I38" s="3">
        <v>120328000</v>
      </c>
      <c r="J38" s="3">
        <v>0</v>
      </c>
      <c r="K38" s="3">
        <v>0</v>
      </c>
      <c r="L38" s="4">
        <f t="shared" si="0"/>
        <v>137458000</v>
      </c>
    </row>
    <row r="39" spans="2:12" ht="23.1" customHeight="1" x14ac:dyDescent="0.25">
      <c r="B39" s="18" t="s">
        <v>50</v>
      </c>
      <c r="C39" s="2">
        <v>9488000</v>
      </c>
      <c r="D39" s="3">
        <v>1644000</v>
      </c>
      <c r="E39" s="3">
        <v>4767000</v>
      </c>
      <c r="F39" s="3">
        <v>0</v>
      </c>
      <c r="G39" s="3">
        <v>293000</v>
      </c>
      <c r="H39" s="3">
        <v>9093000</v>
      </c>
      <c r="I39" s="3">
        <v>142854000</v>
      </c>
      <c r="J39" s="3">
        <v>0</v>
      </c>
      <c r="K39" s="3">
        <v>0</v>
      </c>
      <c r="L39" s="4">
        <f t="shared" si="0"/>
        <v>168139000</v>
      </c>
    </row>
    <row r="40" spans="2:12" ht="22.5" customHeight="1" x14ac:dyDescent="0.25">
      <c r="B40" s="18" t="s">
        <v>51</v>
      </c>
      <c r="C40" s="2">
        <v>7440000</v>
      </c>
      <c r="D40" s="3">
        <v>1234000</v>
      </c>
      <c r="E40" s="3">
        <v>4147000</v>
      </c>
      <c r="F40" s="3">
        <v>0</v>
      </c>
      <c r="G40" s="3">
        <v>324000</v>
      </c>
      <c r="H40" s="3">
        <v>0</v>
      </c>
      <c r="I40" s="3">
        <v>114472000</v>
      </c>
      <c r="J40" s="3">
        <v>0</v>
      </c>
      <c r="K40" s="3">
        <v>0</v>
      </c>
      <c r="L40" s="4">
        <f t="shared" si="0"/>
        <v>127617000</v>
      </c>
    </row>
    <row r="41" spans="2:12" ht="23.1" customHeight="1" x14ac:dyDescent="0.25">
      <c r="B41" s="18" t="s">
        <v>52</v>
      </c>
      <c r="C41" s="2">
        <v>4203684000</v>
      </c>
      <c r="D41" s="3">
        <v>752210000</v>
      </c>
      <c r="E41" s="3">
        <v>590261000</v>
      </c>
      <c r="F41" s="3">
        <v>0</v>
      </c>
      <c r="G41" s="3">
        <v>105832000</v>
      </c>
      <c r="H41" s="3">
        <v>21337887000</v>
      </c>
      <c r="I41" s="3">
        <v>337137000</v>
      </c>
      <c r="J41" s="3">
        <v>0</v>
      </c>
      <c r="K41" s="3">
        <v>0</v>
      </c>
      <c r="L41" s="4">
        <f t="shared" si="0"/>
        <v>27327011000</v>
      </c>
    </row>
    <row r="42" spans="2:12" ht="23.1" customHeight="1" x14ac:dyDescent="0.25">
      <c r="B42" s="18" t="s">
        <v>53</v>
      </c>
      <c r="C42" s="2">
        <v>3627000</v>
      </c>
      <c r="D42" s="3">
        <v>762000</v>
      </c>
      <c r="E42" s="3">
        <v>1513000</v>
      </c>
      <c r="F42" s="3">
        <v>0</v>
      </c>
      <c r="G42" s="3">
        <v>0</v>
      </c>
      <c r="H42" s="3">
        <v>794000</v>
      </c>
      <c r="I42" s="3">
        <v>0</v>
      </c>
      <c r="J42" s="3">
        <v>0</v>
      </c>
      <c r="K42" s="3">
        <v>0</v>
      </c>
      <c r="L42" s="4">
        <f t="shared" si="0"/>
        <v>6696000</v>
      </c>
    </row>
    <row r="43" spans="2:12" ht="23.1" customHeight="1" x14ac:dyDescent="0.25">
      <c r="B43" s="18" t="s">
        <v>54</v>
      </c>
      <c r="C43" s="2">
        <v>162255000</v>
      </c>
      <c r="D43" s="3">
        <v>25769000</v>
      </c>
      <c r="E43" s="3">
        <v>87036000</v>
      </c>
      <c r="F43" s="3">
        <v>0</v>
      </c>
      <c r="G43" s="3">
        <v>5005000</v>
      </c>
      <c r="H43" s="3">
        <v>14454000</v>
      </c>
      <c r="I43" s="3">
        <v>0</v>
      </c>
      <c r="J43" s="3">
        <v>0</v>
      </c>
      <c r="K43" s="3">
        <v>0</v>
      </c>
      <c r="L43" s="4">
        <f t="shared" si="0"/>
        <v>294519000</v>
      </c>
    </row>
    <row r="44" spans="2:12" ht="23.1" customHeight="1" x14ac:dyDescent="0.25">
      <c r="B44" s="18" t="s">
        <v>55</v>
      </c>
      <c r="C44" s="2">
        <v>21303000</v>
      </c>
      <c r="D44" s="3">
        <v>2935000</v>
      </c>
      <c r="E44" s="3">
        <v>6983000</v>
      </c>
      <c r="F44" s="3">
        <v>0</v>
      </c>
      <c r="G44" s="3">
        <v>612000</v>
      </c>
      <c r="H44" s="3">
        <v>4238000</v>
      </c>
      <c r="I44" s="3">
        <v>0</v>
      </c>
      <c r="J44" s="3">
        <v>0</v>
      </c>
      <c r="K44" s="3">
        <v>0</v>
      </c>
      <c r="L44" s="4">
        <f t="shared" si="0"/>
        <v>36071000</v>
      </c>
    </row>
    <row r="45" spans="2:12" ht="23.1" customHeight="1" x14ac:dyDescent="0.25">
      <c r="B45" s="18" t="s">
        <v>56</v>
      </c>
      <c r="C45" s="2">
        <v>41123000</v>
      </c>
      <c r="D45" s="3">
        <v>6780000</v>
      </c>
      <c r="E45" s="3">
        <v>46525000</v>
      </c>
      <c r="F45" s="3">
        <v>0</v>
      </c>
      <c r="G45" s="3">
        <v>1203000</v>
      </c>
      <c r="H45" s="3">
        <v>29315000</v>
      </c>
      <c r="I45" s="3">
        <v>132279000</v>
      </c>
      <c r="J45" s="3">
        <v>0</v>
      </c>
      <c r="K45" s="3">
        <v>0</v>
      </c>
      <c r="L45" s="4">
        <f t="shared" si="0"/>
        <v>257225000</v>
      </c>
    </row>
    <row r="46" spans="2:12" ht="23.1" customHeight="1" x14ac:dyDescent="0.25">
      <c r="B46" s="18" t="s">
        <v>57</v>
      </c>
      <c r="C46" s="2">
        <v>6623000</v>
      </c>
      <c r="D46" s="3">
        <v>1025000</v>
      </c>
      <c r="E46" s="3">
        <v>2691000</v>
      </c>
      <c r="F46" s="3">
        <v>0</v>
      </c>
      <c r="G46" s="3">
        <v>81000</v>
      </c>
      <c r="H46" s="3">
        <v>1173000</v>
      </c>
      <c r="I46" s="3">
        <v>0</v>
      </c>
      <c r="J46" s="3">
        <v>0</v>
      </c>
      <c r="K46" s="3">
        <v>0</v>
      </c>
      <c r="L46" s="4">
        <f t="shared" si="0"/>
        <v>11593000</v>
      </c>
    </row>
    <row r="47" spans="2:12" ht="23.1" customHeight="1" x14ac:dyDescent="0.25">
      <c r="B47" s="18" t="s">
        <v>58</v>
      </c>
      <c r="C47" s="2">
        <v>106918000</v>
      </c>
      <c r="D47" s="3">
        <v>18280000</v>
      </c>
      <c r="E47" s="3">
        <v>28749000</v>
      </c>
      <c r="F47" s="3">
        <v>0</v>
      </c>
      <c r="G47" s="3">
        <v>413701000</v>
      </c>
      <c r="H47" s="3">
        <v>29315000</v>
      </c>
      <c r="I47" s="3">
        <v>0</v>
      </c>
      <c r="J47" s="3">
        <v>1173000</v>
      </c>
      <c r="K47" s="3">
        <v>0</v>
      </c>
      <c r="L47" s="4">
        <f t="shared" si="0"/>
        <v>598136000</v>
      </c>
    </row>
    <row r="48" spans="2:12" ht="23.1" customHeight="1" x14ac:dyDescent="0.25">
      <c r="B48" s="18" t="s">
        <v>59</v>
      </c>
      <c r="C48" s="2">
        <v>18253000</v>
      </c>
      <c r="D48" s="3">
        <v>3504000</v>
      </c>
      <c r="E48" s="3">
        <v>14558000</v>
      </c>
      <c r="F48" s="3">
        <v>0</v>
      </c>
      <c r="G48" s="3">
        <v>14414000</v>
      </c>
      <c r="H48" s="3">
        <v>5288000</v>
      </c>
      <c r="I48" s="3">
        <v>16621000</v>
      </c>
      <c r="J48" s="3">
        <v>0</v>
      </c>
      <c r="K48" s="3">
        <v>0</v>
      </c>
      <c r="L48" s="4">
        <f t="shared" si="0"/>
        <v>72638000</v>
      </c>
    </row>
    <row r="49" spans="2:12" ht="23.1" customHeight="1" x14ac:dyDescent="0.25">
      <c r="B49" s="18" t="s">
        <v>60</v>
      </c>
      <c r="C49" s="2">
        <v>17080000</v>
      </c>
      <c r="D49" s="3">
        <v>3456000</v>
      </c>
      <c r="E49" s="3">
        <v>12233000</v>
      </c>
      <c r="F49" s="3">
        <v>0</v>
      </c>
      <c r="G49" s="3">
        <v>0</v>
      </c>
      <c r="H49" s="3">
        <v>9381000</v>
      </c>
      <c r="I49" s="3">
        <v>0</v>
      </c>
      <c r="J49" s="3">
        <v>0</v>
      </c>
      <c r="K49" s="3">
        <v>0</v>
      </c>
      <c r="L49" s="4">
        <f t="shared" si="0"/>
        <v>42150000</v>
      </c>
    </row>
    <row r="50" spans="2:12" ht="23.1" customHeight="1" x14ac:dyDescent="0.25">
      <c r="B50" s="18" t="s">
        <v>61</v>
      </c>
      <c r="C50" s="2">
        <v>14404000</v>
      </c>
      <c r="D50" s="3">
        <v>2036000</v>
      </c>
      <c r="E50" s="3">
        <v>15750000</v>
      </c>
      <c r="F50" s="3">
        <v>0</v>
      </c>
      <c r="G50" s="3">
        <v>1330000</v>
      </c>
      <c r="H50" s="3">
        <v>2909000</v>
      </c>
      <c r="I50" s="3">
        <v>0</v>
      </c>
      <c r="J50" s="3">
        <v>0</v>
      </c>
      <c r="K50" s="3">
        <v>0</v>
      </c>
      <c r="L50" s="4">
        <f t="shared" si="0"/>
        <v>36429000</v>
      </c>
    </row>
    <row r="51" spans="2:12" ht="23.1" customHeight="1" thickBot="1" x14ac:dyDescent="0.3">
      <c r="B51" s="19" t="s">
        <v>62</v>
      </c>
      <c r="C51" s="10">
        <v>132207000</v>
      </c>
      <c r="D51" s="11">
        <v>20458000</v>
      </c>
      <c r="E51" s="11">
        <v>32523000</v>
      </c>
      <c r="F51" s="11">
        <v>0</v>
      </c>
      <c r="G51" s="11">
        <v>117479000</v>
      </c>
      <c r="H51" s="11">
        <v>74244000</v>
      </c>
      <c r="I51" s="11">
        <v>15803000</v>
      </c>
      <c r="J51" s="11">
        <v>0</v>
      </c>
      <c r="K51" s="11">
        <v>0</v>
      </c>
      <c r="L51" s="12">
        <f t="shared" si="0"/>
        <v>392714000</v>
      </c>
    </row>
    <row r="52" spans="2:12" ht="24.95" customHeight="1" x14ac:dyDescent="0.25">
      <c r="B52" s="32" t="s">
        <v>15</v>
      </c>
      <c r="C52" s="33">
        <v>19713590000</v>
      </c>
      <c r="D52" s="34">
        <v>3571360000</v>
      </c>
      <c r="E52" s="34">
        <v>10567314000</v>
      </c>
      <c r="F52" s="34">
        <v>0</v>
      </c>
      <c r="G52" s="34">
        <v>31351710000</v>
      </c>
      <c r="H52" s="34">
        <v>46410565000</v>
      </c>
      <c r="I52" s="34">
        <v>4422232000</v>
      </c>
      <c r="J52" s="34">
        <v>683583000</v>
      </c>
      <c r="K52" s="34">
        <v>0</v>
      </c>
      <c r="L52" s="9">
        <f>SUM(C52:K52)</f>
        <v>116720354000</v>
      </c>
    </row>
    <row r="53" spans="2:12" ht="24.95" customHeight="1" x14ac:dyDescent="0.25">
      <c r="B53" s="22" t="s">
        <v>63</v>
      </c>
      <c r="C53" s="23">
        <v>49868775000</v>
      </c>
      <c r="D53" s="24">
        <v>7727627000</v>
      </c>
      <c r="E53" s="24">
        <v>4369634000</v>
      </c>
      <c r="F53" s="24">
        <v>0</v>
      </c>
      <c r="G53" s="24">
        <v>2564896000</v>
      </c>
      <c r="H53" s="24">
        <v>8231491000</v>
      </c>
      <c r="I53" s="24">
        <v>0</v>
      </c>
      <c r="J53" s="24">
        <v>0</v>
      </c>
      <c r="K53" s="24">
        <v>0</v>
      </c>
      <c r="L53" s="4">
        <f t="shared" si="0"/>
        <v>72762423000</v>
      </c>
    </row>
    <row r="54" spans="2:12" ht="24.95" customHeight="1" thickBot="1" x14ac:dyDescent="0.3">
      <c r="B54" s="25" t="s">
        <v>64</v>
      </c>
      <c r="C54" s="26">
        <f t="shared" ref="C54:K54" si="1">C53+C52</f>
        <v>69582365000</v>
      </c>
      <c r="D54" s="27">
        <f t="shared" si="1"/>
        <v>11298987000</v>
      </c>
      <c r="E54" s="27">
        <f t="shared" si="1"/>
        <v>14936948000</v>
      </c>
      <c r="F54" s="27">
        <f t="shared" si="1"/>
        <v>0</v>
      </c>
      <c r="G54" s="27">
        <f t="shared" si="1"/>
        <v>33916606000</v>
      </c>
      <c r="H54" s="27">
        <f t="shared" si="1"/>
        <v>54642056000</v>
      </c>
      <c r="I54" s="27">
        <f t="shared" si="1"/>
        <v>4422232000</v>
      </c>
      <c r="J54" s="27">
        <f t="shared" si="1"/>
        <v>683583000</v>
      </c>
      <c r="K54" s="27">
        <f t="shared" si="1"/>
        <v>0</v>
      </c>
      <c r="L54" s="12">
        <f t="shared" si="0"/>
        <v>189482777000</v>
      </c>
    </row>
    <row r="55" spans="2:12" hidden="1" x14ac:dyDescent="0.25">
      <c r="B55" s="31" t="s">
        <v>10</v>
      </c>
      <c r="C55" s="28">
        <v>1660702000</v>
      </c>
      <c r="D55" s="29">
        <v>256597000</v>
      </c>
      <c r="E55" s="29">
        <v>943916000</v>
      </c>
      <c r="F55" s="29">
        <v>0</v>
      </c>
      <c r="G55" s="29">
        <v>9006897000</v>
      </c>
      <c r="H55" s="29">
        <v>1332049000</v>
      </c>
      <c r="I55" s="29">
        <v>0</v>
      </c>
      <c r="J55" s="29">
        <v>0</v>
      </c>
      <c r="K55" s="29">
        <v>0</v>
      </c>
      <c r="L55" s="30">
        <f t="shared" si="0"/>
        <v>13200161000</v>
      </c>
    </row>
    <row r="56" spans="2:12" hidden="1" x14ac:dyDescent="0.25">
      <c r="B56" s="22" t="s">
        <v>11</v>
      </c>
      <c r="C56" s="23" t="e">
        <f>C55+C54+#REF!</f>
        <v>#REF!</v>
      </c>
      <c r="D56" s="24" t="e">
        <f>D55+D54+#REF!</f>
        <v>#REF!</v>
      </c>
      <c r="E56" s="24" t="e">
        <f>E55+E54+#REF!</f>
        <v>#REF!</v>
      </c>
      <c r="F56" s="24" t="e">
        <f>F55+F54+#REF!</f>
        <v>#REF!</v>
      </c>
      <c r="G56" s="24" t="e">
        <f>G55+G54+#REF!</f>
        <v>#REF!</v>
      </c>
      <c r="H56" s="24" t="e">
        <f>H55+H54+#REF!</f>
        <v>#REF!</v>
      </c>
      <c r="I56" s="24" t="e">
        <f>I55+I54+#REF!</f>
        <v>#REF!</v>
      </c>
      <c r="J56" s="24" t="e">
        <f>J55+J54+#REF!</f>
        <v>#REF!</v>
      </c>
      <c r="K56" s="24" t="e">
        <f>K55+K54+#REF!</f>
        <v>#REF!</v>
      </c>
      <c r="L56" s="4" t="e">
        <f t="shared" si="0"/>
        <v>#REF!</v>
      </c>
    </row>
    <row r="57" spans="2:12" hidden="1" x14ac:dyDescent="0.25">
      <c r="B57" s="22" t="s">
        <v>12</v>
      </c>
      <c r="C57" s="23">
        <v>0</v>
      </c>
      <c r="D57" s="24">
        <v>0</v>
      </c>
      <c r="E57" s="24">
        <v>0</v>
      </c>
      <c r="F57" s="24">
        <v>0</v>
      </c>
      <c r="G57" s="24">
        <v>108765601000</v>
      </c>
      <c r="H57" s="24">
        <v>0</v>
      </c>
      <c r="I57" s="24">
        <v>58060247000</v>
      </c>
      <c r="J57" s="24">
        <v>0</v>
      </c>
      <c r="K57" s="24">
        <v>0</v>
      </c>
      <c r="L57" s="4">
        <f t="shared" si="0"/>
        <v>166825848000</v>
      </c>
    </row>
    <row r="58" spans="2:12" hidden="1" x14ac:dyDescent="0.25">
      <c r="B58" s="22" t="s">
        <v>13</v>
      </c>
      <c r="C58" s="23">
        <v>0</v>
      </c>
      <c r="D58" s="24">
        <v>0</v>
      </c>
      <c r="E58" s="24">
        <v>0</v>
      </c>
      <c r="F58" s="24">
        <v>0</v>
      </c>
      <c r="G58" s="24">
        <v>8851233000</v>
      </c>
      <c r="H58" s="24">
        <v>0</v>
      </c>
      <c r="I58" s="24">
        <v>0</v>
      </c>
      <c r="J58" s="24">
        <v>0</v>
      </c>
      <c r="K58" s="24">
        <v>0</v>
      </c>
      <c r="L58" s="4">
        <f t="shared" si="0"/>
        <v>8851233000</v>
      </c>
    </row>
    <row r="59" spans="2:12" ht="29.25" hidden="1" thickBot="1" x14ac:dyDescent="0.3">
      <c r="B59" s="25" t="s">
        <v>14</v>
      </c>
      <c r="C59" s="26" t="e">
        <f t="shared" ref="C59:K59" si="2">C56-(C57+C58)</f>
        <v>#REF!</v>
      </c>
      <c r="D59" s="27" t="e">
        <f t="shared" si="2"/>
        <v>#REF!</v>
      </c>
      <c r="E59" s="27" t="e">
        <f t="shared" si="2"/>
        <v>#REF!</v>
      </c>
      <c r="F59" s="27" t="e">
        <f t="shared" si="2"/>
        <v>#REF!</v>
      </c>
      <c r="G59" s="27" t="e">
        <f t="shared" si="2"/>
        <v>#REF!</v>
      </c>
      <c r="H59" s="27" t="e">
        <f t="shared" si="2"/>
        <v>#REF!</v>
      </c>
      <c r="I59" s="27" t="e">
        <f t="shared" si="2"/>
        <v>#REF!</v>
      </c>
      <c r="J59" s="27" t="e">
        <f t="shared" si="2"/>
        <v>#REF!</v>
      </c>
      <c r="K59" s="27" t="e">
        <f t="shared" si="2"/>
        <v>#REF!</v>
      </c>
      <c r="L59" s="12" t="e">
        <f t="shared" si="0"/>
        <v>#REF!</v>
      </c>
    </row>
    <row r="60" spans="2:12" hidden="1" x14ac:dyDescent="0.25">
      <c r="B60" s="16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2:12" x14ac:dyDescent="0.25">
      <c r="B61" s="16"/>
      <c r="C61" s="1"/>
      <c r="D61" s="1"/>
      <c r="E61" s="1"/>
      <c r="F61" s="1"/>
      <c r="G61" s="1"/>
      <c r="H61" s="1"/>
      <c r="I61" s="1"/>
      <c r="J61" s="1"/>
      <c r="K61" s="1"/>
      <c r="L61" s="1"/>
    </row>
  </sheetData>
  <mergeCells count="3">
    <mergeCell ref="B2:L2"/>
    <mergeCell ref="B3:L3"/>
    <mergeCell ref="B4:L4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6</vt:i4>
      </vt:variant>
    </vt:vector>
  </HeadingPairs>
  <TitlesOfParts>
    <vt:vector size="9" baseType="lpstr">
      <vt:lpstr>2022</vt:lpstr>
      <vt:lpstr>2023</vt:lpstr>
      <vt:lpstr>2024</vt:lpstr>
      <vt:lpstr>'2023'!BaslaSatir</vt:lpstr>
      <vt:lpstr>'2024'!BaslaSatir</vt:lpstr>
      <vt:lpstr>BaslaSatir</vt:lpstr>
      <vt:lpstr>'2022'!Yazdırma_Alanı</vt:lpstr>
      <vt:lpstr>'2023'!Yazdırma_Alanı</vt:lpstr>
      <vt:lpstr>'2024'!Yazdırma_Alanı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 ÜNVER</dc:creator>
  <cp:lastModifiedBy>Ali  RENÇBER</cp:lastModifiedBy>
  <cp:lastPrinted>2021-10-14T19:22:59Z</cp:lastPrinted>
  <dcterms:created xsi:type="dcterms:W3CDTF">2020-01-21T07:47:42Z</dcterms:created>
  <dcterms:modified xsi:type="dcterms:W3CDTF">2022-01-03T11:21:10Z</dcterms:modified>
</cp:coreProperties>
</file>