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3" sheetId="1" r:id="rId1"/>
    <sheet name="2024" sheetId="2" r:id="rId2"/>
    <sheet name="2025" sheetId="3" r:id="rId3"/>
  </sheets>
  <definedNames>
    <definedName name="BaslaSatir" localSheetId="1">'2024'!$B$8</definedName>
    <definedName name="BaslaSatir" localSheetId="2">'2025'!$B$8</definedName>
    <definedName name="BaslaSatir">'2023'!$B$8</definedName>
    <definedName name="ButceYil" localSheetId="1">'2024'!#REF!</definedName>
    <definedName name="ButceYil" localSheetId="2">'2025'!#REF!</definedName>
    <definedName name="ButceYil">'2023'!#REF!</definedName>
    <definedName name="cetvelNo" localSheetId="1">'2024'!#REF!</definedName>
    <definedName name="cetvelNo" localSheetId="2">'2025'!#REF!</definedName>
    <definedName name="cetvelNo">'2023'!#REF!</definedName>
    <definedName name="cetvelYil" localSheetId="1">'2024'!#REF!</definedName>
    <definedName name="cetvelYil" localSheetId="2">'2025'!#REF!</definedName>
    <definedName name="cetvelYil">'2023'!#REF!</definedName>
    <definedName name="FormatSatir" localSheetId="1">'2024'!#REF!</definedName>
    <definedName name="FormatSatir" localSheetId="2">'2025'!#REF!</definedName>
    <definedName name="FormatSatir">'2023'!#REF!</definedName>
    <definedName name="Siniflandirma" localSheetId="1">'2024'!#REF!</definedName>
    <definedName name="Siniflandirma" localSheetId="2">'2025'!#REF!</definedName>
    <definedName name="Siniflandirma">'2023'!#REF!</definedName>
    <definedName name="ToplamSatir" localSheetId="1">'2024'!#REF!</definedName>
    <definedName name="ToplamSatir" localSheetId="2">'2025'!#REF!</definedName>
    <definedName name="ToplamSatir">'2023'!#REF!</definedName>
    <definedName name="_xlnm.Print_Area" localSheetId="0">'2023'!$B$2:$L$60</definedName>
    <definedName name="_xlnm.Print_Area" localSheetId="1">'2024'!$B$2:$L$61</definedName>
    <definedName name="_xlnm.Print_Area" localSheetId="2">'2025'!$B$2:$L$57</definedName>
  </definedNames>
  <calcPr calcId="145621"/>
</workbook>
</file>

<file path=xl/calcChain.xml><?xml version="1.0" encoding="utf-8"?>
<calcChain xmlns="http://schemas.openxmlformats.org/spreadsheetml/2006/main">
  <c r="L59" i="3" l="1"/>
  <c r="L58" i="3"/>
  <c r="K57" i="3"/>
  <c r="K60" i="3" s="1"/>
  <c r="J57" i="3"/>
  <c r="J60" i="3" s="1"/>
  <c r="G57" i="3"/>
  <c r="G60" i="3" s="1"/>
  <c r="F57" i="3"/>
  <c r="F60" i="3" s="1"/>
  <c r="C57" i="3"/>
  <c r="L56" i="3"/>
  <c r="K55" i="3"/>
  <c r="J55" i="3"/>
  <c r="I55" i="3"/>
  <c r="I57" i="3" s="1"/>
  <c r="I60" i="3" s="1"/>
  <c r="H55" i="3"/>
  <c r="H57" i="3" s="1"/>
  <c r="H60" i="3" s="1"/>
  <c r="G55" i="3"/>
  <c r="F55" i="3"/>
  <c r="E55" i="3"/>
  <c r="E57" i="3" s="1"/>
  <c r="E60" i="3" s="1"/>
  <c r="D55" i="3"/>
  <c r="D57" i="3" s="1"/>
  <c r="D60" i="3" s="1"/>
  <c r="C55" i="3"/>
  <c r="L55" i="3" s="1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H60" i="2"/>
  <c r="L59" i="2"/>
  <c r="L58" i="2"/>
  <c r="K57" i="2"/>
  <c r="K60" i="2" s="1"/>
  <c r="J57" i="2"/>
  <c r="J60" i="2" s="1"/>
  <c r="H57" i="2"/>
  <c r="G57" i="2"/>
  <c r="G60" i="2" s="1"/>
  <c r="F57" i="2"/>
  <c r="F60" i="2" s="1"/>
  <c r="D57" i="2"/>
  <c r="D60" i="2" s="1"/>
  <c r="C57" i="2"/>
  <c r="C60" i="2" s="1"/>
  <c r="L56" i="2"/>
  <c r="K55" i="2"/>
  <c r="J55" i="2"/>
  <c r="I55" i="2"/>
  <c r="I57" i="2" s="1"/>
  <c r="I60" i="2" s="1"/>
  <c r="H55" i="2"/>
  <c r="G55" i="2"/>
  <c r="F55" i="2"/>
  <c r="E55" i="2"/>
  <c r="E57" i="2" s="1"/>
  <c r="E60" i="2" s="1"/>
  <c r="D55" i="2"/>
  <c r="C55" i="2"/>
  <c r="L55" i="2" s="1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57" i="3" l="1"/>
  <c r="C60" i="3"/>
  <c r="L60" i="3" s="1"/>
  <c r="L60" i="2"/>
  <c r="L57" i="2"/>
  <c r="L59" i="1" l="1"/>
  <c r="L58" i="1"/>
  <c r="L56" i="1"/>
  <c r="K55" i="1"/>
  <c r="K57" i="1" s="1"/>
  <c r="K60" i="1" s="1"/>
  <c r="J55" i="1"/>
  <c r="J57" i="1" s="1"/>
  <c r="J60" i="1" s="1"/>
  <c r="I55" i="1"/>
  <c r="I57" i="1" s="1"/>
  <c r="I60" i="1" s="1"/>
  <c r="H55" i="1"/>
  <c r="H57" i="1" s="1"/>
  <c r="H60" i="1" s="1"/>
  <c r="G55" i="1"/>
  <c r="G57" i="1" s="1"/>
  <c r="G60" i="1" s="1"/>
  <c r="F55" i="1"/>
  <c r="F57" i="1" s="1"/>
  <c r="F60" i="1" s="1"/>
  <c r="E55" i="1"/>
  <c r="E57" i="1" s="1"/>
  <c r="E60" i="1" s="1"/>
  <c r="D55" i="1"/>
  <c r="D57" i="1" s="1"/>
  <c r="D60" i="1" s="1"/>
  <c r="C55" i="1"/>
  <c r="C57" i="1" s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C60" i="1" l="1"/>
  <c r="L60" i="1" s="1"/>
  <c r="L57" i="1"/>
  <c r="L55" i="1"/>
</calcChain>
</file>

<file path=xl/sharedStrings.xml><?xml version="1.0" encoding="utf-8"?>
<sst xmlns="http://schemas.openxmlformats.org/spreadsheetml/2006/main" count="324" uniqueCount="71">
  <si>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</si>
  <si>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</si>
  <si>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</si>
  <si>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</si>
  <si>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</si>
  <si>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</si>
  <si>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</si>
  <si>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</si>
  <si>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</si>
  <si>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</si>
  <si>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</si>
  <si>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</si>
  <si>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</si>
  <si>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</si>
  <si>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</si>
  <si>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</si>
  <si>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DİĞER KURUMLAR</t>
  </si>
  <si>
    <t>SERMAYE GİDERLERİ</t>
  </si>
  <si>
    <t>SERMAYE
TRANSFERLERİ</t>
  </si>
  <si>
    <t>CARİ TRANSFERLER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</si>
  <si>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</si>
  <si>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</si>
  <si>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</si>
  <si>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</si>
  <si>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</si>
  <si>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</si>
  <si>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</si>
  <si>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</si>
  <si>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</si>
  <si>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</si>
  <si>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</si>
  <si>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</si>
  <si>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</si>
  <si>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</si>
  <si>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</si>
  <si>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</si>
  <si>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</si>
  <si>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</si>
  <si>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</si>
  <si>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</si>
  <si>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</si>
  <si>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</si>
  <si>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</si>
  <si>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</si>
  <si>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</si>
  <si>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</si>
  <si>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</si>
  <si>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</si>
  <si>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</si>
  <si>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</si>
  <si>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</si>
  <si>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</si>
  <si>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</si>
  <si>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</si>
  <si>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</si>
  <si>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</si>
  <si>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</si>
  <si>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</si>
  <si>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</si>
  <si>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</si>
  <si>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</si>
  <si>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</si>
  <si>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</si>
  <si>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</si>
  <si>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YÜKSEKÖĞRETİM KURUMLARI</t>
  </si>
  <si>
    <t>ÖZEL BÜTÇELİ KURUMLAR TOPLAMI</t>
  </si>
  <si>
    <t>2023 YILI MERKEZİ YÖNETİM BÜTÇE KANUNU İCMALİ</t>
  </si>
  <si>
    <t>(II) SAYILI CETVEL - ÖZEL BÜTÇELİ DİĞER KURUMLAR</t>
  </si>
  <si>
    <t>TL</t>
  </si>
  <si>
    <t>(II) SAYILI CETVEL - ÖZEL BÜTÇELİ DİĞER KURUMLAR 2024 YILI BÜTÇE GİDER TAHMİNLERİ</t>
  </si>
  <si>
    <t>(II) SAYILI CETVEL - ÖZEL BÜTÇELİ DİĞER KURUMLAR 2025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</si>
</sst>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tabSelected="1" zoomScale="70" zoomScaleNormal="70" workbookViewId="0">
      <selection activeCell="B4" sqref="B4:L4"/>
    </sheetView>
  </sheetViews>
  <sheetFormatPr defaultColWidth="9.140625" defaultRowHeight="14.25" x14ac:dyDescent="0.2"/>
  <cols>
    <col min="1" max="1" width="9.140625" style="1"/>
    <col min="2" max="2" width="104.5703125" style="16" customWidth="1"/>
    <col min="3" max="12" width="25.710937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5" t="s">
        <v>66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">
      <c r="B3" s="35" t="s">
        <v>67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x14ac:dyDescent="0.2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68</v>
      </c>
    </row>
    <row r="7" spans="2:12" ht="45" customHeight="1" x14ac:dyDescent="0.2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19</v>
      </c>
      <c r="H7" s="14" t="s">
        <v>17</v>
      </c>
      <c r="I7" s="14" t="s">
        <v>18</v>
      </c>
      <c r="J7" s="14" t="s">
        <v>4</v>
      </c>
      <c r="K7" s="14" t="s">
        <v>5</v>
      </c>
      <c r="L7" s="15" t="s">
        <v>9</v>
      </c>
    </row>
    <row r="8" spans="2:12" ht="23.1" customHeight="1" x14ac:dyDescent="0.2">
      <c r="B8" s="17" t="s">
        <v>20</v>
      </c>
      <c r="C8" s="7">
        <v>882129000</v>
      </c>
      <c r="D8" s="8">
        <v>147633000</v>
      </c>
      <c r="E8" s="8">
        <v>132136000</v>
      </c>
      <c r="F8" s="8">
        <v>0</v>
      </c>
      <c r="G8" s="8">
        <v>5627000</v>
      </c>
      <c r="H8" s="8">
        <v>76720000</v>
      </c>
      <c r="I8" s="8">
        <v>0</v>
      </c>
      <c r="J8" s="8">
        <v>0</v>
      </c>
      <c r="K8" s="8">
        <v>0</v>
      </c>
      <c r="L8" s="9">
        <f t="shared" ref="L8:L39" si="0">SUM(C8:K8)</f>
        <v>1244245000</v>
      </c>
    </row>
    <row r="9" spans="2:12" ht="23.1" customHeight="1" x14ac:dyDescent="0.2">
      <c r="B9" s="18" t="s">
        <v>21</v>
      </c>
      <c r="C9" s="2">
        <v>911167000</v>
      </c>
      <c r="D9" s="3">
        <v>34844000</v>
      </c>
      <c r="E9" s="3">
        <v>590581000</v>
      </c>
      <c r="F9" s="3">
        <v>0</v>
      </c>
      <c r="G9" s="3">
        <v>3566000</v>
      </c>
      <c r="H9" s="3">
        <v>4211000</v>
      </c>
      <c r="I9" s="3">
        <v>0</v>
      </c>
      <c r="J9" s="3">
        <v>0</v>
      </c>
      <c r="K9" s="3">
        <v>0</v>
      </c>
      <c r="L9" s="4">
        <f t="shared" si="0"/>
        <v>1544369000</v>
      </c>
    </row>
    <row r="10" spans="2:12" ht="23.1" customHeight="1" x14ac:dyDescent="0.2">
      <c r="B10" s="18" t="s">
        <v>22</v>
      </c>
      <c r="C10" s="2">
        <v>235287000</v>
      </c>
      <c r="D10" s="3">
        <v>29909000</v>
      </c>
      <c r="E10" s="3">
        <v>31792000</v>
      </c>
      <c r="F10" s="3">
        <v>0</v>
      </c>
      <c r="G10" s="3">
        <v>8011000</v>
      </c>
      <c r="H10" s="3">
        <v>39900000</v>
      </c>
      <c r="I10" s="3">
        <v>0</v>
      </c>
      <c r="J10" s="3">
        <v>0</v>
      </c>
      <c r="K10" s="3">
        <v>0</v>
      </c>
      <c r="L10" s="4">
        <f t="shared" si="0"/>
        <v>344899000</v>
      </c>
    </row>
    <row r="11" spans="2:12" ht="23.1" customHeight="1" x14ac:dyDescent="0.2">
      <c r="B11" s="18" t="s">
        <v>23</v>
      </c>
      <c r="C11" s="2">
        <v>28622000</v>
      </c>
      <c r="D11" s="3">
        <v>5553000</v>
      </c>
      <c r="E11" s="3">
        <v>11542000</v>
      </c>
      <c r="F11" s="3">
        <v>0</v>
      </c>
      <c r="G11" s="3">
        <v>2866000</v>
      </c>
      <c r="H11" s="3">
        <v>2000000</v>
      </c>
      <c r="I11" s="3">
        <v>0</v>
      </c>
      <c r="J11" s="3">
        <v>0</v>
      </c>
      <c r="K11" s="3">
        <v>0</v>
      </c>
      <c r="L11" s="4">
        <f t="shared" si="0"/>
        <v>50583000</v>
      </c>
    </row>
    <row r="12" spans="2:12" ht="23.1" customHeight="1" x14ac:dyDescent="0.2">
      <c r="B12" s="18" t="s">
        <v>24</v>
      </c>
      <c r="C12" s="2">
        <v>11458000</v>
      </c>
      <c r="D12" s="3">
        <v>1686000</v>
      </c>
      <c r="E12" s="3">
        <v>7664000</v>
      </c>
      <c r="F12" s="3">
        <v>0</v>
      </c>
      <c r="G12" s="3">
        <v>1160000</v>
      </c>
      <c r="H12" s="3">
        <v>2500000</v>
      </c>
      <c r="I12" s="3">
        <v>0</v>
      </c>
      <c r="J12" s="3">
        <v>0</v>
      </c>
      <c r="K12" s="3">
        <v>0</v>
      </c>
      <c r="L12" s="4">
        <f t="shared" si="0"/>
        <v>24468000</v>
      </c>
    </row>
    <row r="13" spans="2:12" ht="23.1" customHeight="1" x14ac:dyDescent="0.2">
      <c r="B13" s="18" t="s">
        <v>25</v>
      </c>
      <c r="C13" s="2">
        <v>11749000</v>
      </c>
      <c r="D13" s="3">
        <v>1677000</v>
      </c>
      <c r="E13" s="3">
        <v>7579000</v>
      </c>
      <c r="F13" s="3">
        <v>0</v>
      </c>
      <c r="G13" s="3">
        <v>1570000</v>
      </c>
      <c r="H13" s="3">
        <v>5000000</v>
      </c>
      <c r="I13" s="3">
        <v>0</v>
      </c>
      <c r="J13" s="3">
        <v>0</v>
      </c>
      <c r="K13" s="3">
        <v>0</v>
      </c>
      <c r="L13" s="4">
        <f t="shared" si="0"/>
        <v>27575000</v>
      </c>
    </row>
    <row r="14" spans="2:12" ht="23.1" customHeight="1" x14ac:dyDescent="0.2">
      <c r="B14" s="18" t="s">
        <v>26</v>
      </c>
      <c r="C14" s="2">
        <v>26402000</v>
      </c>
      <c r="D14" s="3">
        <v>3986000</v>
      </c>
      <c r="E14" s="3">
        <v>15300000</v>
      </c>
      <c r="F14" s="3">
        <v>0</v>
      </c>
      <c r="G14" s="3">
        <v>10204000</v>
      </c>
      <c r="H14" s="3">
        <v>10800000</v>
      </c>
      <c r="I14" s="3">
        <v>0</v>
      </c>
      <c r="J14" s="3">
        <v>0</v>
      </c>
      <c r="K14" s="3">
        <v>0</v>
      </c>
      <c r="L14" s="4">
        <f t="shared" si="0"/>
        <v>66692000</v>
      </c>
    </row>
    <row r="15" spans="2:12" ht="23.1" customHeight="1" x14ac:dyDescent="0.2">
      <c r="B15" s="18" t="s">
        <v>27</v>
      </c>
      <c r="C15" s="2">
        <v>92162000</v>
      </c>
      <c r="D15" s="3">
        <v>15035000</v>
      </c>
      <c r="E15" s="3">
        <v>10427000</v>
      </c>
      <c r="F15" s="3">
        <v>0</v>
      </c>
      <c r="G15" s="3">
        <v>13669000</v>
      </c>
      <c r="H15" s="3">
        <v>2000000</v>
      </c>
      <c r="I15" s="3">
        <v>0</v>
      </c>
      <c r="J15" s="3">
        <v>0</v>
      </c>
      <c r="K15" s="3">
        <v>0</v>
      </c>
      <c r="L15" s="4">
        <f t="shared" si="0"/>
        <v>133293000</v>
      </c>
    </row>
    <row r="16" spans="2:12" ht="23.1" customHeight="1" x14ac:dyDescent="0.2">
      <c r="B16" s="18" t="s">
        <v>28</v>
      </c>
      <c r="C16" s="2">
        <v>1862248000</v>
      </c>
      <c r="D16" s="3">
        <v>342146000</v>
      </c>
      <c r="E16" s="3">
        <v>1803852000</v>
      </c>
      <c r="F16" s="3">
        <v>0</v>
      </c>
      <c r="G16" s="3">
        <v>2392288000</v>
      </c>
      <c r="H16" s="3">
        <v>1610782000</v>
      </c>
      <c r="I16" s="3">
        <v>6426594000</v>
      </c>
      <c r="J16" s="3">
        <v>0</v>
      </c>
      <c r="K16" s="3">
        <v>0</v>
      </c>
      <c r="L16" s="4">
        <f t="shared" si="0"/>
        <v>14437910000</v>
      </c>
    </row>
    <row r="17" spans="2:12" ht="23.1" customHeight="1" x14ac:dyDescent="0.2">
      <c r="B17" s="18" t="s">
        <v>29</v>
      </c>
      <c r="C17" s="2">
        <v>17348000</v>
      </c>
      <c r="D17" s="3">
        <v>3075000</v>
      </c>
      <c r="E17" s="3">
        <v>9363000</v>
      </c>
      <c r="F17" s="3">
        <v>0</v>
      </c>
      <c r="G17" s="3">
        <v>25414000</v>
      </c>
      <c r="H17" s="3">
        <v>7000000</v>
      </c>
      <c r="I17" s="3">
        <v>0</v>
      </c>
      <c r="J17" s="3">
        <v>0</v>
      </c>
      <c r="K17" s="3">
        <v>0</v>
      </c>
      <c r="L17" s="4">
        <f t="shared" si="0"/>
        <v>62200000</v>
      </c>
    </row>
    <row r="18" spans="2:12" ht="23.1" customHeight="1" x14ac:dyDescent="0.2">
      <c r="B18" s="18" t="s">
        <v>30</v>
      </c>
      <c r="C18" s="2">
        <v>7537479000</v>
      </c>
      <c r="D18" s="3">
        <v>1636580000</v>
      </c>
      <c r="E18" s="3">
        <v>10679628000</v>
      </c>
      <c r="F18" s="3">
        <v>0</v>
      </c>
      <c r="G18" s="3">
        <v>53795946000</v>
      </c>
      <c r="H18" s="3">
        <v>45000000000</v>
      </c>
      <c r="I18" s="3">
        <v>0</v>
      </c>
      <c r="J18" s="3">
        <v>0</v>
      </c>
      <c r="K18" s="3">
        <v>0</v>
      </c>
      <c r="L18" s="4">
        <f t="shared" si="0"/>
        <v>118649633000</v>
      </c>
    </row>
    <row r="19" spans="2:12" ht="23.1" customHeight="1" x14ac:dyDescent="0.2">
      <c r="B19" s="18" t="s">
        <v>31</v>
      </c>
      <c r="C19" s="2">
        <v>739968000</v>
      </c>
      <c r="D19" s="3">
        <v>138620000</v>
      </c>
      <c r="E19" s="3">
        <v>160849000</v>
      </c>
      <c r="F19" s="3">
        <v>0</v>
      </c>
      <c r="G19" s="3">
        <v>28734000</v>
      </c>
      <c r="H19" s="3">
        <v>40000000</v>
      </c>
      <c r="I19" s="3">
        <v>0</v>
      </c>
      <c r="J19" s="3">
        <v>0</v>
      </c>
      <c r="K19" s="3">
        <v>0</v>
      </c>
      <c r="L19" s="4">
        <f t="shared" si="0"/>
        <v>1108171000</v>
      </c>
    </row>
    <row r="20" spans="2:12" ht="23.1" customHeight="1" x14ac:dyDescent="0.2">
      <c r="B20" s="18" t="s">
        <v>32</v>
      </c>
      <c r="C20" s="2">
        <v>827770000</v>
      </c>
      <c r="D20" s="3">
        <v>127376000</v>
      </c>
      <c r="E20" s="3">
        <v>88155000</v>
      </c>
      <c r="F20" s="3">
        <v>0</v>
      </c>
      <c r="G20" s="3">
        <v>53089000</v>
      </c>
      <c r="H20" s="3">
        <v>28000000</v>
      </c>
      <c r="I20" s="3">
        <v>0</v>
      </c>
      <c r="J20" s="3">
        <v>0</v>
      </c>
      <c r="K20" s="3">
        <v>0</v>
      </c>
      <c r="L20" s="4">
        <f t="shared" si="0"/>
        <v>1124390000</v>
      </c>
    </row>
    <row r="21" spans="2:12" ht="23.1" customHeight="1" x14ac:dyDescent="0.2">
      <c r="B21" s="18" t="s">
        <v>33</v>
      </c>
      <c r="C21" s="2">
        <v>5386710000</v>
      </c>
      <c r="D21" s="3">
        <v>1128195000</v>
      </c>
      <c r="E21" s="3">
        <v>3393047000</v>
      </c>
      <c r="F21" s="3">
        <v>0</v>
      </c>
      <c r="G21" s="3">
        <v>309130000</v>
      </c>
      <c r="H21" s="3">
        <v>2046000000</v>
      </c>
      <c r="I21" s="3">
        <v>186310000</v>
      </c>
      <c r="J21" s="3">
        <v>551802000</v>
      </c>
      <c r="K21" s="3">
        <v>0</v>
      </c>
      <c r="L21" s="4">
        <f t="shared" si="0"/>
        <v>13001194000</v>
      </c>
    </row>
    <row r="22" spans="2:12" ht="23.1" customHeight="1" x14ac:dyDescent="0.2">
      <c r="B22" s="18" t="s">
        <v>34</v>
      </c>
      <c r="C22" s="2">
        <v>567509000</v>
      </c>
      <c r="D22" s="3">
        <v>100725000</v>
      </c>
      <c r="E22" s="3">
        <v>231765000</v>
      </c>
      <c r="F22" s="3">
        <v>0</v>
      </c>
      <c r="G22" s="3">
        <v>188720000</v>
      </c>
      <c r="H22" s="3">
        <v>1050000000</v>
      </c>
      <c r="I22" s="3">
        <v>0</v>
      </c>
      <c r="J22" s="3">
        <v>0</v>
      </c>
      <c r="K22" s="3">
        <v>0</v>
      </c>
      <c r="L22" s="4">
        <f t="shared" si="0"/>
        <v>2138719000</v>
      </c>
    </row>
    <row r="23" spans="2:12" ht="23.1" customHeight="1" x14ac:dyDescent="0.2">
      <c r="B23" s="18" t="s">
        <v>35</v>
      </c>
      <c r="C23" s="2">
        <v>181253000</v>
      </c>
      <c r="D23" s="3">
        <v>32499000</v>
      </c>
      <c r="E23" s="3">
        <v>22838000</v>
      </c>
      <c r="F23" s="3">
        <v>0</v>
      </c>
      <c r="G23" s="3">
        <v>4842000</v>
      </c>
      <c r="H23" s="3">
        <v>82000000</v>
      </c>
      <c r="I23" s="3">
        <v>0</v>
      </c>
      <c r="J23" s="3">
        <v>0</v>
      </c>
      <c r="K23" s="3">
        <v>0</v>
      </c>
      <c r="L23" s="4">
        <f t="shared" si="0"/>
        <v>323432000</v>
      </c>
    </row>
    <row r="24" spans="2:12" ht="23.1" customHeight="1" x14ac:dyDescent="0.2">
      <c r="B24" s="18" t="s">
        <v>36</v>
      </c>
      <c r="C24" s="2">
        <v>702296000</v>
      </c>
      <c r="D24" s="3">
        <v>134701000</v>
      </c>
      <c r="E24" s="3">
        <v>135905000</v>
      </c>
      <c r="F24" s="3">
        <v>0</v>
      </c>
      <c r="G24" s="3">
        <v>81164000</v>
      </c>
      <c r="H24" s="3">
        <v>1000000000</v>
      </c>
      <c r="I24" s="3">
        <v>0</v>
      </c>
      <c r="J24" s="3">
        <v>118000000</v>
      </c>
      <c r="K24" s="3">
        <v>0</v>
      </c>
      <c r="L24" s="4">
        <f t="shared" si="0"/>
        <v>2172066000</v>
      </c>
    </row>
    <row r="25" spans="2:12" ht="23.1" customHeight="1" x14ac:dyDescent="0.2">
      <c r="B25" s="18" t="s">
        <v>37</v>
      </c>
      <c r="C25" s="2">
        <v>111896000</v>
      </c>
      <c r="D25" s="3">
        <v>15701000</v>
      </c>
      <c r="E25" s="3">
        <v>16056000</v>
      </c>
      <c r="F25" s="3">
        <v>0</v>
      </c>
      <c r="G25" s="3">
        <v>27627000</v>
      </c>
      <c r="H25" s="3">
        <v>10000000</v>
      </c>
      <c r="I25" s="3">
        <v>0</v>
      </c>
      <c r="J25" s="3">
        <v>0</v>
      </c>
      <c r="K25" s="3">
        <v>0</v>
      </c>
      <c r="L25" s="4">
        <f t="shared" si="0"/>
        <v>181280000</v>
      </c>
    </row>
    <row r="26" spans="2:12" ht="23.1" customHeight="1" x14ac:dyDescent="0.2">
      <c r="B26" s="18" t="s">
        <v>38</v>
      </c>
      <c r="C26" s="2">
        <v>57686000</v>
      </c>
      <c r="D26" s="3">
        <v>6945000</v>
      </c>
      <c r="E26" s="3">
        <v>41373000</v>
      </c>
      <c r="F26" s="3">
        <v>0</v>
      </c>
      <c r="G26" s="3">
        <v>3211000</v>
      </c>
      <c r="H26" s="3">
        <v>10000000</v>
      </c>
      <c r="I26" s="3">
        <v>0</v>
      </c>
      <c r="J26" s="3">
        <v>0</v>
      </c>
      <c r="K26" s="3">
        <v>0</v>
      </c>
      <c r="L26" s="4">
        <f t="shared" si="0"/>
        <v>119215000</v>
      </c>
    </row>
    <row r="27" spans="2:12" ht="23.1" customHeight="1" x14ac:dyDescent="0.2">
      <c r="B27" s="18" t="s">
        <v>39</v>
      </c>
      <c r="C27" s="2">
        <v>960637000</v>
      </c>
      <c r="D27" s="3">
        <v>200444000</v>
      </c>
      <c r="E27" s="3">
        <v>180975000</v>
      </c>
      <c r="F27" s="3">
        <v>0</v>
      </c>
      <c r="G27" s="3">
        <v>34072000</v>
      </c>
      <c r="H27" s="3">
        <v>280000000</v>
      </c>
      <c r="I27" s="3">
        <v>0</v>
      </c>
      <c r="J27" s="3">
        <v>0</v>
      </c>
      <c r="K27" s="3">
        <v>0</v>
      </c>
      <c r="L27" s="4">
        <f t="shared" si="0"/>
        <v>1656128000</v>
      </c>
    </row>
    <row r="28" spans="2:12" ht="23.1" customHeight="1" x14ac:dyDescent="0.2">
      <c r="B28" s="18" t="s">
        <v>40</v>
      </c>
      <c r="C28" s="2">
        <v>171919000</v>
      </c>
      <c r="D28" s="3">
        <v>23933000</v>
      </c>
      <c r="E28" s="3">
        <v>58596000</v>
      </c>
      <c r="F28" s="3">
        <v>0</v>
      </c>
      <c r="G28" s="3">
        <v>105353000</v>
      </c>
      <c r="H28" s="3">
        <v>40230000</v>
      </c>
      <c r="I28" s="3">
        <v>0</v>
      </c>
      <c r="J28" s="3">
        <v>0</v>
      </c>
      <c r="K28" s="3">
        <v>0</v>
      </c>
      <c r="L28" s="4">
        <f t="shared" si="0"/>
        <v>400031000</v>
      </c>
    </row>
    <row r="29" spans="2:12" ht="23.1" customHeight="1" x14ac:dyDescent="0.2">
      <c r="B29" s="18" t="s">
        <v>41</v>
      </c>
      <c r="C29" s="2">
        <v>619375000</v>
      </c>
      <c r="D29" s="3">
        <v>79308000</v>
      </c>
      <c r="E29" s="3">
        <v>124748000</v>
      </c>
      <c r="F29" s="3">
        <v>0</v>
      </c>
      <c r="G29" s="3">
        <v>2718031000</v>
      </c>
      <c r="H29" s="3">
        <v>60000000</v>
      </c>
      <c r="I29" s="3">
        <v>0</v>
      </c>
      <c r="J29" s="3">
        <v>877828000</v>
      </c>
      <c r="K29" s="3">
        <v>0</v>
      </c>
      <c r="L29" s="4">
        <f t="shared" si="0"/>
        <v>4479290000</v>
      </c>
    </row>
    <row r="30" spans="2:12" ht="23.1" customHeight="1" x14ac:dyDescent="0.2">
      <c r="B30" s="18" t="s">
        <v>42</v>
      </c>
      <c r="C30" s="2">
        <v>166802000</v>
      </c>
      <c r="D30" s="3">
        <v>24099000</v>
      </c>
      <c r="E30" s="3">
        <v>114974000</v>
      </c>
      <c r="F30" s="3">
        <v>0</v>
      </c>
      <c r="G30" s="3">
        <v>1113682000</v>
      </c>
      <c r="H30" s="3">
        <v>20000000</v>
      </c>
      <c r="I30" s="3">
        <v>50000000</v>
      </c>
      <c r="J30" s="3">
        <v>0</v>
      </c>
      <c r="K30" s="3">
        <v>0</v>
      </c>
      <c r="L30" s="4">
        <f t="shared" si="0"/>
        <v>1489557000</v>
      </c>
    </row>
    <row r="31" spans="2:12" ht="23.1" customHeight="1" x14ac:dyDescent="0.2">
      <c r="B31" s="18" t="s">
        <v>43</v>
      </c>
      <c r="C31" s="2">
        <v>74539000</v>
      </c>
      <c r="D31" s="3">
        <v>13808000</v>
      </c>
      <c r="E31" s="3">
        <v>29106000</v>
      </c>
      <c r="F31" s="3">
        <v>0</v>
      </c>
      <c r="G31" s="3">
        <v>1234000</v>
      </c>
      <c r="H31" s="3">
        <v>40000000</v>
      </c>
      <c r="I31" s="3">
        <v>173223000</v>
      </c>
      <c r="J31" s="3">
        <v>0</v>
      </c>
      <c r="K31" s="3">
        <v>0</v>
      </c>
      <c r="L31" s="4">
        <f t="shared" si="0"/>
        <v>331910000</v>
      </c>
    </row>
    <row r="32" spans="2:12" ht="23.1" customHeight="1" x14ac:dyDescent="0.2">
      <c r="B32" s="18" t="s">
        <v>44</v>
      </c>
      <c r="C32" s="2">
        <v>80833000</v>
      </c>
      <c r="D32" s="3">
        <v>11975000</v>
      </c>
      <c r="E32" s="3">
        <v>9796000</v>
      </c>
      <c r="F32" s="3">
        <v>0</v>
      </c>
      <c r="G32" s="3">
        <v>9734000</v>
      </c>
      <c r="H32" s="3">
        <v>3350000</v>
      </c>
      <c r="I32" s="3">
        <v>0</v>
      </c>
      <c r="J32" s="3">
        <v>0</v>
      </c>
      <c r="K32" s="3">
        <v>0</v>
      </c>
      <c r="L32" s="4">
        <f t="shared" si="0"/>
        <v>115688000</v>
      </c>
    </row>
    <row r="33" spans="2:12" ht="23.1" customHeight="1" x14ac:dyDescent="0.2">
      <c r="B33" s="18" t="s">
        <v>45</v>
      </c>
      <c r="C33" s="2">
        <v>62524000</v>
      </c>
      <c r="D33" s="3">
        <v>10444000</v>
      </c>
      <c r="E33" s="3">
        <v>16982000</v>
      </c>
      <c r="F33" s="3">
        <v>0</v>
      </c>
      <c r="G33" s="3">
        <v>2621000</v>
      </c>
      <c r="H33" s="3">
        <v>22800000</v>
      </c>
      <c r="I33" s="3">
        <v>0</v>
      </c>
      <c r="J33" s="3">
        <v>0</v>
      </c>
      <c r="K33" s="3">
        <v>0</v>
      </c>
      <c r="L33" s="4">
        <f t="shared" si="0"/>
        <v>115371000</v>
      </c>
    </row>
    <row r="34" spans="2:12" ht="23.1" customHeight="1" x14ac:dyDescent="0.2">
      <c r="B34" s="18" t="s">
        <v>46</v>
      </c>
      <c r="C34" s="2">
        <v>197511000</v>
      </c>
      <c r="D34" s="3">
        <v>21513000</v>
      </c>
      <c r="E34" s="3">
        <v>4780752000</v>
      </c>
      <c r="F34" s="3">
        <v>0</v>
      </c>
      <c r="G34" s="3">
        <v>92000</v>
      </c>
      <c r="H34" s="3">
        <v>1962667000</v>
      </c>
      <c r="I34" s="3">
        <v>0</v>
      </c>
      <c r="J34" s="3">
        <v>0</v>
      </c>
      <c r="K34" s="3">
        <v>0</v>
      </c>
      <c r="L34" s="4">
        <f t="shared" si="0"/>
        <v>6962535000</v>
      </c>
    </row>
    <row r="35" spans="2:12" ht="23.1" customHeight="1" x14ac:dyDescent="0.2">
      <c r="B35" s="18" t="s">
        <v>47</v>
      </c>
      <c r="C35" s="2">
        <v>38039000</v>
      </c>
      <c r="D35" s="3">
        <v>8548000</v>
      </c>
      <c r="E35" s="3">
        <v>13263000</v>
      </c>
      <c r="F35" s="3">
        <v>0</v>
      </c>
      <c r="G35" s="3">
        <v>90000</v>
      </c>
      <c r="H35" s="3">
        <v>31900000</v>
      </c>
      <c r="I35" s="3">
        <v>0</v>
      </c>
      <c r="J35" s="3">
        <v>0</v>
      </c>
      <c r="K35" s="3">
        <v>0</v>
      </c>
      <c r="L35" s="4">
        <f t="shared" si="0"/>
        <v>91840000</v>
      </c>
    </row>
    <row r="36" spans="2:12" ht="23.1" customHeight="1" x14ac:dyDescent="0.2">
      <c r="B36" s="18" t="s">
        <v>48</v>
      </c>
      <c r="C36" s="2">
        <v>103506000</v>
      </c>
      <c r="D36" s="3">
        <v>16463000</v>
      </c>
      <c r="E36" s="3">
        <v>35209000</v>
      </c>
      <c r="F36" s="3">
        <v>0</v>
      </c>
      <c r="G36" s="3">
        <v>898087000</v>
      </c>
      <c r="H36" s="3">
        <v>10000000</v>
      </c>
      <c r="I36" s="3">
        <v>0</v>
      </c>
      <c r="J36" s="3">
        <v>0</v>
      </c>
      <c r="K36" s="3">
        <v>0</v>
      </c>
      <c r="L36" s="4">
        <f t="shared" si="0"/>
        <v>1063265000</v>
      </c>
    </row>
    <row r="37" spans="2:12" ht="23.1" customHeight="1" x14ac:dyDescent="0.2">
      <c r="B37" s="18" t="s">
        <v>49</v>
      </c>
      <c r="C37" s="2">
        <v>105829000</v>
      </c>
      <c r="D37" s="3">
        <v>17416000</v>
      </c>
      <c r="E37" s="3">
        <v>12100000</v>
      </c>
      <c r="F37" s="3">
        <v>0</v>
      </c>
      <c r="G37" s="3">
        <v>2657000</v>
      </c>
      <c r="H37" s="3">
        <v>18000000</v>
      </c>
      <c r="I37" s="3">
        <v>0</v>
      </c>
      <c r="J37" s="3">
        <v>0</v>
      </c>
      <c r="K37" s="3">
        <v>0</v>
      </c>
      <c r="L37" s="4">
        <f t="shared" si="0"/>
        <v>156002000</v>
      </c>
    </row>
    <row r="38" spans="2:12" ht="23.1" customHeight="1" x14ac:dyDescent="0.2">
      <c r="B38" s="18" t="s">
        <v>50</v>
      </c>
      <c r="C38" s="2">
        <v>12817000</v>
      </c>
      <c r="D38" s="3">
        <v>2104000</v>
      </c>
      <c r="E38" s="3">
        <v>8458000</v>
      </c>
      <c r="F38" s="3">
        <v>0</v>
      </c>
      <c r="G38" s="3">
        <v>653000</v>
      </c>
      <c r="H38" s="3">
        <v>1380000</v>
      </c>
      <c r="I38" s="3">
        <v>212952000</v>
      </c>
      <c r="J38" s="3">
        <v>0</v>
      </c>
      <c r="K38" s="3">
        <v>0</v>
      </c>
      <c r="L38" s="4">
        <f t="shared" si="0"/>
        <v>238364000</v>
      </c>
    </row>
    <row r="39" spans="2:12" ht="23.1" customHeight="1" x14ac:dyDescent="0.2">
      <c r="B39" s="18" t="s">
        <v>51</v>
      </c>
      <c r="C39" s="2">
        <v>14276000</v>
      </c>
      <c r="D39" s="3">
        <v>2425000</v>
      </c>
      <c r="E39" s="3">
        <v>8406000</v>
      </c>
      <c r="F39" s="3">
        <v>0</v>
      </c>
      <c r="G39" s="3">
        <v>656000</v>
      </c>
      <c r="H39" s="3">
        <v>11000000</v>
      </c>
      <c r="I39" s="3">
        <v>226900000</v>
      </c>
      <c r="J39" s="3">
        <v>0</v>
      </c>
      <c r="K39" s="3">
        <v>0</v>
      </c>
      <c r="L39" s="4">
        <f t="shared" si="0"/>
        <v>263663000</v>
      </c>
    </row>
    <row r="40" spans="2:12" ht="23.1" customHeight="1" x14ac:dyDescent="0.2">
      <c r="B40" s="18" t="s">
        <v>52</v>
      </c>
      <c r="C40" s="2">
        <v>15597000</v>
      </c>
      <c r="D40" s="3">
        <v>2551000</v>
      </c>
      <c r="E40" s="3">
        <v>8446000</v>
      </c>
      <c r="F40" s="3">
        <v>0</v>
      </c>
      <c r="G40" s="3">
        <v>650000</v>
      </c>
      <c r="H40" s="3">
        <v>3500000</v>
      </c>
      <c r="I40" s="3">
        <v>402296000</v>
      </c>
      <c r="J40" s="3">
        <v>0</v>
      </c>
      <c r="K40" s="3">
        <v>0</v>
      </c>
      <c r="L40" s="4">
        <f t="shared" ref="L40:L60" si="1">SUM(C40:K40)</f>
        <v>433040000</v>
      </c>
    </row>
    <row r="41" spans="2:12" ht="23.1" customHeight="1" x14ac:dyDescent="0.2">
      <c r="B41" s="18" t="s">
        <v>53</v>
      </c>
      <c r="C41" s="2">
        <v>6468611000</v>
      </c>
      <c r="D41" s="3">
        <v>1299351000</v>
      </c>
      <c r="E41" s="3">
        <v>1091740000</v>
      </c>
      <c r="F41" s="3">
        <v>0</v>
      </c>
      <c r="G41" s="3">
        <v>203195000</v>
      </c>
      <c r="H41" s="3">
        <v>41780000000</v>
      </c>
      <c r="I41" s="3">
        <v>300000000</v>
      </c>
      <c r="J41" s="3">
        <v>0</v>
      </c>
      <c r="K41" s="3">
        <v>0</v>
      </c>
      <c r="L41" s="4">
        <f t="shared" si="1"/>
        <v>51142897000</v>
      </c>
    </row>
    <row r="42" spans="2:12" ht="23.1" customHeight="1" x14ac:dyDescent="0.2">
      <c r="B42" s="18" t="s">
        <v>54</v>
      </c>
      <c r="C42" s="2">
        <v>7202000</v>
      </c>
      <c r="D42" s="3">
        <v>1404000</v>
      </c>
      <c r="E42" s="3">
        <v>2668000</v>
      </c>
      <c r="F42" s="3">
        <v>0</v>
      </c>
      <c r="G42" s="3">
        <v>0</v>
      </c>
      <c r="H42" s="3">
        <v>1500000</v>
      </c>
      <c r="I42" s="3">
        <v>0</v>
      </c>
      <c r="J42" s="3">
        <v>0</v>
      </c>
      <c r="K42" s="3">
        <v>0</v>
      </c>
      <c r="L42" s="4">
        <f t="shared" si="1"/>
        <v>12774000</v>
      </c>
    </row>
    <row r="43" spans="2:12" ht="23.1" customHeight="1" x14ac:dyDescent="0.2">
      <c r="B43" s="18" t="s">
        <v>55</v>
      </c>
      <c r="C43" s="2">
        <v>282767000</v>
      </c>
      <c r="D43" s="3">
        <v>43844000</v>
      </c>
      <c r="E43" s="3">
        <v>189297000</v>
      </c>
      <c r="F43" s="3">
        <v>0</v>
      </c>
      <c r="G43" s="3">
        <v>9902000</v>
      </c>
      <c r="H43" s="3">
        <v>40000000</v>
      </c>
      <c r="I43" s="3">
        <v>0</v>
      </c>
      <c r="J43" s="3">
        <v>0</v>
      </c>
      <c r="K43" s="3">
        <v>0</v>
      </c>
      <c r="L43" s="4">
        <f t="shared" si="1"/>
        <v>565810000</v>
      </c>
    </row>
    <row r="44" spans="2:12" ht="23.1" customHeight="1" x14ac:dyDescent="0.2">
      <c r="B44" s="18" t="s">
        <v>56</v>
      </c>
      <c r="C44" s="2">
        <v>38154000</v>
      </c>
      <c r="D44" s="3">
        <v>5461000</v>
      </c>
      <c r="E44" s="3">
        <v>17314000</v>
      </c>
      <c r="F44" s="3">
        <v>0</v>
      </c>
      <c r="G44" s="3">
        <v>1241000</v>
      </c>
      <c r="H44" s="3">
        <v>20000000</v>
      </c>
      <c r="I44" s="3">
        <v>0</v>
      </c>
      <c r="J44" s="3">
        <v>0</v>
      </c>
      <c r="K44" s="3">
        <v>0</v>
      </c>
      <c r="L44" s="4">
        <f t="shared" si="1"/>
        <v>82170000</v>
      </c>
    </row>
    <row r="45" spans="2:12" ht="23.1" customHeight="1" x14ac:dyDescent="0.2">
      <c r="B45" s="18" t="s">
        <v>57</v>
      </c>
      <c r="C45" s="2">
        <v>31048000</v>
      </c>
      <c r="D45" s="3">
        <v>5360000</v>
      </c>
      <c r="E45" s="3">
        <v>64181000</v>
      </c>
      <c r="F45" s="3">
        <v>0</v>
      </c>
      <c r="G45" s="3">
        <v>1752000</v>
      </c>
      <c r="H45" s="3">
        <v>175342000</v>
      </c>
      <c r="I45" s="3">
        <v>234000000</v>
      </c>
      <c r="J45" s="3">
        <v>0</v>
      </c>
      <c r="K45" s="3">
        <v>0</v>
      </c>
      <c r="L45" s="4">
        <f t="shared" si="1"/>
        <v>511683000</v>
      </c>
    </row>
    <row r="46" spans="2:12" ht="23.1" customHeight="1" x14ac:dyDescent="0.2">
      <c r="B46" s="18" t="s">
        <v>58</v>
      </c>
      <c r="C46" s="2">
        <v>13234000</v>
      </c>
      <c r="D46" s="3">
        <v>2125000</v>
      </c>
      <c r="E46" s="3">
        <v>4995000</v>
      </c>
      <c r="F46" s="3">
        <v>0</v>
      </c>
      <c r="G46" s="3">
        <v>162000</v>
      </c>
      <c r="H46" s="3">
        <v>2300000</v>
      </c>
      <c r="I46" s="3">
        <v>0</v>
      </c>
      <c r="J46" s="3">
        <v>0</v>
      </c>
      <c r="K46" s="3">
        <v>0</v>
      </c>
      <c r="L46" s="4">
        <f t="shared" si="1"/>
        <v>22816000</v>
      </c>
    </row>
    <row r="47" spans="2:12" ht="23.1" customHeight="1" x14ac:dyDescent="0.2">
      <c r="B47" s="18" t="s">
        <v>59</v>
      </c>
      <c r="C47" s="2">
        <v>173106000</v>
      </c>
      <c r="D47" s="3">
        <v>31023000</v>
      </c>
      <c r="E47" s="3">
        <v>50696000</v>
      </c>
      <c r="F47" s="3">
        <v>0</v>
      </c>
      <c r="G47" s="3">
        <v>696480000</v>
      </c>
      <c r="H47" s="3">
        <v>75000000</v>
      </c>
      <c r="I47" s="3">
        <v>0</v>
      </c>
      <c r="J47" s="3">
        <v>2068000</v>
      </c>
      <c r="K47" s="3">
        <v>0</v>
      </c>
      <c r="L47" s="4">
        <f t="shared" si="1"/>
        <v>1028373000</v>
      </c>
    </row>
    <row r="48" spans="2:12" ht="23.1" customHeight="1" x14ac:dyDescent="0.2">
      <c r="B48" s="18" t="s">
        <v>60</v>
      </c>
      <c r="C48" s="2">
        <v>31816000</v>
      </c>
      <c r="D48" s="3">
        <v>5588000</v>
      </c>
      <c r="E48" s="3">
        <v>25672000</v>
      </c>
      <c r="F48" s="3">
        <v>0</v>
      </c>
      <c r="G48" s="3">
        <v>29926000</v>
      </c>
      <c r="H48" s="3">
        <v>10000000</v>
      </c>
      <c r="I48" s="3">
        <v>1515000000</v>
      </c>
      <c r="J48" s="3">
        <v>0</v>
      </c>
      <c r="K48" s="3">
        <v>0</v>
      </c>
      <c r="L48" s="4">
        <f t="shared" si="1"/>
        <v>1618002000</v>
      </c>
    </row>
    <row r="49" spans="2:12" ht="23.1" customHeight="1" x14ac:dyDescent="0.2">
      <c r="B49" s="18" t="s">
        <v>61</v>
      </c>
      <c r="C49" s="2">
        <v>28287000</v>
      </c>
      <c r="D49" s="3">
        <v>5696000</v>
      </c>
      <c r="E49" s="3">
        <v>37250000</v>
      </c>
      <c r="F49" s="3">
        <v>0</v>
      </c>
      <c r="G49" s="3">
        <v>20000</v>
      </c>
      <c r="H49" s="3">
        <v>58500000</v>
      </c>
      <c r="I49" s="3">
        <v>0</v>
      </c>
      <c r="J49" s="3">
        <v>0</v>
      </c>
      <c r="K49" s="3">
        <v>0</v>
      </c>
      <c r="L49" s="4">
        <f t="shared" si="1"/>
        <v>129753000</v>
      </c>
    </row>
    <row r="50" spans="2:12" ht="23.1" customHeight="1" x14ac:dyDescent="0.2">
      <c r="B50" s="18" t="s">
        <v>62</v>
      </c>
      <c r="C50" s="2">
        <v>22828000</v>
      </c>
      <c r="D50" s="3">
        <v>3717000</v>
      </c>
      <c r="E50" s="3">
        <v>43337000</v>
      </c>
      <c r="F50" s="3">
        <v>0</v>
      </c>
      <c r="G50" s="3">
        <v>2120000</v>
      </c>
      <c r="H50" s="3">
        <v>9100000</v>
      </c>
      <c r="I50" s="3">
        <v>0</v>
      </c>
      <c r="J50" s="3">
        <v>0</v>
      </c>
      <c r="K50" s="3">
        <v>0</v>
      </c>
      <c r="L50" s="4">
        <f t="shared" si="1"/>
        <v>81102000</v>
      </c>
    </row>
    <row r="51" spans="2:12" ht="23.1" customHeight="1" thickBot="1" x14ac:dyDescent="0.25">
      <c r="B51" s="19" t="s">
        <v>63</v>
      </c>
      <c r="C51" s="10">
        <v>221900000</v>
      </c>
      <c r="D51" s="11">
        <v>33735000</v>
      </c>
      <c r="E51" s="11">
        <v>105354000</v>
      </c>
      <c r="F51" s="11">
        <v>0</v>
      </c>
      <c r="G51" s="11">
        <v>250354000</v>
      </c>
      <c r="H51" s="11">
        <v>300000000</v>
      </c>
      <c r="I51" s="11">
        <v>40000000</v>
      </c>
      <c r="J51" s="11">
        <v>0</v>
      </c>
      <c r="K51" s="11">
        <v>0</v>
      </c>
      <c r="L51" s="12">
        <f t="shared" si="1"/>
        <v>951343000</v>
      </c>
    </row>
    <row r="52" spans="2:12" hidden="1" x14ac:dyDescent="0.2">
      <c r="B52" s="22" t="s">
        <v>10</v>
      </c>
      <c r="C52" s="23">
        <v>832803044000</v>
      </c>
      <c r="D52" s="24">
        <v>130993739000</v>
      </c>
      <c r="E52" s="24">
        <v>279275028000</v>
      </c>
      <c r="F52" s="24">
        <v>565596000000</v>
      </c>
      <c r="G52" s="24">
        <v>1821460801000</v>
      </c>
      <c r="H52" s="24">
        <v>198697636000</v>
      </c>
      <c r="I52" s="24">
        <v>148389233000</v>
      </c>
      <c r="J52" s="24">
        <v>357700093000</v>
      </c>
      <c r="K52" s="24">
        <v>88426000000</v>
      </c>
      <c r="L52" s="9">
        <f t="shared" si="1"/>
        <v>4423341574000</v>
      </c>
    </row>
    <row r="53" spans="2:12" ht="24.95" customHeight="1" x14ac:dyDescent="0.2">
      <c r="B53" s="25" t="s">
        <v>16</v>
      </c>
      <c r="C53" s="31">
        <v>30134296000</v>
      </c>
      <c r="D53" s="32">
        <v>5779221000</v>
      </c>
      <c r="E53" s="32">
        <v>24424167000</v>
      </c>
      <c r="F53" s="32">
        <v>0</v>
      </c>
      <c r="G53" s="32">
        <v>63039602000</v>
      </c>
      <c r="H53" s="32">
        <v>96003482000</v>
      </c>
      <c r="I53" s="32">
        <v>9767275000</v>
      </c>
      <c r="J53" s="32">
        <v>1549698000</v>
      </c>
      <c r="K53" s="32">
        <v>0</v>
      </c>
      <c r="L53" s="33">
        <f t="shared" si="1"/>
        <v>230697741000</v>
      </c>
    </row>
    <row r="54" spans="2:12" ht="24.95" customHeight="1" x14ac:dyDescent="0.2">
      <c r="B54" s="25" t="s">
        <v>64</v>
      </c>
      <c r="C54" s="26">
        <v>86275682000</v>
      </c>
      <c r="D54" s="27">
        <v>13155413000</v>
      </c>
      <c r="E54" s="27">
        <v>13311929000</v>
      </c>
      <c r="F54" s="27">
        <v>0</v>
      </c>
      <c r="G54" s="27">
        <v>4919844000</v>
      </c>
      <c r="H54" s="27">
        <v>17030115000</v>
      </c>
      <c r="I54" s="27">
        <v>0</v>
      </c>
      <c r="J54" s="27">
        <v>0</v>
      </c>
      <c r="K54" s="27">
        <v>0</v>
      </c>
      <c r="L54" s="4">
        <f t="shared" si="1"/>
        <v>134692983000</v>
      </c>
    </row>
    <row r="55" spans="2:12" ht="24.95" customHeight="1" thickBot="1" x14ac:dyDescent="0.25">
      <c r="B55" s="28" t="s">
        <v>65</v>
      </c>
      <c r="C55" s="29">
        <f t="shared" ref="C55:K55" si="2">C53+C54</f>
        <v>116409978000</v>
      </c>
      <c r="D55" s="30">
        <f t="shared" si="2"/>
        <v>18934634000</v>
      </c>
      <c r="E55" s="30">
        <f t="shared" si="2"/>
        <v>37736096000</v>
      </c>
      <c r="F55" s="30">
        <f t="shared" si="2"/>
        <v>0</v>
      </c>
      <c r="G55" s="30">
        <f t="shared" si="2"/>
        <v>67959446000</v>
      </c>
      <c r="H55" s="30">
        <f t="shared" si="2"/>
        <v>113033597000</v>
      </c>
      <c r="I55" s="30">
        <f t="shared" si="2"/>
        <v>9767275000</v>
      </c>
      <c r="J55" s="30">
        <f t="shared" si="2"/>
        <v>1549698000</v>
      </c>
      <c r="K55" s="30">
        <f t="shared" si="2"/>
        <v>0</v>
      </c>
      <c r="L55" s="12">
        <f t="shared" si="1"/>
        <v>365390724000</v>
      </c>
    </row>
    <row r="56" spans="2:12" hidden="1" x14ac:dyDescent="0.2">
      <c r="B56" s="34" t="s">
        <v>11</v>
      </c>
      <c r="C56" s="31">
        <v>3094816000</v>
      </c>
      <c r="D56" s="32">
        <v>463789000</v>
      </c>
      <c r="E56" s="32">
        <v>1673402000</v>
      </c>
      <c r="F56" s="32">
        <v>0</v>
      </c>
      <c r="G56" s="32">
        <v>10187059000</v>
      </c>
      <c r="H56" s="32">
        <v>4116281000</v>
      </c>
      <c r="I56" s="32">
        <v>0</v>
      </c>
      <c r="J56" s="32">
        <v>0</v>
      </c>
      <c r="K56" s="32">
        <v>0</v>
      </c>
      <c r="L56" s="33">
        <f t="shared" si="1"/>
        <v>19535347000</v>
      </c>
    </row>
    <row r="57" spans="2:12" hidden="1" x14ac:dyDescent="0.2">
      <c r="B57" s="25" t="s">
        <v>12</v>
      </c>
      <c r="C57" s="26">
        <f t="shared" ref="C57:K57" si="3">C56+C55+C52</f>
        <v>952307838000</v>
      </c>
      <c r="D57" s="27">
        <f t="shared" si="3"/>
        <v>150392162000</v>
      </c>
      <c r="E57" s="27">
        <f t="shared" si="3"/>
        <v>318684526000</v>
      </c>
      <c r="F57" s="27">
        <f t="shared" si="3"/>
        <v>565596000000</v>
      </c>
      <c r="G57" s="27">
        <f t="shared" si="3"/>
        <v>1899607306000</v>
      </c>
      <c r="H57" s="27">
        <f t="shared" si="3"/>
        <v>315847514000</v>
      </c>
      <c r="I57" s="27">
        <f t="shared" si="3"/>
        <v>158156508000</v>
      </c>
      <c r="J57" s="27">
        <f t="shared" si="3"/>
        <v>359249791000</v>
      </c>
      <c r="K57" s="27">
        <f t="shared" si="3"/>
        <v>88426000000</v>
      </c>
      <c r="L57" s="4">
        <f t="shared" si="1"/>
        <v>4808267645000</v>
      </c>
    </row>
    <row r="58" spans="2:12" hidden="1" x14ac:dyDescent="0.2">
      <c r="B58" s="25" t="s">
        <v>13</v>
      </c>
      <c r="C58" s="26">
        <v>0</v>
      </c>
      <c r="D58" s="27">
        <v>0</v>
      </c>
      <c r="E58" s="27">
        <v>0</v>
      </c>
      <c r="F58" s="27">
        <v>0</v>
      </c>
      <c r="G58" s="27">
        <v>209277968000</v>
      </c>
      <c r="H58" s="27">
        <v>0</v>
      </c>
      <c r="I58" s="27">
        <v>120892657000</v>
      </c>
      <c r="J58" s="27">
        <v>0</v>
      </c>
      <c r="K58" s="27">
        <v>0</v>
      </c>
      <c r="L58" s="4">
        <f t="shared" si="1"/>
        <v>330170625000</v>
      </c>
    </row>
    <row r="59" spans="2:12" hidden="1" x14ac:dyDescent="0.2">
      <c r="B59" s="25" t="s">
        <v>14</v>
      </c>
      <c r="C59" s="26">
        <v>0</v>
      </c>
      <c r="D59" s="27">
        <v>0</v>
      </c>
      <c r="E59" s="27">
        <v>0</v>
      </c>
      <c r="F59" s="27">
        <v>0</v>
      </c>
      <c r="G59" s="27">
        <v>8527001000</v>
      </c>
      <c r="H59" s="27">
        <v>0</v>
      </c>
      <c r="I59" s="27">
        <v>0</v>
      </c>
      <c r="J59" s="27">
        <v>0</v>
      </c>
      <c r="K59" s="27">
        <v>0</v>
      </c>
      <c r="L59" s="4">
        <f t="shared" si="1"/>
        <v>8527001000</v>
      </c>
    </row>
    <row r="60" spans="2:12" ht="28.5" hidden="1" x14ac:dyDescent="0.2">
      <c r="B60" s="28" t="s">
        <v>15</v>
      </c>
      <c r="C60" s="29">
        <f t="shared" ref="C60:K60" si="4">C57-(C58+C59)</f>
        <v>952307838000</v>
      </c>
      <c r="D60" s="30">
        <f t="shared" si="4"/>
        <v>150392162000</v>
      </c>
      <c r="E60" s="30">
        <f t="shared" si="4"/>
        <v>318684526000</v>
      </c>
      <c r="F60" s="30">
        <f t="shared" si="4"/>
        <v>565596000000</v>
      </c>
      <c r="G60" s="30">
        <f t="shared" si="4"/>
        <v>1681802337000</v>
      </c>
      <c r="H60" s="30">
        <f t="shared" si="4"/>
        <v>315847514000</v>
      </c>
      <c r="I60" s="30">
        <f t="shared" si="4"/>
        <v>37263851000</v>
      </c>
      <c r="J60" s="30">
        <f t="shared" si="4"/>
        <v>359249791000</v>
      </c>
      <c r="K60" s="30">
        <f t="shared" si="4"/>
        <v>88426000000</v>
      </c>
      <c r="L60" s="12">
        <f t="shared" si="1"/>
        <v>4469570019000</v>
      </c>
    </row>
    <row r="61" spans="2:12" hidden="1" x14ac:dyDescent="0.2"/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zoomScale="70" zoomScaleNormal="70" workbookViewId="0">
      <selection activeCell="B4" sqref="B4:L4"/>
    </sheetView>
  </sheetViews>
  <sheetFormatPr defaultColWidth="9.140625" defaultRowHeight="15" x14ac:dyDescent="0.25"/>
  <cols>
    <col min="2" max="2" width="104.5703125" customWidth="1"/>
    <col min="3" max="12" width="25.7109375" customWidth="1"/>
    <col min="13" max="15" width="19.28515625" customWidth="1"/>
    <col min="16" max="16" width="9.140625" customWidth="1"/>
  </cols>
  <sheetData>
    <row r="2" spans="2:12" ht="24.75" customHeight="1" x14ac:dyDescent="0.25">
      <c r="B2" s="35" t="s">
        <v>66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5">
      <c r="B3" s="35" t="s">
        <v>69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5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ht="15.75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68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19</v>
      </c>
      <c r="H7" s="14" t="s">
        <v>17</v>
      </c>
      <c r="I7" s="14" t="s">
        <v>18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20</v>
      </c>
      <c r="C8" s="7">
        <v>1063880000</v>
      </c>
      <c r="D8" s="8">
        <v>178025000</v>
      </c>
      <c r="E8" s="8">
        <v>155840000</v>
      </c>
      <c r="F8" s="8">
        <v>0</v>
      </c>
      <c r="G8" s="8">
        <v>6701000</v>
      </c>
      <c r="H8" s="8">
        <v>96242000</v>
      </c>
      <c r="I8" s="8">
        <v>0</v>
      </c>
      <c r="J8" s="8">
        <v>0</v>
      </c>
      <c r="K8" s="8">
        <v>0</v>
      </c>
      <c r="L8" s="9">
        <f t="shared" ref="L8:L60" si="0">SUM(C8:K8)</f>
        <v>1500688000</v>
      </c>
    </row>
    <row r="9" spans="2:12" ht="23.1" customHeight="1" x14ac:dyDescent="0.25">
      <c r="B9" s="18" t="s">
        <v>21</v>
      </c>
      <c r="C9" s="2">
        <v>1315094000</v>
      </c>
      <c r="D9" s="3">
        <v>41831000</v>
      </c>
      <c r="E9" s="3">
        <v>702689000</v>
      </c>
      <c r="F9" s="3">
        <v>0</v>
      </c>
      <c r="G9" s="3">
        <v>4246000</v>
      </c>
      <c r="H9" s="3">
        <v>5283000</v>
      </c>
      <c r="I9" s="3">
        <v>0</v>
      </c>
      <c r="J9" s="3">
        <v>0</v>
      </c>
      <c r="K9" s="3">
        <v>0</v>
      </c>
      <c r="L9" s="4">
        <f t="shared" si="0"/>
        <v>2069143000</v>
      </c>
    </row>
    <row r="10" spans="2:12" ht="23.1" customHeight="1" x14ac:dyDescent="0.25">
      <c r="B10" s="18" t="s">
        <v>22</v>
      </c>
      <c r="C10" s="2">
        <v>283635000</v>
      </c>
      <c r="D10" s="3">
        <v>36037000</v>
      </c>
      <c r="E10" s="3">
        <v>37495000</v>
      </c>
      <c r="F10" s="3">
        <v>0</v>
      </c>
      <c r="G10" s="3">
        <v>9541000</v>
      </c>
      <c r="H10" s="3">
        <v>50053000</v>
      </c>
      <c r="I10" s="3">
        <v>0</v>
      </c>
      <c r="J10" s="3">
        <v>0</v>
      </c>
      <c r="K10" s="3">
        <v>0</v>
      </c>
      <c r="L10" s="4">
        <f t="shared" si="0"/>
        <v>416761000</v>
      </c>
    </row>
    <row r="11" spans="2:12" ht="23.1" customHeight="1" x14ac:dyDescent="0.25">
      <c r="B11" s="18" t="s">
        <v>23</v>
      </c>
      <c r="C11" s="2">
        <v>34471000</v>
      </c>
      <c r="D11" s="3">
        <v>6683000</v>
      </c>
      <c r="E11" s="3">
        <v>13613000</v>
      </c>
      <c r="F11" s="3">
        <v>0</v>
      </c>
      <c r="G11" s="3">
        <v>3414000</v>
      </c>
      <c r="H11" s="3">
        <v>2509000</v>
      </c>
      <c r="I11" s="3">
        <v>0</v>
      </c>
      <c r="J11" s="3">
        <v>0</v>
      </c>
      <c r="K11" s="3">
        <v>0</v>
      </c>
      <c r="L11" s="4">
        <f t="shared" si="0"/>
        <v>60690000</v>
      </c>
    </row>
    <row r="12" spans="2:12" ht="23.1" customHeight="1" x14ac:dyDescent="0.25">
      <c r="B12" s="18" t="s">
        <v>24</v>
      </c>
      <c r="C12" s="2">
        <v>13830000</v>
      </c>
      <c r="D12" s="3">
        <v>2036000</v>
      </c>
      <c r="E12" s="3">
        <v>9039000</v>
      </c>
      <c r="F12" s="3">
        <v>0</v>
      </c>
      <c r="G12" s="3">
        <v>1381000</v>
      </c>
      <c r="H12" s="3">
        <v>3136000</v>
      </c>
      <c r="I12" s="3">
        <v>0</v>
      </c>
      <c r="J12" s="3">
        <v>0</v>
      </c>
      <c r="K12" s="3">
        <v>0</v>
      </c>
      <c r="L12" s="4">
        <f t="shared" si="0"/>
        <v>29422000</v>
      </c>
    </row>
    <row r="13" spans="2:12" ht="23.1" customHeight="1" x14ac:dyDescent="0.25">
      <c r="B13" s="18" t="s">
        <v>25</v>
      </c>
      <c r="C13" s="2">
        <v>14183000</v>
      </c>
      <c r="D13" s="3">
        <v>2024000</v>
      </c>
      <c r="E13" s="3">
        <v>8939000</v>
      </c>
      <c r="F13" s="3">
        <v>0</v>
      </c>
      <c r="G13" s="3">
        <v>1870000</v>
      </c>
      <c r="H13" s="3">
        <v>6272000</v>
      </c>
      <c r="I13" s="3">
        <v>0</v>
      </c>
      <c r="J13" s="3">
        <v>0</v>
      </c>
      <c r="K13" s="3">
        <v>0</v>
      </c>
      <c r="L13" s="4">
        <f t="shared" si="0"/>
        <v>33288000</v>
      </c>
    </row>
    <row r="14" spans="2:12" ht="23.1" customHeight="1" x14ac:dyDescent="0.25">
      <c r="B14" s="18" t="s">
        <v>26</v>
      </c>
      <c r="C14" s="2">
        <v>31789000</v>
      </c>
      <c r="D14" s="3">
        <v>4797000</v>
      </c>
      <c r="E14" s="3">
        <v>18045000</v>
      </c>
      <c r="F14" s="3">
        <v>0</v>
      </c>
      <c r="G14" s="3">
        <v>12152000</v>
      </c>
      <c r="H14" s="3">
        <v>13548000</v>
      </c>
      <c r="I14" s="3">
        <v>0</v>
      </c>
      <c r="J14" s="3">
        <v>0</v>
      </c>
      <c r="K14" s="3">
        <v>0</v>
      </c>
      <c r="L14" s="4">
        <f t="shared" si="0"/>
        <v>80331000</v>
      </c>
    </row>
    <row r="15" spans="2:12" ht="23.1" customHeight="1" x14ac:dyDescent="0.25">
      <c r="B15" s="18" t="s">
        <v>27</v>
      </c>
      <c r="C15" s="2">
        <v>111110000</v>
      </c>
      <c r="D15" s="3">
        <v>18120000</v>
      </c>
      <c r="E15" s="3">
        <v>12298000</v>
      </c>
      <c r="F15" s="3">
        <v>0</v>
      </c>
      <c r="G15" s="3">
        <v>16276000</v>
      </c>
      <c r="H15" s="3">
        <v>2509000</v>
      </c>
      <c r="I15" s="3">
        <v>0</v>
      </c>
      <c r="J15" s="3">
        <v>0</v>
      </c>
      <c r="K15" s="3">
        <v>0</v>
      </c>
      <c r="L15" s="4">
        <f t="shared" si="0"/>
        <v>160313000</v>
      </c>
    </row>
    <row r="16" spans="2:12" ht="23.1" customHeight="1" x14ac:dyDescent="0.25">
      <c r="B16" s="18" t="s">
        <v>28</v>
      </c>
      <c r="C16" s="2">
        <v>2228755000</v>
      </c>
      <c r="D16" s="3">
        <v>409452000</v>
      </c>
      <c r="E16" s="3">
        <v>2139788000</v>
      </c>
      <c r="F16" s="3">
        <v>0</v>
      </c>
      <c r="G16" s="3">
        <v>2786898000</v>
      </c>
      <c r="H16" s="3">
        <v>2020652000</v>
      </c>
      <c r="I16" s="3">
        <v>7354976000</v>
      </c>
      <c r="J16" s="3">
        <v>0</v>
      </c>
      <c r="K16" s="3">
        <v>0</v>
      </c>
      <c r="L16" s="4">
        <f t="shared" si="0"/>
        <v>16940521000</v>
      </c>
    </row>
    <row r="17" spans="2:12" ht="23.1" customHeight="1" x14ac:dyDescent="0.25">
      <c r="B17" s="18" t="s">
        <v>29</v>
      </c>
      <c r="C17" s="2">
        <v>20790000</v>
      </c>
      <c r="D17" s="3">
        <v>3680000</v>
      </c>
      <c r="E17" s="3">
        <v>11043000</v>
      </c>
      <c r="F17" s="3">
        <v>0</v>
      </c>
      <c r="G17" s="3">
        <v>30254000</v>
      </c>
      <c r="H17" s="3">
        <v>8781000</v>
      </c>
      <c r="I17" s="3">
        <v>0</v>
      </c>
      <c r="J17" s="3">
        <v>0</v>
      </c>
      <c r="K17" s="3">
        <v>0</v>
      </c>
      <c r="L17" s="4">
        <f t="shared" si="0"/>
        <v>74548000</v>
      </c>
    </row>
    <row r="18" spans="2:12" ht="23.1" customHeight="1" x14ac:dyDescent="0.25">
      <c r="B18" s="18" t="s">
        <v>30</v>
      </c>
      <c r="C18" s="2">
        <v>9032373000</v>
      </c>
      <c r="D18" s="3">
        <v>1961325000</v>
      </c>
      <c r="E18" s="3">
        <v>11532072000</v>
      </c>
      <c r="F18" s="3">
        <v>0</v>
      </c>
      <c r="G18" s="3">
        <v>69721760000</v>
      </c>
      <c r="H18" s="3">
        <v>57450441000</v>
      </c>
      <c r="I18" s="3">
        <v>0</v>
      </c>
      <c r="J18" s="3">
        <v>0</v>
      </c>
      <c r="K18" s="3">
        <v>0</v>
      </c>
      <c r="L18" s="4">
        <f t="shared" si="0"/>
        <v>149697971000</v>
      </c>
    </row>
    <row r="19" spans="2:12" ht="23.1" customHeight="1" x14ac:dyDescent="0.25">
      <c r="B19" s="18" t="s">
        <v>31</v>
      </c>
      <c r="C19" s="2">
        <v>891492000</v>
      </c>
      <c r="D19" s="3">
        <v>166950000</v>
      </c>
      <c r="E19" s="3">
        <v>189704000</v>
      </c>
      <c r="F19" s="3">
        <v>0</v>
      </c>
      <c r="G19" s="3">
        <v>34222000</v>
      </c>
      <c r="H19" s="3">
        <v>50178000</v>
      </c>
      <c r="I19" s="3">
        <v>0</v>
      </c>
      <c r="J19" s="3">
        <v>0</v>
      </c>
      <c r="K19" s="3">
        <v>0</v>
      </c>
      <c r="L19" s="4">
        <f t="shared" si="0"/>
        <v>1332546000</v>
      </c>
    </row>
    <row r="20" spans="2:12" ht="23.1" customHeight="1" x14ac:dyDescent="0.25">
      <c r="B20" s="18" t="s">
        <v>32</v>
      </c>
      <c r="C20" s="2">
        <v>998321000</v>
      </c>
      <c r="D20" s="3">
        <v>153588000</v>
      </c>
      <c r="E20" s="3">
        <v>103969000</v>
      </c>
      <c r="F20" s="3">
        <v>0</v>
      </c>
      <c r="G20" s="3">
        <v>63217000</v>
      </c>
      <c r="H20" s="3">
        <v>35125000</v>
      </c>
      <c r="I20" s="3">
        <v>0</v>
      </c>
      <c r="J20" s="3">
        <v>0</v>
      </c>
      <c r="K20" s="3">
        <v>0</v>
      </c>
      <c r="L20" s="4">
        <f t="shared" si="0"/>
        <v>1354220000</v>
      </c>
    </row>
    <row r="21" spans="2:12" ht="23.1" customHeight="1" x14ac:dyDescent="0.25">
      <c r="B21" s="18" t="s">
        <v>33</v>
      </c>
      <c r="C21" s="2">
        <v>6469194000</v>
      </c>
      <c r="D21" s="3">
        <v>1355646000</v>
      </c>
      <c r="E21" s="3">
        <v>3864140000</v>
      </c>
      <c r="F21" s="3">
        <v>0</v>
      </c>
      <c r="G21" s="3">
        <v>368083000</v>
      </c>
      <c r="H21" s="3">
        <v>2566613000</v>
      </c>
      <c r="I21" s="3">
        <v>221888000</v>
      </c>
      <c r="J21" s="3">
        <v>657174000</v>
      </c>
      <c r="K21" s="3">
        <v>0</v>
      </c>
      <c r="L21" s="4">
        <f t="shared" si="0"/>
        <v>15502738000</v>
      </c>
    </row>
    <row r="22" spans="2:12" ht="23.1" customHeight="1" x14ac:dyDescent="0.25">
      <c r="B22" s="18" t="s">
        <v>34</v>
      </c>
      <c r="C22" s="2">
        <v>683341000</v>
      </c>
      <c r="D22" s="3">
        <v>121225000</v>
      </c>
      <c r="E22" s="3">
        <v>273342000</v>
      </c>
      <c r="F22" s="3">
        <v>0</v>
      </c>
      <c r="G22" s="3">
        <v>224758000</v>
      </c>
      <c r="H22" s="3">
        <v>1317177000</v>
      </c>
      <c r="I22" s="3">
        <v>0</v>
      </c>
      <c r="J22" s="3">
        <v>0</v>
      </c>
      <c r="K22" s="3">
        <v>0</v>
      </c>
      <c r="L22" s="4">
        <f t="shared" si="0"/>
        <v>2619843000</v>
      </c>
    </row>
    <row r="23" spans="2:12" ht="23.1" customHeight="1" x14ac:dyDescent="0.25">
      <c r="B23" s="18" t="s">
        <v>35</v>
      </c>
      <c r="C23" s="2">
        <v>218499000</v>
      </c>
      <c r="D23" s="3">
        <v>39173000</v>
      </c>
      <c r="E23" s="3">
        <v>26935000</v>
      </c>
      <c r="F23" s="3">
        <v>0</v>
      </c>
      <c r="G23" s="3">
        <v>5767000</v>
      </c>
      <c r="H23" s="3">
        <v>102865000</v>
      </c>
      <c r="I23" s="3">
        <v>0</v>
      </c>
      <c r="J23" s="3">
        <v>0</v>
      </c>
      <c r="K23" s="3">
        <v>0</v>
      </c>
      <c r="L23" s="4">
        <f t="shared" si="0"/>
        <v>393239000</v>
      </c>
    </row>
    <row r="24" spans="2:12" ht="23.1" customHeight="1" x14ac:dyDescent="0.25">
      <c r="B24" s="18" t="s">
        <v>36</v>
      </c>
      <c r="C24" s="2">
        <v>845161000</v>
      </c>
      <c r="D24" s="3">
        <v>162106000</v>
      </c>
      <c r="E24" s="3">
        <v>160285000</v>
      </c>
      <c r="F24" s="3">
        <v>0</v>
      </c>
      <c r="G24" s="3">
        <v>96658000</v>
      </c>
      <c r="H24" s="3">
        <v>1254454000</v>
      </c>
      <c r="I24" s="3">
        <v>0</v>
      </c>
      <c r="J24" s="3">
        <v>140533000</v>
      </c>
      <c r="K24" s="3">
        <v>0</v>
      </c>
      <c r="L24" s="4">
        <f t="shared" si="0"/>
        <v>2659197000</v>
      </c>
    </row>
    <row r="25" spans="2:12" ht="23.1" customHeight="1" x14ac:dyDescent="0.25">
      <c r="B25" s="18" t="s">
        <v>37</v>
      </c>
      <c r="C25" s="2">
        <v>134913000</v>
      </c>
      <c r="D25" s="3">
        <v>18921000</v>
      </c>
      <c r="E25" s="3">
        <v>18936000</v>
      </c>
      <c r="F25" s="3">
        <v>0</v>
      </c>
      <c r="G25" s="3">
        <v>31533000</v>
      </c>
      <c r="H25" s="3">
        <v>12545000</v>
      </c>
      <c r="I25" s="3">
        <v>0</v>
      </c>
      <c r="J25" s="3">
        <v>0</v>
      </c>
      <c r="K25" s="3">
        <v>0</v>
      </c>
      <c r="L25" s="4">
        <f t="shared" si="0"/>
        <v>216848000</v>
      </c>
    </row>
    <row r="26" spans="2:12" ht="23.1" customHeight="1" x14ac:dyDescent="0.25">
      <c r="B26" s="18" t="s">
        <v>38</v>
      </c>
      <c r="C26" s="2">
        <v>69531000</v>
      </c>
      <c r="D26" s="3">
        <v>8364000</v>
      </c>
      <c r="E26" s="3">
        <v>48795000</v>
      </c>
      <c r="F26" s="3">
        <v>0</v>
      </c>
      <c r="G26" s="3">
        <v>3767000</v>
      </c>
      <c r="H26" s="3">
        <v>12545000</v>
      </c>
      <c r="I26" s="3">
        <v>0</v>
      </c>
      <c r="J26" s="3">
        <v>0</v>
      </c>
      <c r="K26" s="3">
        <v>0</v>
      </c>
      <c r="L26" s="4">
        <f t="shared" si="0"/>
        <v>143002000</v>
      </c>
    </row>
    <row r="27" spans="2:12" ht="23.1" customHeight="1" x14ac:dyDescent="0.25">
      <c r="B27" s="18" t="s">
        <v>39</v>
      </c>
      <c r="C27" s="2">
        <v>1158126000</v>
      </c>
      <c r="D27" s="3">
        <v>241701000</v>
      </c>
      <c r="E27" s="3">
        <v>213440000</v>
      </c>
      <c r="F27" s="3">
        <v>0</v>
      </c>
      <c r="G27" s="3">
        <v>38748000</v>
      </c>
      <c r="H27" s="3">
        <v>351247000</v>
      </c>
      <c r="I27" s="3">
        <v>0</v>
      </c>
      <c r="J27" s="3">
        <v>0</v>
      </c>
      <c r="K27" s="3">
        <v>0</v>
      </c>
      <c r="L27" s="4">
        <f t="shared" si="0"/>
        <v>2003262000</v>
      </c>
    </row>
    <row r="28" spans="2:12" ht="23.1" customHeight="1" x14ac:dyDescent="0.25">
      <c r="B28" s="18" t="s">
        <v>40</v>
      </c>
      <c r="C28" s="2">
        <v>207265000</v>
      </c>
      <c r="D28" s="3">
        <v>28842000</v>
      </c>
      <c r="E28" s="3">
        <v>69108000</v>
      </c>
      <c r="F28" s="3">
        <v>0</v>
      </c>
      <c r="G28" s="3">
        <v>120288000</v>
      </c>
      <c r="H28" s="3">
        <v>50467000</v>
      </c>
      <c r="I28" s="3">
        <v>0</v>
      </c>
      <c r="J28" s="3">
        <v>0</v>
      </c>
      <c r="K28" s="3">
        <v>0</v>
      </c>
      <c r="L28" s="4">
        <f t="shared" si="0"/>
        <v>475970000</v>
      </c>
    </row>
    <row r="29" spans="2:12" ht="23.1" customHeight="1" x14ac:dyDescent="0.25">
      <c r="B29" s="18" t="s">
        <v>41</v>
      </c>
      <c r="C29" s="2">
        <v>745955000</v>
      </c>
      <c r="D29" s="3">
        <v>95403000</v>
      </c>
      <c r="E29" s="3">
        <v>147127000</v>
      </c>
      <c r="F29" s="3">
        <v>0</v>
      </c>
      <c r="G29" s="3">
        <v>3231661000</v>
      </c>
      <c r="H29" s="3">
        <v>75267000</v>
      </c>
      <c r="I29" s="3">
        <v>0</v>
      </c>
      <c r="J29" s="3">
        <v>1045458000</v>
      </c>
      <c r="K29" s="3">
        <v>0</v>
      </c>
      <c r="L29" s="4">
        <f t="shared" si="0"/>
        <v>5340871000</v>
      </c>
    </row>
    <row r="30" spans="2:12" ht="23.1" customHeight="1" x14ac:dyDescent="0.25">
      <c r="B30" s="18" t="s">
        <v>42</v>
      </c>
      <c r="C30" s="2">
        <v>201056000</v>
      </c>
      <c r="D30" s="3">
        <v>29044000</v>
      </c>
      <c r="E30" s="3">
        <v>135599000</v>
      </c>
      <c r="F30" s="3">
        <v>0</v>
      </c>
      <c r="G30" s="3">
        <v>1266323000</v>
      </c>
      <c r="H30" s="3">
        <v>25089000</v>
      </c>
      <c r="I30" s="3">
        <v>57626000</v>
      </c>
      <c r="J30" s="3">
        <v>0</v>
      </c>
      <c r="K30" s="3">
        <v>0</v>
      </c>
      <c r="L30" s="4">
        <f t="shared" si="0"/>
        <v>1714737000</v>
      </c>
    </row>
    <row r="31" spans="2:12" ht="23.1" customHeight="1" x14ac:dyDescent="0.25">
      <c r="B31" s="18" t="s">
        <v>43</v>
      </c>
      <c r="C31" s="2">
        <v>89368000</v>
      </c>
      <c r="D31" s="3">
        <v>16547000</v>
      </c>
      <c r="E31" s="3">
        <v>34327000</v>
      </c>
      <c r="F31" s="3">
        <v>0</v>
      </c>
      <c r="G31" s="3">
        <v>1466000</v>
      </c>
      <c r="H31" s="3">
        <v>50177000</v>
      </c>
      <c r="I31" s="3">
        <v>199644000</v>
      </c>
      <c r="J31" s="3">
        <v>0</v>
      </c>
      <c r="K31" s="3">
        <v>0</v>
      </c>
      <c r="L31" s="4">
        <f t="shared" si="0"/>
        <v>391529000</v>
      </c>
    </row>
    <row r="32" spans="2:12" ht="23.1" customHeight="1" x14ac:dyDescent="0.25">
      <c r="B32" s="18" t="s">
        <v>44</v>
      </c>
      <c r="C32" s="2">
        <v>97421000</v>
      </c>
      <c r="D32" s="3">
        <v>14425000</v>
      </c>
      <c r="E32" s="3">
        <v>11553000</v>
      </c>
      <c r="F32" s="3">
        <v>0</v>
      </c>
      <c r="G32" s="3">
        <v>11593000</v>
      </c>
      <c r="H32" s="3">
        <v>4202000</v>
      </c>
      <c r="I32" s="3">
        <v>0</v>
      </c>
      <c r="J32" s="3">
        <v>0</v>
      </c>
      <c r="K32" s="3">
        <v>0</v>
      </c>
      <c r="L32" s="4">
        <f t="shared" si="0"/>
        <v>139194000</v>
      </c>
    </row>
    <row r="33" spans="2:12" ht="23.1" customHeight="1" x14ac:dyDescent="0.25">
      <c r="B33" s="18" t="s">
        <v>45</v>
      </c>
      <c r="C33" s="2">
        <v>74822000</v>
      </c>
      <c r="D33" s="3">
        <v>12498000</v>
      </c>
      <c r="E33" s="3">
        <v>20225000</v>
      </c>
      <c r="F33" s="3">
        <v>0</v>
      </c>
      <c r="G33" s="3">
        <v>3116000</v>
      </c>
      <c r="H33" s="3">
        <v>4345000</v>
      </c>
      <c r="I33" s="3">
        <v>0</v>
      </c>
      <c r="J33" s="3">
        <v>0</v>
      </c>
      <c r="K33" s="3">
        <v>0</v>
      </c>
      <c r="L33" s="4">
        <f t="shared" si="0"/>
        <v>115006000</v>
      </c>
    </row>
    <row r="34" spans="2:12" ht="23.1" customHeight="1" x14ac:dyDescent="0.25">
      <c r="B34" s="18" t="s">
        <v>46</v>
      </c>
      <c r="C34" s="2">
        <v>227411000</v>
      </c>
      <c r="D34" s="3">
        <v>25951000</v>
      </c>
      <c r="E34" s="3">
        <v>5663982000</v>
      </c>
      <c r="F34" s="3">
        <v>0</v>
      </c>
      <c r="G34" s="3">
        <v>110000</v>
      </c>
      <c r="H34" s="3">
        <v>2462076000</v>
      </c>
      <c r="I34" s="3">
        <v>0</v>
      </c>
      <c r="J34" s="3">
        <v>0</v>
      </c>
      <c r="K34" s="3">
        <v>0</v>
      </c>
      <c r="L34" s="4">
        <f t="shared" si="0"/>
        <v>8379530000</v>
      </c>
    </row>
    <row r="35" spans="2:12" ht="23.1" customHeight="1" x14ac:dyDescent="0.25">
      <c r="B35" s="18" t="s">
        <v>47</v>
      </c>
      <c r="C35" s="2">
        <v>45524000</v>
      </c>
      <c r="D35" s="3">
        <v>10231000</v>
      </c>
      <c r="E35" s="3">
        <v>15642000</v>
      </c>
      <c r="F35" s="3">
        <v>0</v>
      </c>
      <c r="G35" s="3">
        <v>107000</v>
      </c>
      <c r="H35" s="3">
        <v>40017000</v>
      </c>
      <c r="I35" s="3">
        <v>0</v>
      </c>
      <c r="J35" s="3">
        <v>0</v>
      </c>
      <c r="K35" s="3">
        <v>0</v>
      </c>
      <c r="L35" s="4">
        <f t="shared" si="0"/>
        <v>111521000</v>
      </c>
    </row>
    <row r="36" spans="2:12" ht="23.1" customHeight="1" x14ac:dyDescent="0.25">
      <c r="B36" s="18" t="s">
        <v>48</v>
      </c>
      <c r="C36" s="2">
        <v>124587000</v>
      </c>
      <c r="D36" s="3">
        <v>19802000</v>
      </c>
      <c r="E36" s="3">
        <v>41525000</v>
      </c>
      <c r="F36" s="3">
        <v>0</v>
      </c>
      <c r="G36" s="3">
        <v>1064438000</v>
      </c>
      <c r="H36" s="3">
        <v>12545000</v>
      </c>
      <c r="I36" s="3">
        <v>0</v>
      </c>
      <c r="J36" s="3">
        <v>0</v>
      </c>
      <c r="K36" s="3">
        <v>0</v>
      </c>
      <c r="L36" s="4">
        <f t="shared" si="0"/>
        <v>1262897000</v>
      </c>
    </row>
    <row r="37" spans="2:12" ht="23.1" customHeight="1" x14ac:dyDescent="0.25">
      <c r="B37" s="18" t="s">
        <v>49</v>
      </c>
      <c r="C37" s="2">
        <v>127337000</v>
      </c>
      <c r="D37" s="3">
        <v>20946000</v>
      </c>
      <c r="E37" s="3">
        <v>14271000</v>
      </c>
      <c r="F37" s="3">
        <v>0</v>
      </c>
      <c r="G37" s="3">
        <v>3165000</v>
      </c>
      <c r="H37" s="3">
        <v>22580000</v>
      </c>
      <c r="I37" s="3">
        <v>0</v>
      </c>
      <c r="J37" s="3">
        <v>0</v>
      </c>
      <c r="K37" s="3">
        <v>0</v>
      </c>
      <c r="L37" s="4">
        <f t="shared" si="0"/>
        <v>188299000</v>
      </c>
    </row>
    <row r="38" spans="2:12" ht="23.1" customHeight="1" x14ac:dyDescent="0.25">
      <c r="B38" s="18" t="s">
        <v>50</v>
      </c>
      <c r="C38" s="2">
        <v>15432000</v>
      </c>
      <c r="D38" s="3">
        <v>2533000</v>
      </c>
      <c r="E38" s="3">
        <v>9975000</v>
      </c>
      <c r="F38" s="3">
        <v>0</v>
      </c>
      <c r="G38" s="3">
        <v>778000</v>
      </c>
      <c r="H38" s="3">
        <v>1731000</v>
      </c>
      <c r="I38" s="3">
        <v>245433000</v>
      </c>
      <c r="J38" s="3">
        <v>0</v>
      </c>
      <c r="K38" s="3">
        <v>0</v>
      </c>
      <c r="L38" s="4">
        <f t="shared" si="0"/>
        <v>275882000</v>
      </c>
    </row>
    <row r="39" spans="2:12" ht="23.1" customHeight="1" x14ac:dyDescent="0.25">
      <c r="B39" s="18" t="s">
        <v>51</v>
      </c>
      <c r="C39" s="2">
        <v>17183000</v>
      </c>
      <c r="D39" s="3">
        <v>2919000</v>
      </c>
      <c r="E39" s="3">
        <v>9914000</v>
      </c>
      <c r="F39" s="3">
        <v>0</v>
      </c>
      <c r="G39" s="3">
        <v>781000</v>
      </c>
      <c r="H39" s="3">
        <v>13798000</v>
      </c>
      <c r="I39" s="3">
        <v>261508000</v>
      </c>
      <c r="J39" s="3">
        <v>0</v>
      </c>
      <c r="K39" s="3">
        <v>0</v>
      </c>
      <c r="L39" s="4">
        <f t="shared" si="0"/>
        <v>306103000</v>
      </c>
    </row>
    <row r="40" spans="2:12" ht="23.1" customHeight="1" x14ac:dyDescent="0.25">
      <c r="B40" s="18" t="s">
        <v>52</v>
      </c>
      <c r="C40" s="2">
        <v>18780000</v>
      </c>
      <c r="D40" s="3">
        <v>3070000</v>
      </c>
      <c r="E40" s="3">
        <v>9961000</v>
      </c>
      <c r="F40" s="3">
        <v>0</v>
      </c>
      <c r="G40" s="3">
        <v>774000</v>
      </c>
      <c r="H40" s="3">
        <v>4391000</v>
      </c>
      <c r="I40" s="3">
        <v>463658000</v>
      </c>
      <c r="J40" s="3">
        <v>0</v>
      </c>
      <c r="K40" s="3">
        <v>0</v>
      </c>
      <c r="L40" s="4">
        <f t="shared" si="0"/>
        <v>500634000</v>
      </c>
    </row>
    <row r="41" spans="2:12" ht="23.1" customHeight="1" x14ac:dyDescent="0.25">
      <c r="B41" s="18" t="s">
        <v>53</v>
      </c>
      <c r="C41" s="2">
        <v>7765888000</v>
      </c>
      <c r="D41" s="3">
        <v>1558948000</v>
      </c>
      <c r="E41" s="3">
        <v>1287589000</v>
      </c>
      <c r="F41" s="3">
        <v>0</v>
      </c>
      <c r="G41" s="3">
        <v>241972000</v>
      </c>
      <c r="H41" s="3">
        <v>53411100000</v>
      </c>
      <c r="I41" s="3">
        <v>345759000</v>
      </c>
      <c r="J41" s="3">
        <v>0</v>
      </c>
      <c r="K41" s="3">
        <v>0</v>
      </c>
      <c r="L41" s="4">
        <f t="shared" si="0"/>
        <v>64611256000</v>
      </c>
    </row>
    <row r="42" spans="2:12" ht="23.1" customHeight="1" x14ac:dyDescent="0.25">
      <c r="B42" s="18" t="s">
        <v>54</v>
      </c>
      <c r="C42" s="2">
        <v>8692000</v>
      </c>
      <c r="D42" s="3">
        <v>1695000</v>
      </c>
      <c r="E42" s="3">
        <v>3147000</v>
      </c>
      <c r="F42" s="3">
        <v>0</v>
      </c>
      <c r="G42" s="3">
        <v>0</v>
      </c>
      <c r="H42" s="3">
        <v>1882000</v>
      </c>
      <c r="I42" s="3">
        <v>0</v>
      </c>
      <c r="J42" s="3">
        <v>0</v>
      </c>
      <c r="K42" s="3">
        <v>0</v>
      </c>
      <c r="L42" s="4">
        <f t="shared" si="0"/>
        <v>15416000</v>
      </c>
    </row>
    <row r="43" spans="2:12" ht="23.1" customHeight="1" x14ac:dyDescent="0.25">
      <c r="B43" s="18" t="s">
        <v>55</v>
      </c>
      <c r="C43" s="2">
        <v>340947000</v>
      </c>
      <c r="D43" s="3">
        <v>52841000</v>
      </c>
      <c r="E43" s="3">
        <v>223255000</v>
      </c>
      <c r="F43" s="3">
        <v>0</v>
      </c>
      <c r="G43" s="3">
        <v>11750000</v>
      </c>
      <c r="H43" s="3">
        <v>50178000</v>
      </c>
      <c r="I43" s="3">
        <v>0</v>
      </c>
      <c r="J43" s="3">
        <v>0</v>
      </c>
      <c r="K43" s="3">
        <v>0</v>
      </c>
      <c r="L43" s="4">
        <f t="shared" si="0"/>
        <v>678971000</v>
      </c>
    </row>
    <row r="44" spans="2:12" ht="23.1" customHeight="1" x14ac:dyDescent="0.25">
      <c r="B44" s="18" t="s">
        <v>56</v>
      </c>
      <c r="C44" s="2">
        <v>45989000</v>
      </c>
      <c r="D44" s="3">
        <v>6578000</v>
      </c>
      <c r="E44" s="3">
        <v>20420000</v>
      </c>
      <c r="F44" s="3">
        <v>0</v>
      </c>
      <c r="G44" s="3">
        <v>1473000</v>
      </c>
      <c r="H44" s="3">
        <v>25089000</v>
      </c>
      <c r="I44" s="3">
        <v>0</v>
      </c>
      <c r="J44" s="3">
        <v>0</v>
      </c>
      <c r="K44" s="3">
        <v>0</v>
      </c>
      <c r="L44" s="4">
        <f t="shared" si="0"/>
        <v>99549000</v>
      </c>
    </row>
    <row r="45" spans="2:12" ht="23.1" customHeight="1" x14ac:dyDescent="0.25">
      <c r="B45" s="18" t="s">
        <v>57</v>
      </c>
      <c r="C45" s="2">
        <v>37244000</v>
      </c>
      <c r="D45" s="3">
        <v>6417000</v>
      </c>
      <c r="E45" s="3">
        <v>75695000</v>
      </c>
      <c r="F45" s="3">
        <v>0</v>
      </c>
      <c r="G45" s="3">
        <v>2052000</v>
      </c>
      <c r="H45" s="3">
        <v>219959000</v>
      </c>
      <c r="I45" s="3">
        <v>269692000</v>
      </c>
      <c r="J45" s="3">
        <v>0</v>
      </c>
      <c r="K45" s="3">
        <v>0</v>
      </c>
      <c r="L45" s="4">
        <f t="shared" si="0"/>
        <v>611059000</v>
      </c>
    </row>
    <row r="46" spans="2:12" ht="23.1" customHeight="1" x14ac:dyDescent="0.25">
      <c r="B46" s="18" t="s">
        <v>58</v>
      </c>
      <c r="C46" s="2">
        <v>15932000</v>
      </c>
      <c r="D46" s="3">
        <v>2556000</v>
      </c>
      <c r="E46" s="3">
        <v>5891000</v>
      </c>
      <c r="F46" s="3">
        <v>0</v>
      </c>
      <c r="G46" s="3">
        <v>193000</v>
      </c>
      <c r="H46" s="3">
        <v>2885000</v>
      </c>
      <c r="I46" s="3">
        <v>0</v>
      </c>
      <c r="J46" s="3">
        <v>0</v>
      </c>
      <c r="K46" s="3">
        <v>0</v>
      </c>
      <c r="L46" s="4">
        <f t="shared" si="0"/>
        <v>27457000</v>
      </c>
    </row>
    <row r="47" spans="2:12" ht="23.1" customHeight="1" x14ac:dyDescent="0.25">
      <c r="B47" s="18" t="s">
        <v>59</v>
      </c>
      <c r="C47" s="2">
        <v>208727000</v>
      </c>
      <c r="D47" s="3">
        <v>37399000</v>
      </c>
      <c r="E47" s="3">
        <v>59790000</v>
      </c>
      <c r="F47" s="3">
        <v>0</v>
      </c>
      <c r="G47" s="3">
        <v>829478000</v>
      </c>
      <c r="H47" s="3">
        <v>94084000</v>
      </c>
      <c r="I47" s="3">
        <v>0</v>
      </c>
      <c r="J47" s="3">
        <v>2463000</v>
      </c>
      <c r="K47" s="3">
        <v>0</v>
      </c>
      <c r="L47" s="4">
        <f t="shared" si="0"/>
        <v>1231941000</v>
      </c>
    </row>
    <row r="48" spans="2:12" ht="23.1" customHeight="1" x14ac:dyDescent="0.25">
      <c r="B48" s="18" t="s">
        <v>60</v>
      </c>
      <c r="C48" s="2">
        <v>38273000</v>
      </c>
      <c r="D48" s="3">
        <v>6720000</v>
      </c>
      <c r="E48" s="3">
        <v>30277000</v>
      </c>
      <c r="F48" s="3">
        <v>0</v>
      </c>
      <c r="G48" s="3">
        <v>34162000</v>
      </c>
      <c r="H48" s="3">
        <v>12545000</v>
      </c>
      <c r="I48" s="3">
        <v>1746082000</v>
      </c>
      <c r="J48" s="3">
        <v>0</v>
      </c>
      <c r="K48" s="3">
        <v>0</v>
      </c>
      <c r="L48" s="4">
        <f t="shared" si="0"/>
        <v>1868059000</v>
      </c>
    </row>
    <row r="49" spans="2:12" ht="23.1" customHeight="1" x14ac:dyDescent="0.25">
      <c r="B49" s="18" t="s">
        <v>61</v>
      </c>
      <c r="C49" s="2">
        <v>33877000</v>
      </c>
      <c r="D49" s="3">
        <v>6817000</v>
      </c>
      <c r="E49" s="3">
        <v>43932000</v>
      </c>
      <c r="F49" s="3">
        <v>0</v>
      </c>
      <c r="G49" s="3">
        <v>24000</v>
      </c>
      <c r="H49" s="3">
        <v>73385000</v>
      </c>
      <c r="I49" s="3">
        <v>0</v>
      </c>
      <c r="J49" s="3">
        <v>0</v>
      </c>
      <c r="K49" s="3">
        <v>0</v>
      </c>
      <c r="L49" s="4">
        <f t="shared" si="0"/>
        <v>158035000</v>
      </c>
    </row>
    <row r="50" spans="2:12" ht="23.1" customHeight="1" x14ac:dyDescent="0.25">
      <c r="B50" s="18" t="s">
        <v>62</v>
      </c>
      <c r="C50" s="2">
        <v>27485000</v>
      </c>
      <c r="D50" s="3">
        <v>4471000</v>
      </c>
      <c r="E50" s="3">
        <v>51111000</v>
      </c>
      <c r="F50" s="3">
        <v>0</v>
      </c>
      <c r="G50" s="3">
        <v>2524000</v>
      </c>
      <c r="H50" s="3">
        <v>25089000</v>
      </c>
      <c r="I50" s="3">
        <v>0</v>
      </c>
      <c r="J50" s="3">
        <v>0</v>
      </c>
      <c r="K50" s="3">
        <v>0</v>
      </c>
      <c r="L50" s="4">
        <f t="shared" si="0"/>
        <v>110680000</v>
      </c>
    </row>
    <row r="51" spans="2:12" ht="23.1" customHeight="1" thickBot="1" x14ac:dyDescent="0.3">
      <c r="B51" s="19" t="s">
        <v>63</v>
      </c>
      <c r="C51" s="10">
        <v>267265000</v>
      </c>
      <c r="D51" s="11">
        <v>40602000</v>
      </c>
      <c r="E51" s="11">
        <v>124254000</v>
      </c>
      <c r="F51" s="11">
        <v>0</v>
      </c>
      <c r="G51" s="11">
        <v>286647000</v>
      </c>
      <c r="H51" s="11">
        <v>376337000</v>
      </c>
      <c r="I51" s="11">
        <v>46101000</v>
      </c>
      <c r="J51" s="11">
        <v>0</v>
      </c>
      <c r="K51" s="11">
        <v>0</v>
      </c>
      <c r="L51" s="12">
        <f t="shared" si="0"/>
        <v>1141206000</v>
      </c>
    </row>
    <row r="52" spans="2:12" hidden="1" x14ac:dyDescent="0.25">
      <c r="B52" s="22" t="s">
        <v>10</v>
      </c>
      <c r="C52" s="23">
        <v>1010842542000</v>
      </c>
      <c r="D52" s="24">
        <v>159321499000</v>
      </c>
      <c r="E52" s="24">
        <v>331387186000</v>
      </c>
      <c r="F52" s="24">
        <v>697834000000</v>
      </c>
      <c r="G52" s="24">
        <v>1983590489000</v>
      </c>
      <c r="H52" s="24">
        <v>250559322000</v>
      </c>
      <c r="I52" s="24">
        <v>184385069000</v>
      </c>
      <c r="J52" s="24">
        <v>587854418000</v>
      </c>
      <c r="K52" s="24">
        <v>102934000000</v>
      </c>
      <c r="L52" s="9">
        <f t="shared" si="0"/>
        <v>5308708525000</v>
      </c>
    </row>
    <row r="53" spans="2:12" ht="24.95" customHeight="1" x14ac:dyDescent="0.25">
      <c r="B53" s="25" t="s">
        <v>16</v>
      </c>
      <c r="C53" s="31">
        <v>36400948000</v>
      </c>
      <c r="D53" s="32">
        <v>6938939000</v>
      </c>
      <c r="E53" s="32">
        <v>27648977000</v>
      </c>
      <c r="F53" s="32">
        <v>0</v>
      </c>
      <c r="G53" s="32">
        <v>80576121000</v>
      </c>
      <c r="H53" s="32">
        <v>122421393000</v>
      </c>
      <c r="I53" s="32">
        <v>11212367000</v>
      </c>
      <c r="J53" s="32">
        <v>1845628000</v>
      </c>
      <c r="K53" s="32">
        <v>0</v>
      </c>
      <c r="L53" s="33">
        <f t="shared" si="0"/>
        <v>287044373000</v>
      </c>
    </row>
    <row r="54" spans="2:12" ht="24.95" customHeight="1" x14ac:dyDescent="0.25">
      <c r="B54" s="25" t="s">
        <v>64</v>
      </c>
      <c r="C54" s="26">
        <v>103993390000</v>
      </c>
      <c r="D54" s="27">
        <v>15853873000</v>
      </c>
      <c r="E54" s="27">
        <v>15699971000</v>
      </c>
      <c r="F54" s="27">
        <v>0</v>
      </c>
      <c r="G54" s="27">
        <v>5858884000</v>
      </c>
      <c r="H54" s="27">
        <v>21363499000</v>
      </c>
      <c r="I54" s="27">
        <v>0</v>
      </c>
      <c r="J54" s="27">
        <v>0</v>
      </c>
      <c r="K54" s="27">
        <v>0</v>
      </c>
      <c r="L54" s="4">
        <f t="shared" si="0"/>
        <v>162769617000</v>
      </c>
    </row>
    <row r="55" spans="2:12" ht="24.95" customHeight="1" thickBot="1" x14ac:dyDescent="0.3">
      <c r="B55" s="28" t="s">
        <v>65</v>
      </c>
      <c r="C55" s="29">
        <f t="shared" ref="C55:K55" si="1">C53+C54</f>
        <v>140394338000</v>
      </c>
      <c r="D55" s="30">
        <f t="shared" si="1"/>
        <v>22792812000</v>
      </c>
      <c r="E55" s="30">
        <f t="shared" si="1"/>
        <v>43348948000</v>
      </c>
      <c r="F55" s="30">
        <f t="shared" si="1"/>
        <v>0</v>
      </c>
      <c r="G55" s="30">
        <f t="shared" si="1"/>
        <v>86435005000</v>
      </c>
      <c r="H55" s="30">
        <f t="shared" si="1"/>
        <v>143784892000</v>
      </c>
      <c r="I55" s="30">
        <f t="shared" si="1"/>
        <v>11212367000</v>
      </c>
      <c r="J55" s="30">
        <f t="shared" si="1"/>
        <v>1845628000</v>
      </c>
      <c r="K55" s="30">
        <f t="shared" si="1"/>
        <v>0</v>
      </c>
      <c r="L55" s="12">
        <f t="shared" si="0"/>
        <v>449813990000</v>
      </c>
    </row>
    <row r="56" spans="2:12" hidden="1" x14ac:dyDescent="0.25">
      <c r="B56" s="34" t="s">
        <v>11</v>
      </c>
      <c r="C56" s="31">
        <v>3942390000</v>
      </c>
      <c r="D56" s="32">
        <v>606419000</v>
      </c>
      <c r="E56" s="32">
        <v>2041016000</v>
      </c>
      <c r="F56" s="32">
        <v>0</v>
      </c>
      <c r="G56" s="32">
        <v>22717066000</v>
      </c>
      <c r="H56" s="32">
        <v>1908419000</v>
      </c>
      <c r="I56" s="32">
        <v>0</v>
      </c>
      <c r="J56" s="32">
        <v>0</v>
      </c>
      <c r="K56" s="32">
        <v>0</v>
      </c>
      <c r="L56" s="33">
        <f t="shared" si="0"/>
        <v>31215310000</v>
      </c>
    </row>
    <row r="57" spans="2:12" hidden="1" x14ac:dyDescent="0.25">
      <c r="B57" s="25" t="s">
        <v>12</v>
      </c>
      <c r="C57" s="26">
        <f t="shared" ref="C57:K57" si="2">C56+C55+C52</f>
        <v>1155179270000</v>
      </c>
      <c r="D57" s="27">
        <f t="shared" si="2"/>
        <v>182720730000</v>
      </c>
      <c r="E57" s="27">
        <f t="shared" si="2"/>
        <v>376777150000</v>
      </c>
      <c r="F57" s="27">
        <f t="shared" si="2"/>
        <v>697834000000</v>
      </c>
      <c r="G57" s="27">
        <f t="shared" si="2"/>
        <v>2092742560000</v>
      </c>
      <c r="H57" s="27">
        <f t="shared" si="2"/>
        <v>396252633000</v>
      </c>
      <c r="I57" s="27">
        <f t="shared" si="2"/>
        <v>195597436000</v>
      </c>
      <c r="J57" s="27">
        <f t="shared" si="2"/>
        <v>589700046000</v>
      </c>
      <c r="K57" s="27">
        <f t="shared" si="2"/>
        <v>102934000000</v>
      </c>
      <c r="L57" s="4">
        <f t="shared" si="0"/>
        <v>5789737825000</v>
      </c>
    </row>
    <row r="58" spans="2:12" hidden="1" x14ac:dyDescent="0.25">
      <c r="B58" s="25" t="s">
        <v>13</v>
      </c>
      <c r="C58" s="26">
        <v>0</v>
      </c>
      <c r="D58" s="27">
        <v>0</v>
      </c>
      <c r="E58" s="27">
        <v>0</v>
      </c>
      <c r="F58" s="27">
        <v>0</v>
      </c>
      <c r="G58" s="27">
        <v>255164854000</v>
      </c>
      <c r="H58" s="27">
        <v>0</v>
      </c>
      <c r="I58" s="27">
        <v>152610258000</v>
      </c>
      <c r="J58" s="27">
        <v>0</v>
      </c>
      <c r="K58" s="27">
        <v>0</v>
      </c>
      <c r="L58" s="4">
        <f t="shared" si="0"/>
        <v>407775112000</v>
      </c>
    </row>
    <row r="59" spans="2:12" hidden="1" x14ac:dyDescent="0.25">
      <c r="B59" s="25" t="s">
        <v>14</v>
      </c>
      <c r="C59" s="26">
        <v>0</v>
      </c>
      <c r="D59" s="27">
        <v>0</v>
      </c>
      <c r="E59" s="27">
        <v>0</v>
      </c>
      <c r="F59" s="27">
        <v>0</v>
      </c>
      <c r="G59" s="27">
        <v>20991585000</v>
      </c>
      <c r="H59" s="27">
        <v>0</v>
      </c>
      <c r="I59" s="27">
        <v>0</v>
      </c>
      <c r="J59" s="27">
        <v>0</v>
      </c>
      <c r="K59" s="27">
        <v>0</v>
      </c>
      <c r="L59" s="4">
        <f t="shared" si="0"/>
        <v>20991585000</v>
      </c>
    </row>
    <row r="60" spans="2:12" ht="29.25" hidden="1" thickBot="1" x14ac:dyDescent="0.3">
      <c r="B60" s="28" t="s">
        <v>15</v>
      </c>
      <c r="C60" s="29">
        <f t="shared" ref="C60:K60" si="3">C57-(C58+C59)</f>
        <v>1155179270000</v>
      </c>
      <c r="D60" s="30">
        <f t="shared" si="3"/>
        <v>182720730000</v>
      </c>
      <c r="E60" s="30">
        <f t="shared" si="3"/>
        <v>376777150000</v>
      </c>
      <c r="F60" s="30">
        <f t="shared" si="3"/>
        <v>697834000000</v>
      </c>
      <c r="G60" s="30">
        <f t="shared" si="3"/>
        <v>1816586121000</v>
      </c>
      <c r="H60" s="30">
        <f t="shared" si="3"/>
        <v>396252633000</v>
      </c>
      <c r="I60" s="30">
        <f t="shared" si="3"/>
        <v>42987178000</v>
      </c>
      <c r="J60" s="30">
        <f t="shared" si="3"/>
        <v>589700046000</v>
      </c>
      <c r="K60" s="30">
        <f t="shared" si="3"/>
        <v>102934000000</v>
      </c>
      <c r="L60" s="12">
        <f t="shared" si="0"/>
        <v>5360971128000</v>
      </c>
    </row>
    <row r="61" spans="2:12" hidden="1" x14ac:dyDescent="0.25"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zoomScale="70" zoomScaleNormal="70" workbookViewId="0">
      <selection activeCell="L73" sqref="L73"/>
    </sheetView>
  </sheetViews>
  <sheetFormatPr defaultColWidth="9.140625" defaultRowHeight="15" x14ac:dyDescent="0.25"/>
  <cols>
    <col min="2" max="2" width="105.140625" customWidth="1"/>
    <col min="3" max="12" width="25.7109375" customWidth="1"/>
    <col min="13" max="15" width="19.28515625" customWidth="1"/>
    <col min="16" max="16" width="9.140625" customWidth="1"/>
  </cols>
  <sheetData>
    <row r="2" spans="2:12" ht="24.75" customHeight="1" x14ac:dyDescent="0.25">
      <c r="B2" s="35" t="s">
        <v>66</v>
      </c>
      <c r="C2" s="35" t="s">
        <v>0</v>
      </c>
      <c r="D2" s="35" t="s">
        <v>0</v>
      </c>
      <c r="E2" s="35" t="s">
        <v>0</v>
      </c>
      <c r="F2" s="35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</row>
    <row r="3" spans="2:12" ht="24.75" customHeight="1" x14ac:dyDescent="0.25">
      <c r="B3" s="35" t="s">
        <v>70</v>
      </c>
      <c r="C3" s="35" t="s">
        <v>0</v>
      </c>
      <c r="D3" s="35" t="s">
        <v>0</v>
      </c>
      <c r="E3" s="35" t="s">
        <v>0</v>
      </c>
      <c r="F3" s="35" t="s">
        <v>0</v>
      </c>
      <c r="G3" s="35" t="s">
        <v>0</v>
      </c>
      <c r="H3" s="35" t="s">
        <v>0</v>
      </c>
      <c r="I3" s="35" t="s">
        <v>0</v>
      </c>
      <c r="J3" s="35" t="s">
        <v>0</v>
      </c>
      <c r="K3" s="35" t="s">
        <v>0</v>
      </c>
      <c r="L3" s="35" t="s">
        <v>0</v>
      </c>
    </row>
    <row r="4" spans="2:12" ht="24.75" customHeight="1" x14ac:dyDescent="0.25">
      <c r="B4" s="36" t="s">
        <v>1</v>
      </c>
      <c r="C4" s="36" t="s">
        <v>0</v>
      </c>
      <c r="D4" s="36" t="s">
        <v>0</v>
      </c>
      <c r="E4" s="36" t="s">
        <v>0</v>
      </c>
      <c r="F4" s="36" t="s">
        <v>0</v>
      </c>
      <c r="G4" s="36" t="s">
        <v>0</v>
      </c>
      <c r="H4" s="36" t="s">
        <v>0</v>
      </c>
      <c r="I4" s="36" t="s">
        <v>0</v>
      </c>
      <c r="J4" s="36" t="s">
        <v>0</v>
      </c>
      <c r="K4" s="36" t="s">
        <v>0</v>
      </c>
      <c r="L4" s="36" t="s">
        <v>0</v>
      </c>
    </row>
    <row r="6" spans="2:12" ht="15.75" thickBot="1" x14ac:dyDescent="0.3">
      <c r="B6" s="20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68</v>
      </c>
    </row>
    <row r="7" spans="2:12" ht="45" customHeight="1" thickBot="1" x14ac:dyDescent="0.3">
      <c r="B7" s="21" t="s">
        <v>2</v>
      </c>
      <c r="C7" s="13" t="s">
        <v>6</v>
      </c>
      <c r="D7" s="14" t="s">
        <v>7</v>
      </c>
      <c r="E7" s="14" t="s">
        <v>8</v>
      </c>
      <c r="F7" s="14" t="s">
        <v>3</v>
      </c>
      <c r="G7" s="14" t="s">
        <v>19</v>
      </c>
      <c r="H7" s="14" t="s">
        <v>17</v>
      </c>
      <c r="I7" s="14" t="s">
        <v>18</v>
      </c>
      <c r="J7" s="14" t="s">
        <v>4</v>
      </c>
      <c r="K7" s="14" t="s">
        <v>5</v>
      </c>
      <c r="L7" s="15" t="s">
        <v>9</v>
      </c>
    </row>
    <row r="8" spans="2:12" ht="23.1" customHeight="1" x14ac:dyDescent="0.25">
      <c r="B8" s="17" t="s">
        <v>20</v>
      </c>
      <c r="C8" s="7">
        <v>1224721000</v>
      </c>
      <c r="D8" s="8">
        <v>204939000</v>
      </c>
      <c r="E8" s="8">
        <v>172598000</v>
      </c>
      <c r="F8" s="8">
        <v>0</v>
      </c>
      <c r="G8" s="8">
        <v>7435000</v>
      </c>
      <c r="H8" s="8">
        <v>112676000</v>
      </c>
      <c r="I8" s="8">
        <v>0</v>
      </c>
      <c r="J8" s="8">
        <v>0</v>
      </c>
      <c r="K8" s="8">
        <v>0</v>
      </c>
      <c r="L8" s="9">
        <f t="shared" ref="L8:L60" si="0">SUM(C8:K8)</f>
        <v>1722369000</v>
      </c>
    </row>
    <row r="9" spans="2:12" ht="23.1" customHeight="1" x14ac:dyDescent="0.25">
      <c r="B9" s="18" t="s">
        <v>21</v>
      </c>
      <c r="C9" s="2">
        <v>1238248000</v>
      </c>
      <c r="D9" s="3">
        <v>48155000</v>
      </c>
      <c r="E9" s="3">
        <v>779681000</v>
      </c>
      <c r="F9" s="3">
        <v>0</v>
      </c>
      <c r="G9" s="3">
        <v>4711000</v>
      </c>
      <c r="H9" s="3">
        <v>6185000</v>
      </c>
      <c r="I9" s="3">
        <v>0</v>
      </c>
      <c r="J9" s="3">
        <v>0</v>
      </c>
      <c r="K9" s="3">
        <v>0</v>
      </c>
      <c r="L9" s="4">
        <f t="shared" si="0"/>
        <v>2076980000</v>
      </c>
    </row>
    <row r="10" spans="2:12" ht="23.1" customHeight="1" x14ac:dyDescent="0.25">
      <c r="B10" s="18" t="s">
        <v>22</v>
      </c>
      <c r="C10" s="2">
        <v>326517000</v>
      </c>
      <c r="D10" s="3">
        <v>41487000</v>
      </c>
      <c r="E10" s="3">
        <v>41527000</v>
      </c>
      <c r="F10" s="3">
        <v>0</v>
      </c>
      <c r="G10" s="3">
        <v>10589000</v>
      </c>
      <c r="H10" s="3">
        <v>58600000</v>
      </c>
      <c r="I10" s="3">
        <v>0</v>
      </c>
      <c r="J10" s="3">
        <v>0</v>
      </c>
      <c r="K10" s="3">
        <v>0</v>
      </c>
      <c r="L10" s="4">
        <f t="shared" si="0"/>
        <v>478720000</v>
      </c>
    </row>
    <row r="11" spans="2:12" ht="23.1" customHeight="1" x14ac:dyDescent="0.25">
      <c r="B11" s="18" t="s">
        <v>23</v>
      </c>
      <c r="C11" s="2">
        <v>39682000</v>
      </c>
      <c r="D11" s="3">
        <v>7693000</v>
      </c>
      <c r="E11" s="3">
        <v>15077000</v>
      </c>
      <c r="F11" s="3">
        <v>0</v>
      </c>
      <c r="G11" s="3">
        <v>3789000</v>
      </c>
      <c r="H11" s="3">
        <v>2937000</v>
      </c>
      <c r="I11" s="3">
        <v>0</v>
      </c>
      <c r="J11" s="3">
        <v>0</v>
      </c>
      <c r="K11" s="3">
        <v>0</v>
      </c>
      <c r="L11" s="4">
        <f t="shared" si="0"/>
        <v>69178000</v>
      </c>
    </row>
    <row r="12" spans="2:12" ht="23.1" customHeight="1" x14ac:dyDescent="0.25">
      <c r="B12" s="18" t="s">
        <v>24</v>
      </c>
      <c r="C12" s="2">
        <v>15921000</v>
      </c>
      <c r="D12" s="3">
        <v>2344000</v>
      </c>
      <c r="E12" s="3">
        <v>10011000</v>
      </c>
      <c r="F12" s="3">
        <v>0</v>
      </c>
      <c r="G12" s="3">
        <v>1533000</v>
      </c>
      <c r="H12" s="3">
        <v>3671000</v>
      </c>
      <c r="I12" s="3">
        <v>0</v>
      </c>
      <c r="J12" s="3">
        <v>0</v>
      </c>
      <c r="K12" s="3">
        <v>0</v>
      </c>
      <c r="L12" s="4">
        <f t="shared" si="0"/>
        <v>33480000</v>
      </c>
    </row>
    <row r="13" spans="2:12" ht="23.1" customHeight="1" x14ac:dyDescent="0.25">
      <c r="B13" s="18" t="s">
        <v>25</v>
      </c>
      <c r="C13" s="2">
        <v>16324000</v>
      </c>
      <c r="D13" s="3">
        <v>2331000</v>
      </c>
      <c r="E13" s="3">
        <v>9900000</v>
      </c>
      <c r="F13" s="3">
        <v>0</v>
      </c>
      <c r="G13" s="3">
        <v>2075000</v>
      </c>
      <c r="H13" s="3">
        <v>7343000</v>
      </c>
      <c r="I13" s="3">
        <v>0</v>
      </c>
      <c r="J13" s="3">
        <v>0</v>
      </c>
      <c r="K13" s="3">
        <v>0</v>
      </c>
      <c r="L13" s="4">
        <f t="shared" si="0"/>
        <v>37973000</v>
      </c>
    </row>
    <row r="14" spans="2:12" ht="23.1" customHeight="1" x14ac:dyDescent="0.25">
      <c r="B14" s="18" t="s">
        <v>26</v>
      </c>
      <c r="C14" s="2">
        <v>36592000</v>
      </c>
      <c r="D14" s="3">
        <v>5523000</v>
      </c>
      <c r="E14" s="3">
        <v>19985000</v>
      </c>
      <c r="F14" s="3">
        <v>0</v>
      </c>
      <c r="G14" s="3">
        <v>13486000</v>
      </c>
      <c r="H14" s="3">
        <v>15861000</v>
      </c>
      <c r="I14" s="3">
        <v>0</v>
      </c>
      <c r="J14" s="3">
        <v>0</v>
      </c>
      <c r="K14" s="3">
        <v>0</v>
      </c>
      <c r="L14" s="4">
        <f t="shared" si="0"/>
        <v>91447000</v>
      </c>
    </row>
    <row r="15" spans="2:12" ht="23.1" customHeight="1" x14ac:dyDescent="0.25">
      <c r="B15" s="18" t="s">
        <v>27</v>
      </c>
      <c r="C15" s="2">
        <v>127906000</v>
      </c>
      <c r="D15" s="3">
        <v>20859000</v>
      </c>
      <c r="E15" s="3">
        <v>13620000</v>
      </c>
      <c r="F15" s="3">
        <v>0</v>
      </c>
      <c r="G15" s="3">
        <v>18058000</v>
      </c>
      <c r="H15" s="3">
        <v>2937000</v>
      </c>
      <c r="I15" s="3">
        <v>0</v>
      </c>
      <c r="J15" s="3">
        <v>0</v>
      </c>
      <c r="K15" s="3">
        <v>0</v>
      </c>
      <c r="L15" s="4">
        <f t="shared" si="0"/>
        <v>183380000</v>
      </c>
    </row>
    <row r="16" spans="2:12" ht="23.1" customHeight="1" x14ac:dyDescent="0.25">
      <c r="B16" s="18" t="s">
        <v>28</v>
      </c>
      <c r="C16" s="2">
        <v>2565679000</v>
      </c>
      <c r="D16" s="3">
        <v>471358000</v>
      </c>
      <c r="E16" s="3">
        <v>2372747000</v>
      </c>
      <c r="F16" s="3">
        <v>0</v>
      </c>
      <c r="G16" s="3">
        <v>3010696000</v>
      </c>
      <c r="H16" s="3">
        <v>2365685000</v>
      </c>
      <c r="I16" s="3">
        <v>8168521000</v>
      </c>
      <c r="J16" s="3">
        <v>0</v>
      </c>
      <c r="K16" s="3">
        <v>0</v>
      </c>
      <c r="L16" s="4">
        <f t="shared" si="0"/>
        <v>18954686000</v>
      </c>
    </row>
    <row r="17" spans="2:12" ht="23.1" customHeight="1" x14ac:dyDescent="0.25">
      <c r="B17" s="18" t="s">
        <v>29</v>
      </c>
      <c r="C17" s="2">
        <v>23932000</v>
      </c>
      <c r="D17" s="3">
        <v>4237000</v>
      </c>
      <c r="E17" s="3">
        <v>12230000</v>
      </c>
      <c r="F17" s="3">
        <v>0</v>
      </c>
      <c r="G17" s="3">
        <v>33558000</v>
      </c>
      <c r="H17" s="3">
        <v>10280000</v>
      </c>
      <c r="I17" s="3">
        <v>0</v>
      </c>
      <c r="J17" s="3">
        <v>0</v>
      </c>
      <c r="K17" s="3">
        <v>0</v>
      </c>
      <c r="L17" s="4">
        <f t="shared" si="0"/>
        <v>84237000</v>
      </c>
    </row>
    <row r="18" spans="2:12" ht="23.1" customHeight="1" x14ac:dyDescent="0.25">
      <c r="B18" s="18" t="s">
        <v>30</v>
      </c>
      <c r="C18" s="2">
        <v>10397989000</v>
      </c>
      <c r="D18" s="3">
        <v>2257861000</v>
      </c>
      <c r="E18" s="3">
        <v>12097418000</v>
      </c>
      <c r="F18" s="3">
        <v>0</v>
      </c>
      <c r="G18" s="3">
        <v>75197763000</v>
      </c>
      <c r="H18" s="3">
        <v>68089540000</v>
      </c>
      <c r="I18" s="3">
        <v>0</v>
      </c>
      <c r="J18" s="3">
        <v>0</v>
      </c>
      <c r="K18" s="3">
        <v>0</v>
      </c>
      <c r="L18" s="4">
        <f t="shared" si="0"/>
        <v>168040571000</v>
      </c>
    </row>
    <row r="19" spans="2:12" ht="23.1" customHeight="1" x14ac:dyDescent="0.25">
      <c r="B19" s="18" t="s">
        <v>31</v>
      </c>
      <c r="C19" s="2">
        <v>1026278000</v>
      </c>
      <c r="D19" s="3">
        <v>192193000</v>
      </c>
      <c r="E19" s="3">
        <v>210103000</v>
      </c>
      <c r="F19" s="3">
        <v>0</v>
      </c>
      <c r="G19" s="3">
        <v>37979000</v>
      </c>
      <c r="H19" s="3">
        <v>58746000</v>
      </c>
      <c r="I19" s="3">
        <v>0</v>
      </c>
      <c r="J19" s="3">
        <v>0</v>
      </c>
      <c r="K19" s="3">
        <v>0</v>
      </c>
      <c r="L19" s="4">
        <f t="shared" si="0"/>
        <v>1525299000</v>
      </c>
    </row>
    <row r="20" spans="2:12" ht="23.1" customHeight="1" x14ac:dyDescent="0.25">
      <c r="B20" s="18" t="s">
        <v>32</v>
      </c>
      <c r="C20" s="2">
        <v>1149256000</v>
      </c>
      <c r="D20" s="3">
        <v>176809000</v>
      </c>
      <c r="E20" s="3">
        <v>115149000</v>
      </c>
      <c r="F20" s="3">
        <v>0</v>
      </c>
      <c r="G20" s="3">
        <v>70144000</v>
      </c>
      <c r="H20" s="3">
        <v>41123000</v>
      </c>
      <c r="I20" s="3">
        <v>0</v>
      </c>
      <c r="J20" s="3">
        <v>0</v>
      </c>
      <c r="K20" s="3">
        <v>0</v>
      </c>
      <c r="L20" s="4">
        <f t="shared" si="0"/>
        <v>1552481000</v>
      </c>
    </row>
    <row r="21" spans="2:12" ht="23.1" customHeight="1" x14ac:dyDescent="0.25">
      <c r="B21" s="18" t="s">
        <v>33</v>
      </c>
      <c r="C21" s="2">
        <v>7447222000</v>
      </c>
      <c r="D21" s="3">
        <v>1560608000</v>
      </c>
      <c r="E21" s="3">
        <v>4287911000</v>
      </c>
      <c r="F21" s="3">
        <v>0</v>
      </c>
      <c r="G21" s="3">
        <v>408391000</v>
      </c>
      <c r="H21" s="3">
        <v>3004871000</v>
      </c>
      <c r="I21" s="3">
        <v>246248000</v>
      </c>
      <c r="J21" s="3">
        <v>729323000</v>
      </c>
      <c r="K21" s="3">
        <v>0</v>
      </c>
      <c r="L21" s="4">
        <f t="shared" si="0"/>
        <v>17684574000</v>
      </c>
    </row>
    <row r="22" spans="2:12" ht="23.1" customHeight="1" x14ac:dyDescent="0.25">
      <c r="B22" s="18" t="s">
        <v>34</v>
      </c>
      <c r="C22" s="2">
        <v>786656000</v>
      </c>
      <c r="D22" s="3">
        <v>139553000</v>
      </c>
      <c r="E22" s="3">
        <v>302735000</v>
      </c>
      <c r="F22" s="3">
        <v>0</v>
      </c>
      <c r="G22" s="3">
        <v>249434000</v>
      </c>
      <c r="H22" s="3">
        <v>1542090000</v>
      </c>
      <c r="I22" s="3">
        <v>0</v>
      </c>
      <c r="J22" s="3">
        <v>0</v>
      </c>
      <c r="K22" s="3">
        <v>0</v>
      </c>
      <c r="L22" s="4">
        <f t="shared" si="0"/>
        <v>3020468000</v>
      </c>
    </row>
    <row r="23" spans="2:12" ht="23.1" customHeight="1" x14ac:dyDescent="0.25">
      <c r="B23" s="18" t="s">
        <v>35</v>
      </c>
      <c r="C23" s="2">
        <v>251532000</v>
      </c>
      <c r="D23" s="3">
        <v>45096000</v>
      </c>
      <c r="E23" s="3">
        <v>29831000</v>
      </c>
      <c r="F23" s="3">
        <v>0</v>
      </c>
      <c r="G23" s="3">
        <v>6400000</v>
      </c>
      <c r="H23" s="3">
        <v>120430000</v>
      </c>
      <c r="I23" s="3">
        <v>0</v>
      </c>
      <c r="J23" s="3">
        <v>0</v>
      </c>
      <c r="K23" s="3">
        <v>0</v>
      </c>
      <c r="L23" s="4">
        <f t="shared" si="0"/>
        <v>453289000</v>
      </c>
    </row>
    <row r="24" spans="2:12" ht="23.1" customHeight="1" x14ac:dyDescent="0.25">
      <c r="B24" s="18" t="s">
        <v>36</v>
      </c>
      <c r="C24" s="2">
        <v>972818000</v>
      </c>
      <c r="D24" s="3">
        <v>186616000</v>
      </c>
      <c r="E24" s="3">
        <v>177521000</v>
      </c>
      <c r="F24" s="3">
        <v>0</v>
      </c>
      <c r="G24" s="3">
        <v>107263000</v>
      </c>
      <c r="H24" s="3">
        <v>1468656000</v>
      </c>
      <c r="I24" s="3">
        <v>0</v>
      </c>
      <c r="J24" s="3">
        <v>155962000</v>
      </c>
      <c r="K24" s="3">
        <v>0</v>
      </c>
      <c r="L24" s="4">
        <f t="shared" si="0"/>
        <v>3068836000</v>
      </c>
    </row>
    <row r="25" spans="2:12" ht="23.1" customHeight="1" x14ac:dyDescent="0.25">
      <c r="B25" s="18" t="s">
        <v>37</v>
      </c>
      <c r="C25" s="2">
        <v>155308000</v>
      </c>
      <c r="D25" s="3">
        <v>21781000</v>
      </c>
      <c r="E25" s="3">
        <v>20972000</v>
      </c>
      <c r="F25" s="3">
        <v>0</v>
      </c>
      <c r="G25" s="3">
        <v>33186000</v>
      </c>
      <c r="H25" s="3">
        <v>14687000</v>
      </c>
      <c r="I25" s="3">
        <v>0</v>
      </c>
      <c r="J25" s="3">
        <v>0</v>
      </c>
      <c r="K25" s="3">
        <v>0</v>
      </c>
      <c r="L25" s="4">
        <f t="shared" si="0"/>
        <v>245934000</v>
      </c>
    </row>
    <row r="26" spans="2:12" ht="23.1" customHeight="1" x14ac:dyDescent="0.25">
      <c r="B26" s="18" t="s">
        <v>38</v>
      </c>
      <c r="C26" s="2">
        <v>80039000</v>
      </c>
      <c r="D26" s="3">
        <v>9629000</v>
      </c>
      <c r="E26" s="3">
        <v>54042000</v>
      </c>
      <c r="F26" s="3">
        <v>0</v>
      </c>
      <c r="G26" s="3">
        <v>4106000</v>
      </c>
      <c r="H26" s="3">
        <v>14687000</v>
      </c>
      <c r="I26" s="3">
        <v>0</v>
      </c>
      <c r="J26" s="3">
        <v>0</v>
      </c>
      <c r="K26" s="3">
        <v>0</v>
      </c>
      <c r="L26" s="4">
        <f t="shared" si="0"/>
        <v>162503000</v>
      </c>
    </row>
    <row r="27" spans="2:12" ht="23.1" customHeight="1" x14ac:dyDescent="0.25">
      <c r="B27" s="18" t="s">
        <v>39</v>
      </c>
      <c r="C27" s="2">
        <v>1333128000</v>
      </c>
      <c r="D27" s="3">
        <v>278244000</v>
      </c>
      <c r="E27" s="3">
        <v>236391000</v>
      </c>
      <c r="F27" s="3">
        <v>0</v>
      </c>
      <c r="G27" s="3">
        <v>40584000</v>
      </c>
      <c r="H27" s="3">
        <v>411224000</v>
      </c>
      <c r="I27" s="3">
        <v>0</v>
      </c>
      <c r="J27" s="3">
        <v>0</v>
      </c>
      <c r="K27" s="3">
        <v>0</v>
      </c>
      <c r="L27" s="4">
        <f t="shared" si="0"/>
        <v>2299571000</v>
      </c>
    </row>
    <row r="28" spans="2:12" ht="23.1" customHeight="1" x14ac:dyDescent="0.25">
      <c r="B28" s="18" t="s">
        <v>40</v>
      </c>
      <c r="C28" s="2">
        <v>238581000</v>
      </c>
      <c r="D28" s="3">
        <v>33203000</v>
      </c>
      <c r="E28" s="3">
        <v>76539000</v>
      </c>
      <c r="F28" s="3">
        <v>0</v>
      </c>
      <c r="G28" s="3">
        <v>126649000</v>
      </c>
      <c r="H28" s="3">
        <v>59084000</v>
      </c>
      <c r="I28" s="3">
        <v>0</v>
      </c>
      <c r="J28" s="3">
        <v>0</v>
      </c>
      <c r="K28" s="3">
        <v>0</v>
      </c>
      <c r="L28" s="4">
        <f t="shared" si="0"/>
        <v>534056000</v>
      </c>
    </row>
    <row r="29" spans="2:12" ht="23.1" customHeight="1" x14ac:dyDescent="0.25">
      <c r="B29" s="18" t="s">
        <v>41</v>
      </c>
      <c r="C29" s="2">
        <v>858734000</v>
      </c>
      <c r="D29" s="3">
        <v>109827000</v>
      </c>
      <c r="E29" s="3">
        <v>162948000</v>
      </c>
      <c r="F29" s="3">
        <v>0</v>
      </c>
      <c r="G29" s="3">
        <v>3579317000</v>
      </c>
      <c r="H29" s="3">
        <v>88119000</v>
      </c>
      <c r="I29" s="3">
        <v>0</v>
      </c>
      <c r="J29" s="3">
        <v>1160236000</v>
      </c>
      <c r="K29" s="3">
        <v>0</v>
      </c>
      <c r="L29" s="4">
        <f t="shared" si="0"/>
        <v>5959181000</v>
      </c>
    </row>
    <row r="30" spans="2:12" ht="23.1" customHeight="1" x14ac:dyDescent="0.25">
      <c r="B30" s="18" t="s">
        <v>42</v>
      </c>
      <c r="C30" s="2">
        <v>231454000</v>
      </c>
      <c r="D30" s="3">
        <v>33433000</v>
      </c>
      <c r="E30" s="3">
        <v>150180000</v>
      </c>
      <c r="F30" s="3">
        <v>0</v>
      </c>
      <c r="G30" s="3">
        <v>1326078000</v>
      </c>
      <c r="H30" s="3">
        <v>29373000</v>
      </c>
      <c r="I30" s="3">
        <v>64005000</v>
      </c>
      <c r="J30" s="3">
        <v>0</v>
      </c>
      <c r="K30" s="3">
        <v>0</v>
      </c>
      <c r="L30" s="4">
        <f t="shared" si="0"/>
        <v>1834523000</v>
      </c>
    </row>
    <row r="31" spans="2:12" ht="23.1" customHeight="1" x14ac:dyDescent="0.25">
      <c r="B31" s="18" t="s">
        <v>43</v>
      </c>
      <c r="C31" s="2">
        <v>102868000</v>
      </c>
      <c r="D31" s="3">
        <v>19050000</v>
      </c>
      <c r="E31" s="3">
        <v>38018000</v>
      </c>
      <c r="F31" s="3">
        <v>0</v>
      </c>
      <c r="G31" s="3">
        <v>1622000</v>
      </c>
      <c r="H31" s="3">
        <v>58745000</v>
      </c>
      <c r="I31" s="3">
        <v>221743000</v>
      </c>
      <c r="J31" s="3">
        <v>0</v>
      </c>
      <c r="K31" s="3">
        <v>0</v>
      </c>
      <c r="L31" s="4">
        <f t="shared" si="0"/>
        <v>442046000</v>
      </c>
    </row>
    <row r="32" spans="2:12" ht="23.1" customHeight="1" x14ac:dyDescent="0.25">
      <c r="B32" s="18" t="s">
        <v>44</v>
      </c>
      <c r="C32" s="2">
        <v>112147000</v>
      </c>
      <c r="D32" s="3">
        <v>16605000</v>
      </c>
      <c r="E32" s="3">
        <v>12795000</v>
      </c>
      <c r="F32" s="3">
        <v>0</v>
      </c>
      <c r="G32" s="3">
        <v>12866000</v>
      </c>
      <c r="H32" s="3">
        <v>4920000</v>
      </c>
      <c r="I32" s="3">
        <v>0</v>
      </c>
      <c r="J32" s="3">
        <v>0</v>
      </c>
      <c r="K32" s="3">
        <v>0</v>
      </c>
      <c r="L32" s="4">
        <f t="shared" si="0"/>
        <v>159333000</v>
      </c>
    </row>
    <row r="33" spans="2:12" ht="23.1" customHeight="1" x14ac:dyDescent="0.25">
      <c r="B33" s="18" t="s">
        <v>45</v>
      </c>
      <c r="C33" s="2">
        <v>84638000</v>
      </c>
      <c r="D33" s="3">
        <v>14138000</v>
      </c>
      <c r="E33" s="3">
        <v>22445000</v>
      </c>
      <c r="F33" s="3">
        <v>0</v>
      </c>
      <c r="G33" s="3">
        <v>3449000</v>
      </c>
      <c r="H33" s="3">
        <v>4345000</v>
      </c>
      <c r="I33" s="3">
        <v>0</v>
      </c>
      <c r="J33" s="3">
        <v>0</v>
      </c>
      <c r="K33" s="3">
        <v>0</v>
      </c>
      <c r="L33" s="4">
        <f t="shared" si="0"/>
        <v>129015000</v>
      </c>
    </row>
    <row r="34" spans="2:12" ht="23.1" customHeight="1" x14ac:dyDescent="0.25">
      <c r="B34" s="18" t="s">
        <v>46</v>
      </c>
      <c r="C34" s="2">
        <v>250501000</v>
      </c>
      <c r="D34" s="3">
        <v>29875000</v>
      </c>
      <c r="E34" s="3">
        <v>6278982000</v>
      </c>
      <c r="F34" s="3">
        <v>0</v>
      </c>
      <c r="G34" s="3">
        <v>122000</v>
      </c>
      <c r="H34" s="3">
        <v>2882483000</v>
      </c>
      <c r="I34" s="3">
        <v>0</v>
      </c>
      <c r="J34" s="3">
        <v>0</v>
      </c>
      <c r="K34" s="3">
        <v>0</v>
      </c>
      <c r="L34" s="4">
        <f t="shared" si="0"/>
        <v>9441963000</v>
      </c>
    </row>
    <row r="35" spans="2:12" ht="23.1" customHeight="1" x14ac:dyDescent="0.25">
      <c r="B35" s="18" t="s">
        <v>47</v>
      </c>
      <c r="C35" s="2">
        <v>52406000</v>
      </c>
      <c r="D35" s="3">
        <v>11778000</v>
      </c>
      <c r="E35" s="3">
        <v>17324000</v>
      </c>
      <c r="F35" s="3">
        <v>0</v>
      </c>
      <c r="G35" s="3">
        <v>119000</v>
      </c>
      <c r="H35" s="3">
        <v>46850000</v>
      </c>
      <c r="I35" s="3">
        <v>0</v>
      </c>
      <c r="J35" s="3">
        <v>0</v>
      </c>
      <c r="K35" s="3">
        <v>0</v>
      </c>
      <c r="L35" s="4">
        <f t="shared" si="0"/>
        <v>128477000</v>
      </c>
    </row>
    <row r="36" spans="2:12" ht="23.1" customHeight="1" x14ac:dyDescent="0.25">
      <c r="B36" s="18" t="s">
        <v>48</v>
      </c>
      <c r="C36" s="2">
        <v>143424000</v>
      </c>
      <c r="D36" s="3">
        <v>22795000</v>
      </c>
      <c r="E36" s="3">
        <v>45990000</v>
      </c>
      <c r="F36" s="3">
        <v>0</v>
      </c>
      <c r="G36" s="3">
        <v>1174502000</v>
      </c>
      <c r="H36" s="3">
        <v>14687000</v>
      </c>
      <c r="I36" s="3">
        <v>0</v>
      </c>
      <c r="J36" s="3">
        <v>0</v>
      </c>
      <c r="K36" s="3">
        <v>0</v>
      </c>
      <c r="L36" s="4">
        <f t="shared" si="0"/>
        <v>1401398000</v>
      </c>
    </row>
    <row r="37" spans="2:12" ht="23.1" customHeight="1" x14ac:dyDescent="0.25">
      <c r="B37" s="18" t="s">
        <v>49</v>
      </c>
      <c r="C37" s="2">
        <v>146585000</v>
      </c>
      <c r="D37" s="3">
        <v>24113000</v>
      </c>
      <c r="E37" s="3">
        <v>15806000</v>
      </c>
      <c r="F37" s="3">
        <v>0</v>
      </c>
      <c r="G37" s="3">
        <v>3513000</v>
      </c>
      <c r="H37" s="3">
        <v>26436000</v>
      </c>
      <c r="I37" s="3">
        <v>0</v>
      </c>
      <c r="J37" s="3">
        <v>0</v>
      </c>
      <c r="K37" s="3">
        <v>0</v>
      </c>
      <c r="L37" s="4">
        <f t="shared" si="0"/>
        <v>216453000</v>
      </c>
    </row>
    <row r="38" spans="2:12" ht="23.1" customHeight="1" x14ac:dyDescent="0.25">
      <c r="B38" s="18" t="s">
        <v>50</v>
      </c>
      <c r="C38" s="2">
        <v>17765000</v>
      </c>
      <c r="D38" s="3">
        <v>2915000</v>
      </c>
      <c r="E38" s="3">
        <v>11048000</v>
      </c>
      <c r="F38" s="3">
        <v>0</v>
      </c>
      <c r="G38" s="3">
        <v>864000</v>
      </c>
      <c r="H38" s="3">
        <v>2026000</v>
      </c>
      <c r="I38" s="3">
        <v>272602000</v>
      </c>
      <c r="J38" s="3">
        <v>0</v>
      </c>
      <c r="K38" s="3">
        <v>0</v>
      </c>
      <c r="L38" s="4">
        <f t="shared" si="0"/>
        <v>307220000</v>
      </c>
    </row>
    <row r="39" spans="2:12" ht="23.1" customHeight="1" x14ac:dyDescent="0.25">
      <c r="B39" s="18" t="s">
        <v>51</v>
      </c>
      <c r="C39" s="2">
        <v>19776000</v>
      </c>
      <c r="D39" s="3">
        <v>3360000</v>
      </c>
      <c r="E39" s="3">
        <v>10980000</v>
      </c>
      <c r="F39" s="3">
        <v>0</v>
      </c>
      <c r="G39" s="3">
        <v>867000</v>
      </c>
      <c r="H39" s="3">
        <v>16154000</v>
      </c>
      <c r="I39" s="3">
        <v>290456000</v>
      </c>
      <c r="J39" s="3">
        <v>0</v>
      </c>
      <c r="K39" s="3">
        <v>0</v>
      </c>
      <c r="L39" s="4">
        <f t="shared" si="0"/>
        <v>341593000</v>
      </c>
    </row>
    <row r="40" spans="2:12" ht="23.1" customHeight="1" x14ac:dyDescent="0.25">
      <c r="B40" s="18" t="s">
        <v>52</v>
      </c>
      <c r="C40" s="2">
        <v>21618000</v>
      </c>
      <c r="D40" s="3">
        <v>3534000</v>
      </c>
      <c r="E40" s="3">
        <v>11032000</v>
      </c>
      <c r="F40" s="3">
        <v>0</v>
      </c>
      <c r="G40" s="3">
        <v>859000</v>
      </c>
      <c r="H40" s="3">
        <v>5141000</v>
      </c>
      <c r="I40" s="3">
        <v>514984000</v>
      </c>
      <c r="J40" s="3">
        <v>0</v>
      </c>
      <c r="K40" s="3">
        <v>0</v>
      </c>
      <c r="L40" s="4">
        <f t="shared" si="0"/>
        <v>557168000</v>
      </c>
    </row>
    <row r="41" spans="2:12" ht="23.1" customHeight="1" x14ac:dyDescent="0.25">
      <c r="B41" s="18" t="s">
        <v>53</v>
      </c>
      <c r="C41" s="2">
        <v>8939905000</v>
      </c>
      <c r="D41" s="3">
        <v>1794648000</v>
      </c>
      <c r="E41" s="3">
        <v>1426045000</v>
      </c>
      <c r="F41" s="3">
        <v>0</v>
      </c>
      <c r="G41" s="3">
        <v>268503000</v>
      </c>
      <c r="H41" s="3">
        <v>62360467000</v>
      </c>
      <c r="I41" s="3">
        <v>384034000</v>
      </c>
      <c r="J41" s="3">
        <v>0</v>
      </c>
      <c r="K41" s="3">
        <v>0</v>
      </c>
      <c r="L41" s="4">
        <f t="shared" si="0"/>
        <v>75173602000</v>
      </c>
    </row>
    <row r="42" spans="2:12" ht="23.1" customHeight="1" x14ac:dyDescent="0.25">
      <c r="B42" s="18" t="s">
        <v>54</v>
      </c>
      <c r="C42" s="2">
        <v>10004000</v>
      </c>
      <c r="D42" s="3">
        <v>1952000</v>
      </c>
      <c r="E42" s="3">
        <v>3485000</v>
      </c>
      <c r="F42" s="3">
        <v>0</v>
      </c>
      <c r="G42" s="3">
        <v>0</v>
      </c>
      <c r="H42" s="3">
        <v>2203000</v>
      </c>
      <c r="I42" s="3">
        <v>0</v>
      </c>
      <c r="J42" s="3">
        <v>0</v>
      </c>
      <c r="K42" s="3">
        <v>0</v>
      </c>
      <c r="L42" s="4">
        <f t="shared" si="0"/>
        <v>17644000</v>
      </c>
    </row>
    <row r="43" spans="2:12" ht="23.1" customHeight="1" x14ac:dyDescent="0.25">
      <c r="B43" s="18" t="s">
        <v>55</v>
      </c>
      <c r="C43" s="2">
        <v>392493000</v>
      </c>
      <c r="D43" s="3">
        <v>60829000</v>
      </c>
      <c r="E43" s="3">
        <v>247262000</v>
      </c>
      <c r="F43" s="3">
        <v>0</v>
      </c>
      <c r="G43" s="3">
        <v>12984000</v>
      </c>
      <c r="H43" s="3">
        <v>58746000</v>
      </c>
      <c r="I43" s="3">
        <v>0</v>
      </c>
      <c r="J43" s="3">
        <v>0</v>
      </c>
      <c r="K43" s="3">
        <v>0</v>
      </c>
      <c r="L43" s="4">
        <f t="shared" si="0"/>
        <v>772314000</v>
      </c>
    </row>
    <row r="44" spans="2:12" ht="23.1" customHeight="1" x14ac:dyDescent="0.25">
      <c r="B44" s="18" t="s">
        <v>56</v>
      </c>
      <c r="C44" s="2">
        <v>52940000</v>
      </c>
      <c r="D44" s="3">
        <v>7572000</v>
      </c>
      <c r="E44" s="3">
        <v>22616000</v>
      </c>
      <c r="F44" s="3">
        <v>0</v>
      </c>
      <c r="G44" s="3">
        <v>1629000</v>
      </c>
      <c r="H44" s="3">
        <v>29373000</v>
      </c>
      <c r="I44" s="3">
        <v>0</v>
      </c>
      <c r="J44" s="3">
        <v>0</v>
      </c>
      <c r="K44" s="3">
        <v>0</v>
      </c>
      <c r="L44" s="4">
        <f t="shared" si="0"/>
        <v>114130000</v>
      </c>
    </row>
    <row r="45" spans="2:12" ht="23.1" customHeight="1" x14ac:dyDescent="0.25">
      <c r="B45" s="18" t="s">
        <v>57</v>
      </c>
      <c r="C45" s="2">
        <v>42871000</v>
      </c>
      <c r="D45" s="3">
        <v>7386000</v>
      </c>
      <c r="E45" s="3">
        <v>83835000</v>
      </c>
      <c r="F45" s="3">
        <v>0</v>
      </c>
      <c r="G45" s="3">
        <v>2232000</v>
      </c>
      <c r="H45" s="3">
        <v>257518000</v>
      </c>
      <c r="I45" s="3">
        <v>299546000</v>
      </c>
      <c r="J45" s="3">
        <v>0</v>
      </c>
      <c r="K45" s="3">
        <v>0</v>
      </c>
      <c r="L45" s="4">
        <f t="shared" si="0"/>
        <v>693388000</v>
      </c>
    </row>
    <row r="46" spans="2:12" ht="23.1" customHeight="1" x14ac:dyDescent="0.25">
      <c r="B46" s="18" t="s">
        <v>58</v>
      </c>
      <c r="C46" s="2">
        <v>18338000</v>
      </c>
      <c r="D46" s="3">
        <v>2942000</v>
      </c>
      <c r="E46" s="3">
        <v>6524000</v>
      </c>
      <c r="F46" s="3">
        <v>0</v>
      </c>
      <c r="G46" s="3">
        <v>215000</v>
      </c>
      <c r="H46" s="3">
        <v>3378000</v>
      </c>
      <c r="I46" s="3">
        <v>0</v>
      </c>
      <c r="J46" s="3">
        <v>0</v>
      </c>
      <c r="K46" s="3">
        <v>0</v>
      </c>
      <c r="L46" s="4">
        <f t="shared" si="0"/>
        <v>31397000</v>
      </c>
    </row>
    <row r="47" spans="2:12" ht="23.1" customHeight="1" x14ac:dyDescent="0.25">
      <c r="B47" s="18" t="s">
        <v>59</v>
      </c>
      <c r="C47" s="2">
        <v>240280000</v>
      </c>
      <c r="D47" s="3">
        <v>43053000</v>
      </c>
      <c r="E47" s="3">
        <v>66219000</v>
      </c>
      <c r="F47" s="3">
        <v>0</v>
      </c>
      <c r="G47" s="3">
        <v>920541000</v>
      </c>
      <c r="H47" s="3">
        <v>110149000</v>
      </c>
      <c r="I47" s="3">
        <v>0</v>
      </c>
      <c r="J47" s="3">
        <v>2733000</v>
      </c>
      <c r="K47" s="3">
        <v>0</v>
      </c>
      <c r="L47" s="4">
        <f t="shared" si="0"/>
        <v>1382975000</v>
      </c>
    </row>
    <row r="48" spans="2:12" ht="23.1" customHeight="1" x14ac:dyDescent="0.25">
      <c r="B48" s="18" t="s">
        <v>60</v>
      </c>
      <c r="C48" s="2">
        <v>44057000</v>
      </c>
      <c r="D48" s="3">
        <v>7736000</v>
      </c>
      <c r="E48" s="3">
        <v>33533000</v>
      </c>
      <c r="F48" s="3">
        <v>0</v>
      </c>
      <c r="G48" s="3">
        <v>35959000</v>
      </c>
      <c r="H48" s="3">
        <v>14687000</v>
      </c>
      <c r="I48" s="3">
        <v>1939368000</v>
      </c>
      <c r="J48" s="3">
        <v>0</v>
      </c>
      <c r="K48" s="3">
        <v>0</v>
      </c>
      <c r="L48" s="4">
        <f t="shared" si="0"/>
        <v>2075340000</v>
      </c>
    </row>
    <row r="49" spans="2:12" ht="23.1" customHeight="1" x14ac:dyDescent="0.25">
      <c r="B49" s="18" t="s">
        <v>61</v>
      </c>
      <c r="C49" s="2">
        <v>38996000</v>
      </c>
      <c r="D49" s="3">
        <v>7848000</v>
      </c>
      <c r="E49" s="3">
        <v>48656000</v>
      </c>
      <c r="F49" s="3">
        <v>0</v>
      </c>
      <c r="G49" s="3">
        <v>27000</v>
      </c>
      <c r="H49" s="3">
        <v>85916000</v>
      </c>
      <c r="I49" s="3">
        <v>0</v>
      </c>
      <c r="J49" s="3">
        <v>0</v>
      </c>
      <c r="K49" s="3">
        <v>0</v>
      </c>
      <c r="L49" s="4">
        <f t="shared" si="0"/>
        <v>181443000</v>
      </c>
    </row>
    <row r="50" spans="2:12" ht="23.1" customHeight="1" x14ac:dyDescent="0.25">
      <c r="B50" s="18" t="s">
        <v>62</v>
      </c>
      <c r="C50" s="2">
        <v>31636000</v>
      </c>
      <c r="D50" s="3">
        <v>5146000</v>
      </c>
      <c r="E50" s="3">
        <v>56607000</v>
      </c>
      <c r="F50" s="3">
        <v>0</v>
      </c>
      <c r="G50" s="3">
        <v>2800000</v>
      </c>
      <c r="H50" s="3">
        <v>29373000</v>
      </c>
      <c r="I50" s="3">
        <v>0</v>
      </c>
      <c r="J50" s="3">
        <v>0</v>
      </c>
      <c r="K50" s="3">
        <v>0</v>
      </c>
      <c r="L50" s="4">
        <f t="shared" si="0"/>
        <v>125562000</v>
      </c>
    </row>
    <row r="51" spans="2:12" ht="23.1" customHeight="1" thickBot="1" x14ac:dyDescent="0.3">
      <c r="B51" s="19" t="s">
        <v>63</v>
      </c>
      <c r="C51" s="10">
        <v>307659000</v>
      </c>
      <c r="D51" s="11">
        <v>46740000</v>
      </c>
      <c r="E51" s="11">
        <v>137615000</v>
      </c>
      <c r="F51" s="11">
        <v>0</v>
      </c>
      <c r="G51" s="11">
        <v>302912000</v>
      </c>
      <c r="H51" s="11">
        <v>440598000</v>
      </c>
      <c r="I51" s="11">
        <v>51204000</v>
      </c>
      <c r="J51" s="11">
        <v>0</v>
      </c>
      <c r="K51" s="11">
        <v>0</v>
      </c>
      <c r="L51" s="12">
        <f t="shared" si="0"/>
        <v>1286728000</v>
      </c>
    </row>
    <row r="52" spans="2:12" hidden="1" x14ac:dyDescent="0.25">
      <c r="B52" s="22" t="s">
        <v>10</v>
      </c>
      <c r="C52" s="23">
        <v>1170080002000</v>
      </c>
      <c r="D52" s="24">
        <v>184547278000</v>
      </c>
      <c r="E52" s="24">
        <v>369984555000</v>
      </c>
      <c r="F52" s="24">
        <v>774517000000</v>
      </c>
      <c r="G52" s="24">
        <v>2309812917000</v>
      </c>
      <c r="H52" s="24">
        <v>292793496000</v>
      </c>
      <c r="I52" s="24">
        <v>214622092000</v>
      </c>
      <c r="J52" s="24">
        <v>513407406000</v>
      </c>
      <c r="K52" s="24">
        <v>114363000000</v>
      </c>
      <c r="L52" s="9">
        <f t="shared" si="0"/>
        <v>5944127746000</v>
      </c>
    </row>
    <row r="53" spans="2:12" ht="24.95" customHeight="1" x14ac:dyDescent="0.25">
      <c r="B53" s="25" t="s">
        <v>16</v>
      </c>
      <c r="C53" s="31">
        <v>41615424000</v>
      </c>
      <c r="D53" s="32">
        <v>7987794000</v>
      </c>
      <c r="E53" s="32">
        <v>29965933000</v>
      </c>
      <c r="F53" s="32">
        <v>0</v>
      </c>
      <c r="G53" s="32">
        <v>87039809000</v>
      </c>
      <c r="H53" s="32">
        <v>143983000000</v>
      </c>
      <c r="I53" s="32">
        <v>12452711000</v>
      </c>
      <c r="J53" s="32">
        <v>2048254000</v>
      </c>
      <c r="K53" s="32">
        <v>0</v>
      </c>
      <c r="L53" s="33">
        <f t="shared" si="0"/>
        <v>325092925000</v>
      </c>
    </row>
    <row r="54" spans="2:12" ht="24.95" customHeight="1" x14ac:dyDescent="0.25">
      <c r="B54" s="25" t="s">
        <v>64</v>
      </c>
      <c r="C54" s="26">
        <v>119698148000</v>
      </c>
      <c r="D54" s="27">
        <v>18250812000</v>
      </c>
      <c r="E54" s="27">
        <v>17388197000</v>
      </c>
      <c r="F54" s="27">
        <v>0</v>
      </c>
      <c r="G54" s="27">
        <v>6501484000</v>
      </c>
      <c r="H54" s="27">
        <v>25011378000</v>
      </c>
      <c r="I54" s="27">
        <v>0</v>
      </c>
      <c r="J54" s="27">
        <v>0</v>
      </c>
      <c r="K54" s="27">
        <v>0</v>
      </c>
      <c r="L54" s="4">
        <f t="shared" si="0"/>
        <v>186850019000</v>
      </c>
    </row>
    <row r="55" spans="2:12" ht="24.95" customHeight="1" thickBot="1" x14ac:dyDescent="0.3">
      <c r="B55" s="28" t="s">
        <v>65</v>
      </c>
      <c r="C55" s="29">
        <f t="shared" ref="C55:K55" si="1">C53+C54</f>
        <v>161313572000</v>
      </c>
      <c r="D55" s="30">
        <f t="shared" si="1"/>
        <v>26238606000</v>
      </c>
      <c r="E55" s="30">
        <f t="shared" si="1"/>
        <v>47354130000</v>
      </c>
      <c r="F55" s="30">
        <f t="shared" si="1"/>
        <v>0</v>
      </c>
      <c r="G55" s="30">
        <f t="shared" si="1"/>
        <v>93541293000</v>
      </c>
      <c r="H55" s="30">
        <f t="shared" si="1"/>
        <v>168994378000</v>
      </c>
      <c r="I55" s="30">
        <f t="shared" si="1"/>
        <v>12452711000</v>
      </c>
      <c r="J55" s="30">
        <f t="shared" si="1"/>
        <v>2048254000</v>
      </c>
      <c r="K55" s="30">
        <f t="shared" si="1"/>
        <v>0</v>
      </c>
      <c r="L55" s="12">
        <f t="shared" si="0"/>
        <v>511942944000</v>
      </c>
    </row>
    <row r="56" spans="2:12" hidden="1" x14ac:dyDescent="0.25">
      <c r="B56" s="34" t="s">
        <v>11</v>
      </c>
      <c r="C56" s="31">
        <v>5024179000</v>
      </c>
      <c r="D56" s="32">
        <v>796363000</v>
      </c>
      <c r="E56" s="32">
        <v>2492830000</v>
      </c>
      <c r="F56" s="32">
        <v>0</v>
      </c>
      <c r="G56" s="32">
        <v>40952681000</v>
      </c>
      <c r="H56" s="32">
        <v>2126195000</v>
      </c>
      <c r="I56" s="32">
        <v>0</v>
      </c>
      <c r="J56" s="32">
        <v>0</v>
      </c>
      <c r="K56" s="32">
        <v>0</v>
      </c>
      <c r="L56" s="33">
        <f t="shared" si="0"/>
        <v>51392248000</v>
      </c>
    </row>
    <row r="57" spans="2:12" hidden="1" x14ac:dyDescent="0.25">
      <c r="B57" s="25" t="s">
        <v>12</v>
      </c>
      <c r="C57" s="26">
        <f t="shared" ref="C57:K57" si="2">C56+C55+C52</f>
        <v>1336417753000</v>
      </c>
      <c r="D57" s="27">
        <f t="shared" si="2"/>
        <v>211582247000</v>
      </c>
      <c r="E57" s="27">
        <f t="shared" si="2"/>
        <v>419831515000</v>
      </c>
      <c r="F57" s="27">
        <f t="shared" si="2"/>
        <v>774517000000</v>
      </c>
      <c r="G57" s="27">
        <f t="shared" si="2"/>
        <v>2444306891000</v>
      </c>
      <c r="H57" s="27">
        <f t="shared" si="2"/>
        <v>463914069000</v>
      </c>
      <c r="I57" s="27">
        <f t="shared" si="2"/>
        <v>227074803000</v>
      </c>
      <c r="J57" s="27">
        <f t="shared" si="2"/>
        <v>515455660000</v>
      </c>
      <c r="K57" s="27">
        <f t="shared" si="2"/>
        <v>114363000000</v>
      </c>
      <c r="L57" s="4">
        <f t="shared" si="0"/>
        <v>6507462938000</v>
      </c>
    </row>
    <row r="58" spans="2:12" hidden="1" x14ac:dyDescent="0.25">
      <c r="B58" s="25" t="s">
        <v>13</v>
      </c>
      <c r="C58" s="26">
        <v>0</v>
      </c>
      <c r="D58" s="27">
        <v>0</v>
      </c>
      <c r="E58" s="27">
        <v>0</v>
      </c>
      <c r="F58" s="27">
        <v>0</v>
      </c>
      <c r="G58" s="27">
        <v>286158050000</v>
      </c>
      <c r="H58" s="27">
        <v>0</v>
      </c>
      <c r="I58" s="27">
        <v>178684896000</v>
      </c>
      <c r="J58" s="27">
        <v>0</v>
      </c>
      <c r="K58" s="27">
        <v>0</v>
      </c>
      <c r="L58" s="4">
        <f t="shared" si="0"/>
        <v>464842946000</v>
      </c>
    </row>
    <row r="59" spans="2:12" hidden="1" x14ac:dyDescent="0.25">
      <c r="B59" s="25" t="s">
        <v>14</v>
      </c>
      <c r="C59" s="26">
        <v>0</v>
      </c>
      <c r="D59" s="27">
        <v>0</v>
      </c>
      <c r="E59" s="27">
        <v>0</v>
      </c>
      <c r="F59" s="27">
        <v>0</v>
      </c>
      <c r="G59" s="27">
        <v>39148585000</v>
      </c>
      <c r="H59" s="27">
        <v>0</v>
      </c>
      <c r="I59" s="27">
        <v>0</v>
      </c>
      <c r="J59" s="27">
        <v>0</v>
      </c>
      <c r="K59" s="27">
        <v>0</v>
      </c>
      <c r="L59" s="4">
        <f t="shared" si="0"/>
        <v>39148585000</v>
      </c>
    </row>
    <row r="60" spans="2:12" ht="29.25" hidden="1" thickBot="1" x14ac:dyDescent="0.3">
      <c r="B60" s="28" t="s">
        <v>15</v>
      </c>
      <c r="C60" s="29">
        <f t="shared" ref="C60:K60" si="3">C57-(C58+C59)</f>
        <v>1336417753000</v>
      </c>
      <c r="D60" s="30">
        <f t="shared" si="3"/>
        <v>211582247000</v>
      </c>
      <c r="E60" s="30">
        <f t="shared" si="3"/>
        <v>419831515000</v>
      </c>
      <c r="F60" s="30">
        <f t="shared" si="3"/>
        <v>774517000000</v>
      </c>
      <c r="G60" s="30">
        <f t="shared" si="3"/>
        <v>2119000256000</v>
      </c>
      <c r="H60" s="30">
        <f t="shared" si="3"/>
        <v>463914069000</v>
      </c>
      <c r="I60" s="30">
        <f t="shared" si="3"/>
        <v>48389907000</v>
      </c>
      <c r="J60" s="30">
        <f t="shared" si="3"/>
        <v>515455660000</v>
      </c>
      <c r="K60" s="30">
        <f t="shared" si="3"/>
        <v>114363000000</v>
      </c>
      <c r="L60" s="12">
        <f t="shared" si="0"/>
        <v>6003471407000</v>
      </c>
    </row>
    <row r="61" spans="2:12" hidden="1" x14ac:dyDescent="0.25"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mergeCells count="3">
    <mergeCell ref="B2:L2"/>
    <mergeCell ref="B3:L3"/>
    <mergeCell ref="B4:L4"/>
  </mergeCells>
  <pageMargins left="0.78740157480314965" right="0" top="0.78740157480314965" bottom="0.78740157480314965" header="0" footer="0.78740157480314965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2023</vt:lpstr>
      <vt:lpstr>2024</vt:lpstr>
      <vt:lpstr>2025</vt:lpstr>
      <vt:lpstr>'2024'!BaslaSatir</vt:lpstr>
      <vt:lpstr>'2025'!BaslaSatir</vt:lpstr>
      <vt:lpstr>BaslaSatir</vt:lpstr>
      <vt:lpstr>'2023'!Yazdırma_Alanı</vt:lpstr>
      <vt:lpstr>'2024'!Yazdırma_Alanı</vt:lpstr>
      <vt:lpstr>'2025'!Yazdırma_Alanı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Kübra ŞEN</cp:lastModifiedBy>
  <cp:lastPrinted>2023-01-02T09:44:13Z</cp:lastPrinted>
  <dcterms:created xsi:type="dcterms:W3CDTF">2020-01-21T07:47:42Z</dcterms:created>
  <dcterms:modified xsi:type="dcterms:W3CDTF">2023-01-02T09:44:58Z</dcterms:modified>
</cp:coreProperties>
</file>