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2" windowWidth="18192" windowHeight="10968"/>
  </bookViews>
  <sheets>
    <sheet name="5.7 Konsolide Bütçe Dengesi" sheetId="1" r:id="rId1"/>
  </sheets>
  <definedNames>
    <definedName name="_KAM186">#REF!</definedName>
    <definedName name="_KAM84">#REF!</definedName>
    <definedName name="_KAM85">#REF!</definedName>
    <definedName name="_KAM86">#REF!</definedName>
    <definedName name="_KAM87">#REF!</definedName>
    <definedName name="_KAM88">#REF!</definedName>
    <definedName name="_KAM89">#REF!</definedName>
    <definedName name="_KK84">#REF!</definedName>
    <definedName name="_KK8488">#REF!</definedName>
    <definedName name="_KK85">#REF!</definedName>
    <definedName name="_KK86">#REF!</definedName>
    <definedName name="_KK87">#REF!</definedName>
    <definedName name="_KK88">#REF!</definedName>
    <definedName name="_PB8489">#REF!</definedName>
    <definedName name="_PB86">#REF!</definedName>
    <definedName name="_PB87">#REF!</definedName>
    <definedName name="_PB88">#REF!</definedName>
    <definedName name="_PB89">#REF!</definedName>
    <definedName name="DKY">#REF!</definedName>
    <definedName name="DSY">#REF!</definedName>
    <definedName name="FY">#REF!</definedName>
    <definedName name="GD">#REF!</definedName>
    <definedName name="GKY">#REF!</definedName>
    <definedName name="ILBY">#REF!</definedName>
    <definedName name="KHGC">#REF!</definedName>
    <definedName name="KITY">#REF!</definedName>
    <definedName name="KKD">#REF!</definedName>
    <definedName name="KSDC">#REF!</definedName>
    <definedName name="KY">#REF!</definedName>
    <definedName name="M">#REF!</definedName>
    <definedName name="MIY">#REF!</definedName>
    <definedName name="OY">#REF!</definedName>
    <definedName name="_xlnm.Print_Area" localSheetId="0">'5.7 Konsolide Bütçe Dengesi'!$B$3:$O$54,'5.7 Konsolide Bütçe Dengesi'!$B$56:$O$107,'5.7 Konsolide Bütçe Dengesi'!$B$109:$O$163,'5.7 Konsolide Bütçe Dengesi'!$B$165:$O$218</definedName>
  </definedNames>
  <calcPr calcId="145621"/>
</workbook>
</file>

<file path=xl/calcChain.xml><?xml version="1.0" encoding="utf-8"?>
<calcChain xmlns="http://schemas.openxmlformats.org/spreadsheetml/2006/main">
  <c r="G210" i="1" l="1"/>
  <c r="G206" i="1" s="1"/>
  <c r="H210" i="1"/>
  <c r="H206" i="1" s="1"/>
  <c r="I210" i="1"/>
  <c r="I206" i="1" s="1"/>
  <c r="J210" i="1"/>
  <c r="J206" i="1" s="1"/>
  <c r="K210" i="1"/>
  <c r="K206" i="1" s="1"/>
  <c r="H176" i="1"/>
  <c r="I176" i="1"/>
  <c r="J176" i="1"/>
  <c r="K176" i="1"/>
  <c r="H171" i="1"/>
  <c r="I171" i="1"/>
  <c r="J171" i="1"/>
  <c r="K171" i="1"/>
  <c r="G176" i="1" l="1"/>
  <c r="H172" i="1"/>
  <c r="I172" i="1"/>
  <c r="J172" i="1"/>
  <c r="K172" i="1"/>
  <c r="G172" i="1"/>
  <c r="H184" i="1" l="1"/>
  <c r="G185" i="1" l="1"/>
  <c r="F185" i="1"/>
  <c r="E185" i="1"/>
  <c r="D185" i="1"/>
  <c r="C185" i="1"/>
  <c r="I184" i="1"/>
  <c r="I178" i="1"/>
  <c r="H178" i="1"/>
  <c r="G178" i="1"/>
  <c r="F178" i="1"/>
  <c r="E178" i="1"/>
  <c r="D178" i="1"/>
  <c r="C178" i="1"/>
  <c r="F176" i="1"/>
  <c r="E176" i="1"/>
  <c r="F172" i="1"/>
  <c r="E172" i="1"/>
  <c r="F171" i="1"/>
  <c r="F184" i="1" s="1"/>
  <c r="E171" i="1"/>
  <c r="E184" i="1" s="1"/>
  <c r="M129" i="1"/>
  <c r="L129" i="1"/>
  <c r="K129" i="1"/>
  <c r="M122" i="1"/>
  <c r="L122" i="1"/>
  <c r="J129" i="1"/>
  <c r="I129" i="1"/>
  <c r="H129" i="1"/>
  <c r="G129" i="1"/>
  <c r="F129" i="1"/>
  <c r="E129" i="1"/>
  <c r="D129" i="1"/>
  <c r="C129" i="1"/>
  <c r="M76" i="1"/>
  <c r="L76" i="1"/>
  <c r="K76" i="1"/>
  <c r="J76" i="1"/>
  <c r="I76" i="1"/>
  <c r="H76" i="1"/>
  <c r="G76" i="1"/>
  <c r="F76" i="1"/>
  <c r="E76" i="1"/>
  <c r="D76" i="1"/>
  <c r="C76" i="1"/>
  <c r="M23" i="1"/>
  <c r="L23" i="1" l="1"/>
  <c r="K23" i="1"/>
  <c r="J23" i="1"/>
  <c r="I23" i="1"/>
  <c r="H23" i="1"/>
  <c r="G23" i="1"/>
  <c r="F23" i="1"/>
  <c r="E23" i="1"/>
  <c r="D23" i="1"/>
  <c r="C23" i="1"/>
  <c r="J178" i="1"/>
  <c r="K178" i="1"/>
  <c r="J184" i="1"/>
  <c r="K184" i="1"/>
  <c r="G171" i="1"/>
  <c r="G184" i="1" l="1"/>
</calcChain>
</file>

<file path=xl/sharedStrings.xml><?xml version="1.0" encoding="utf-8"?>
<sst xmlns="http://schemas.openxmlformats.org/spreadsheetml/2006/main" count="391" uniqueCount="117">
  <si>
    <t>TABLO 5.7 : KONSOLiDE BÜTÇE DENGESİ (CARİ FİYATLARLA) (DEVAMI)</t>
  </si>
  <si>
    <t>(Bin TL)</t>
  </si>
  <si>
    <t>TABLE 5.7 : CONSOLIDATED BUDGET BALANCE (AT CURRENT PRICES) (CONTINUED)</t>
  </si>
  <si>
    <t>(In Thousands of TL)</t>
  </si>
  <si>
    <t>1975</t>
  </si>
  <si>
    <t>1976</t>
  </si>
  <si>
    <t>1977</t>
  </si>
  <si>
    <t>1978</t>
  </si>
  <si>
    <t>1979</t>
  </si>
  <si>
    <t>1980</t>
  </si>
  <si>
    <t>1981</t>
  </si>
  <si>
    <t>1982 (1)</t>
  </si>
  <si>
    <t>1983</t>
  </si>
  <si>
    <t>HARCAMALAR</t>
  </si>
  <si>
    <t>EXPENDITURES</t>
  </si>
  <si>
    <t>Faiz Dışı Harcamalar</t>
  </si>
  <si>
    <t>Non-Interest Expenditures</t>
  </si>
  <si>
    <t>Cari</t>
  </si>
  <si>
    <t>Current</t>
  </si>
  <si>
    <t>Personel</t>
  </si>
  <si>
    <t>Personnel</t>
  </si>
  <si>
    <t>Diğer Cari</t>
  </si>
  <si>
    <t>Other Current</t>
  </si>
  <si>
    <t>Yatırım</t>
  </si>
  <si>
    <t>Investment</t>
  </si>
  <si>
    <t>Transfer</t>
  </si>
  <si>
    <t>Transfers</t>
  </si>
  <si>
    <t>Faiz Ödemeleri</t>
  </si>
  <si>
    <t>Interest Pay.of which:</t>
  </si>
  <si>
    <t>İç Faiz Ödemeleri</t>
  </si>
  <si>
    <t>Domestic Borrowing</t>
  </si>
  <si>
    <t>Dış Faiz Ödemeleri</t>
  </si>
  <si>
    <t>Foreign Borrowing</t>
  </si>
  <si>
    <t>KİT'lere Transfer</t>
  </si>
  <si>
    <t>Transfers To SEEs</t>
  </si>
  <si>
    <t>Sosyal Güvenlik</t>
  </si>
  <si>
    <t>Social Security</t>
  </si>
  <si>
    <t>Diğer Transferler</t>
  </si>
  <si>
    <t>Other Transfers</t>
  </si>
  <si>
    <t>GELİRLER</t>
  </si>
  <si>
    <t>REVENUES</t>
  </si>
  <si>
    <t>Genel Bütçe</t>
  </si>
  <si>
    <t>General Budget Revenues</t>
  </si>
  <si>
    <t>Vergi Gelirleri</t>
  </si>
  <si>
    <t>Tax Revenues</t>
  </si>
  <si>
    <t>Gelir Üzerinden Al.V.</t>
  </si>
  <si>
    <t>Taxes On Income</t>
  </si>
  <si>
    <t>Servet Üzerinden Al.V.</t>
  </si>
  <si>
    <t>Taxes On Wealth</t>
  </si>
  <si>
    <t>Mal ve Hiz.Üz.Al.V.</t>
  </si>
  <si>
    <t>Taxes On Goods &amp; Services</t>
  </si>
  <si>
    <t>Dış Ticaret Vergileri</t>
  </si>
  <si>
    <t>Taxes On Foreign Trade</t>
  </si>
  <si>
    <t>Vergi Dışı Normal Gel.</t>
  </si>
  <si>
    <t>Nontax Revenues</t>
  </si>
  <si>
    <t>Özel Gelir ve Fonlar</t>
  </si>
  <si>
    <t>Special Revenues &amp; Funds</t>
  </si>
  <si>
    <t>Katma Bütçe</t>
  </si>
  <si>
    <t>Annexed Budget Revenues</t>
  </si>
  <si>
    <t>GELİR GİDER FARKI</t>
  </si>
  <si>
    <t>BUDGET BALANCE</t>
  </si>
  <si>
    <t>Emanet ve Avans. Net Değişme</t>
  </si>
  <si>
    <t xml:space="preserve">Deferred &amp; Adv. Payments Net </t>
  </si>
  <si>
    <t>NAKİT AÇIĞI</t>
  </si>
  <si>
    <t>CASH BALANCE</t>
  </si>
  <si>
    <t>BORÇ İDARESİ</t>
  </si>
  <si>
    <t>FINANCING</t>
  </si>
  <si>
    <t>Dış Borçlanma (Net)</t>
  </si>
  <si>
    <t>Foreign Borrowing (Net)</t>
  </si>
  <si>
    <t>Kullanım</t>
  </si>
  <si>
    <t>Receipts</t>
  </si>
  <si>
    <t>Ödeme</t>
  </si>
  <si>
    <t>Payments</t>
  </si>
  <si>
    <t>İç Borçlanma (Net)</t>
  </si>
  <si>
    <t>Domestic Borrowing (Net)</t>
  </si>
  <si>
    <t>Tahvil (Net)</t>
  </si>
  <si>
    <t>Government Bonds (Net)</t>
  </si>
  <si>
    <t>Bono (Net)</t>
  </si>
  <si>
    <t>Treasury Bills (Net)</t>
  </si>
  <si>
    <t>Merkez Bankası (Net)</t>
  </si>
  <si>
    <t>Central Bank (Net)</t>
  </si>
  <si>
    <t>Diğer</t>
  </si>
  <si>
    <t>Other</t>
  </si>
  <si>
    <t>KAYNAK : KB, MB, HM</t>
  </si>
  <si>
    <t>(1) 1982 yılı 10 aylıktır.</t>
  </si>
  <si>
    <t>1984</t>
  </si>
  <si>
    <t>1985</t>
  </si>
  <si>
    <t>1986</t>
  </si>
  <si>
    <t>1987</t>
  </si>
  <si>
    <t>1988</t>
  </si>
  <si>
    <t>1989</t>
  </si>
  <si>
    <t>1990</t>
  </si>
  <si>
    <t>1991</t>
  </si>
  <si>
    <t>1992</t>
  </si>
  <si>
    <t>1993</t>
  </si>
  <si>
    <t>1994</t>
  </si>
  <si>
    <t>2001 (1)</t>
  </si>
  <si>
    <t>KOF geri dönüş</t>
  </si>
  <si>
    <t>Public Participation Fund</t>
  </si>
  <si>
    <t>TABLO 5.7 : KONSOLiDE BÜTÇE DENGESİ (CARİ FİYATLARLA) (DEVAMI) (1)</t>
  </si>
  <si>
    <t>TABLE 5.7 : CONSOLIDATED BUDGET BALANCE (AT CURRENT PRICES) (CONTINUED) (1)</t>
  </si>
  <si>
    <t>Katma Bütçe (2)</t>
  </si>
  <si>
    <t>Annexed Budget Revenues (2)</t>
  </si>
  <si>
    <t>(1) 2006 yılından sonra Merkezi Yönetim Bütçesi tanımına geçilmiştir.</t>
  </si>
  <si>
    <t>(1) Central Government Budget after 2006.</t>
  </si>
  <si>
    <t>(2) 2006 yılından sonra Özel Bütçe ile Düzenleyici ve Denetleyici Kurum Gelirleri toplamını ifade etmektedir.</t>
  </si>
  <si>
    <t>(2) After 2006, refers to the sum of revenues from the Special Budget and Regulatory-Supervisory Institutions.</t>
  </si>
  <si>
    <t>Not: 2004 yılından sonra geçmiş yıllar verileri ile mukayese edilebilmesi için Analitik Bütçe Sınıflandırmasına göre düzenlenmemiştir. Özel gider indirimi ödemeleri, asgari geçim indirimi ve gelirden ayrılan paylar hariçtir.</t>
  </si>
  <si>
    <t>SOURCE: MoD, MoF, UT</t>
  </si>
  <si>
    <t>(1) Konsolide bütçe dengesinde, 2001 yılında bütçeden sosyal güvenlik kuruluşlarına nakit olarak ödenen ve bütçeden mahsup edilecek ödenek hesabına kaydedilen 950 milyon TL 2002 yılı transfer harcamalarında yer almaktadır.</t>
  </si>
  <si>
    <t>(1) 950 million TL which was paid to the social security institutions in cash and recorded as the appropriation which will be discounted from the budget in the year 2002 is shown as transfer expenditure of consolidated budget.</t>
  </si>
  <si>
    <t>Faiz Harcamaları</t>
  </si>
  <si>
    <t>Interest Payments</t>
  </si>
  <si>
    <t>İadeler</t>
  </si>
  <si>
    <t>Rebates</t>
  </si>
  <si>
    <t>(1) The data of 1982 covers 10 months.</t>
  </si>
  <si>
    <t>Note: Not in form of Analytical Budget Classification after 2004. Special expenditure reductions, 
minimum subsistence allowance and revenue shares are excluded.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</si>
</sst>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_);\(#,##0\)"/>
    <numFmt numFmtId="166" formatCode="#\ ##0\ ##0"/>
    <numFmt numFmtId="167" formatCode="_-* #,##0.00\ _T_L_-;\-* #,##0.00\ _T_L_-;_-* &quot;-&quot;??\ _T_L_-;_-@_-"/>
    <numFmt numFmtId="169" formatCode="#,##0.000"/>
  </numFmts>
  <fonts count="9">
    <font>
      <sz val="12"/>
      <name val="SWISS"/>
      <charset val="162"/>
    </font>
    <font>
      <sz val="12"/>
      <name val="SWISS"/>
      <charset val="162"/>
    </font>
    <font>
      <sz val="14"/>
      <name val="Tahoma"/>
      <family val="2"/>
      <charset val="162"/>
    </font>
    <font>
      <b/>
      <sz val="14"/>
      <name val="Tahoma"/>
      <family val="2"/>
      <charset val="162"/>
    </font>
    <font>
      <b/>
      <sz val="14"/>
      <color indexed="8"/>
      <name val="Tahoma"/>
      <family val="2"/>
      <charset val="162"/>
    </font>
    <font>
      <b/>
      <sz val="14"/>
      <name val="Tahoma"/>
      <family val="2"/>
    </font>
    <font>
      <sz val="12"/>
      <name val="Tahoma"/>
      <family val="2"/>
      <charset val="162"/>
    </font>
    <font>
      <sz val="10"/>
      <name val="Arial"/>
      <family val="2"/>
      <charset val="162"/>
    </font>
    <font>
      <b/>
      <sz val="12"/>
      <name val="Tahoma"/>
      <family val="2"/>
      <charset val="162"/>
    </font>
  </fonts>
  <fills count="4">
    <fill>
      <patternFill patternType="none"/>
    </fill>
    <fill>
      <patternFill patternType="gray125"/>
    </fill>
    <fill>
      <patternFill patternType="solid">
        <fgColor indexed="9"/>
      </patternFill>
    </fill>
    <fill>
      <patternFill patternType="solid">
        <fgColor theme="0"/>
        <bgColor indexed="64"/>
      </patternFill>
    </fill>
  </fills>
  <borders count="9">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right style="thin">
        <color indexed="8"/>
      </right>
      <top/>
      <bottom style="thin">
        <color indexed="8"/>
      </bottom>
      <diagonal/>
    </border>
    <border>
      <left/>
      <right/>
      <top/>
      <bottom style="thin">
        <color indexed="8"/>
      </bottom>
      <diagonal/>
    </border>
    <border>
      <left/>
      <right/>
      <top/>
      <bottom style="thin">
        <color indexed="64"/>
      </bottom>
      <diagonal/>
    </border>
  </borders>
  <cellStyleXfs count="4">
    <xf numFmtId="164" fontId="0" fillId="2" borderId="0"/>
    <xf numFmtId="0" fontId="7" fillId="0" borderId="0">
      <alignment vertical="center"/>
    </xf>
    <xf numFmtId="164" fontId="1" fillId="2" borderId="0"/>
    <xf numFmtId="167" fontId="7" fillId="0" borderId="0" applyFont="0" applyFill="0" applyBorder="0" applyAlignment="0" applyProtection="0"/>
  </cellStyleXfs>
  <cellXfs count="72">
    <xf numFmtId="164" fontId="0" fillId="2" borderId="0" xfId="0"/>
    <xf numFmtId="164" fontId="2" fillId="0" borderId="0" xfId="0" applyFont="1" applyFill="1"/>
    <xf numFmtId="164" fontId="2" fillId="3" borderId="0" xfId="0" applyFont="1" applyFill="1"/>
    <xf numFmtId="164" fontId="2" fillId="3" borderId="0" xfId="0" applyFont="1" applyFill="1" applyBorder="1" applyAlignment="1" applyProtection="1">
      <alignment horizontal="center"/>
    </xf>
    <xf numFmtId="164" fontId="2" fillId="3" borderId="0" xfId="0" applyFont="1" applyFill="1" applyAlignment="1" applyProtection="1">
      <alignment horizontal="center"/>
    </xf>
    <xf numFmtId="164" fontId="2" fillId="3" borderId="0" xfId="0" applyFont="1" applyFill="1" applyBorder="1"/>
    <xf numFmtId="164" fontId="3" fillId="3" borderId="0" xfId="0" applyFont="1" applyFill="1" applyProtection="1"/>
    <xf numFmtId="164" fontId="2" fillId="3" borderId="0" xfId="0" applyFont="1" applyFill="1" applyProtection="1"/>
    <xf numFmtId="164" fontId="4" fillId="3" borderId="0" xfId="0" applyNumberFormat="1" applyFont="1" applyFill="1" applyAlignment="1">
      <alignment horizontal="right"/>
    </xf>
    <xf numFmtId="164" fontId="3" fillId="2" borderId="0" xfId="0" applyNumberFormat="1" applyFont="1" applyAlignment="1">
      <alignment horizontal="right"/>
    </xf>
    <xf numFmtId="165" fontId="2" fillId="3" borderId="0" xfId="0" applyNumberFormat="1" applyFont="1" applyFill="1" applyProtection="1"/>
    <xf numFmtId="164" fontId="2" fillId="3" borderId="1" xfId="0" applyFont="1" applyFill="1" applyBorder="1" applyProtection="1"/>
    <xf numFmtId="164" fontId="2" fillId="3" borderId="2" xfId="0" applyFont="1" applyFill="1" applyBorder="1" applyAlignment="1" applyProtection="1">
      <alignment horizontal="right"/>
    </xf>
    <xf numFmtId="164" fontId="2" fillId="3" borderId="2" xfId="0" applyFont="1" applyFill="1" applyBorder="1" applyProtection="1"/>
    <xf numFmtId="164" fontId="2" fillId="3" borderId="3" xfId="0" applyFont="1" applyFill="1" applyBorder="1" applyProtection="1"/>
    <xf numFmtId="166" fontId="2" fillId="3" borderId="0" xfId="0" applyNumberFormat="1" applyFont="1" applyFill="1" applyProtection="1"/>
    <xf numFmtId="164" fontId="2" fillId="3" borderId="4" xfId="0" applyFont="1" applyFill="1" applyBorder="1" applyProtection="1"/>
    <xf numFmtId="164" fontId="3" fillId="3" borderId="0" xfId="0" applyFont="1" applyFill="1" applyAlignment="1" applyProtection="1">
      <alignment horizontal="right"/>
    </xf>
    <xf numFmtId="164" fontId="2" fillId="3" borderId="5" xfId="0" applyFont="1" applyFill="1" applyBorder="1" applyProtection="1"/>
    <xf numFmtId="164" fontId="3" fillId="3" borderId="2" xfId="0" applyFont="1" applyFill="1" applyBorder="1" applyAlignment="1" applyProtection="1">
      <alignment horizontal="right"/>
    </xf>
    <xf numFmtId="164" fontId="3" fillId="3" borderId="4" xfId="0" applyFont="1" applyFill="1" applyBorder="1" applyProtection="1"/>
    <xf numFmtId="3" fontId="3" fillId="3" borderId="0" xfId="0" applyNumberFormat="1" applyFont="1" applyFill="1" applyAlignment="1" applyProtection="1">
      <alignment horizontal="right"/>
    </xf>
    <xf numFmtId="164" fontId="3" fillId="3" borderId="5" xfId="0" applyFont="1" applyFill="1" applyBorder="1" applyProtection="1"/>
    <xf numFmtId="164" fontId="5" fillId="2" borderId="4" xfId="0" applyFont="1" applyBorder="1" applyProtection="1"/>
    <xf numFmtId="164" fontId="5" fillId="2" borderId="5" xfId="0" applyFont="1" applyBorder="1" applyProtection="1"/>
    <xf numFmtId="164" fontId="2" fillId="3" borderId="4" xfId="0" applyFont="1" applyFill="1" applyBorder="1" applyAlignment="1" applyProtection="1">
      <alignment horizontal="left" indent="1"/>
    </xf>
    <xf numFmtId="164" fontId="2" fillId="3" borderId="5" xfId="0" applyFont="1" applyFill="1" applyBorder="1" applyAlignment="1" applyProtection="1">
      <alignment horizontal="left" indent="1"/>
    </xf>
    <xf numFmtId="164" fontId="2" fillId="3" borderId="4" xfId="0" applyFont="1" applyFill="1" applyBorder="1" applyAlignment="1" applyProtection="1">
      <alignment horizontal="left" indent="2"/>
    </xf>
    <xf numFmtId="164" fontId="2" fillId="3" borderId="5" xfId="0" applyFont="1" applyFill="1" applyBorder="1" applyAlignment="1" applyProtection="1">
      <alignment horizontal="left" indent="2"/>
    </xf>
    <xf numFmtId="164" fontId="2" fillId="3" borderId="4" xfId="0" applyFont="1" applyFill="1" applyBorder="1" applyAlignment="1" applyProtection="1">
      <alignment horizontal="left" indent="3"/>
    </xf>
    <xf numFmtId="164" fontId="2" fillId="3" borderId="5" xfId="0" applyFont="1" applyFill="1" applyBorder="1" applyAlignment="1" applyProtection="1">
      <alignment horizontal="left" indent="3"/>
    </xf>
    <xf numFmtId="165" fontId="2" fillId="3" borderId="5" xfId="0" applyNumberFormat="1" applyFont="1" applyFill="1" applyBorder="1" applyProtection="1"/>
    <xf numFmtId="164" fontId="2" fillId="3" borderId="6" xfId="0" applyFont="1" applyFill="1" applyBorder="1" applyAlignment="1" applyProtection="1">
      <alignment horizontal="left" indent="1"/>
    </xf>
    <xf numFmtId="164" fontId="6" fillId="3" borderId="2" xfId="0" applyFont="1" applyFill="1" applyBorder="1" applyAlignment="1" applyProtection="1">
      <alignment vertical="top"/>
    </xf>
    <xf numFmtId="164" fontId="6" fillId="3" borderId="2" xfId="0" applyFont="1" applyFill="1" applyBorder="1" applyAlignment="1" applyProtection="1">
      <alignment horizontal="right" vertical="top"/>
    </xf>
    <xf numFmtId="164" fontId="2" fillId="3" borderId="0" xfId="0" applyFont="1" applyFill="1" applyAlignment="1" applyProtection="1">
      <alignment vertical="top"/>
    </xf>
    <xf numFmtId="165" fontId="2" fillId="3" borderId="0" xfId="0" applyNumberFormat="1" applyFont="1" applyFill="1" applyAlignment="1" applyProtection="1">
      <alignment vertical="top"/>
    </xf>
    <xf numFmtId="164" fontId="2" fillId="3" borderId="0" xfId="0" applyFont="1" applyFill="1" applyAlignment="1">
      <alignment vertical="top"/>
    </xf>
    <xf numFmtId="164" fontId="6" fillId="3" borderId="0" xfId="0" applyFont="1" applyFill="1" applyAlignment="1" applyProtection="1">
      <alignment vertical="top"/>
    </xf>
    <xf numFmtId="165" fontId="6" fillId="3" borderId="0" xfId="0" applyNumberFormat="1" applyFont="1" applyFill="1" applyAlignment="1" applyProtection="1">
      <alignment vertical="top"/>
    </xf>
    <xf numFmtId="164" fontId="6" fillId="3" borderId="0" xfId="0" applyFont="1" applyFill="1" applyAlignment="1">
      <alignment vertical="top"/>
    </xf>
    <xf numFmtId="165" fontId="6" fillId="3" borderId="0" xfId="0" applyNumberFormat="1" applyFont="1" applyFill="1" applyAlignment="1" applyProtection="1">
      <alignment horizontal="right" vertical="top"/>
    </xf>
    <xf numFmtId="164" fontId="2" fillId="3" borderId="0" xfId="0" applyFont="1" applyFill="1" applyAlignment="1" applyProtection="1">
      <alignment horizontal="right"/>
    </xf>
    <xf numFmtId="3" fontId="3" fillId="3" borderId="7" xfId="0" applyNumberFormat="1" applyFont="1" applyFill="1" applyBorder="1" applyAlignment="1" applyProtection="1">
      <alignment horizontal="right"/>
    </xf>
    <xf numFmtId="164" fontId="6" fillId="3" borderId="2" xfId="0" applyFont="1" applyFill="1" applyBorder="1" applyProtection="1"/>
    <xf numFmtId="164" fontId="2" fillId="3" borderId="0" xfId="0" applyFont="1" applyFill="1" applyBorder="1" applyProtection="1"/>
    <xf numFmtId="1" fontId="3" fillId="3" borderId="0" xfId="0" applyNumberFormat="1" applyFont="1" applyFill="1" applyAlignment="1" applyProtection="1">
      <alignment horizontal="right"/>
    </xf>
    <xf numFmtId="3" fontId="3" fillId="3" borderId="0" xfId="0" applyNumberFormat="1" applyFont="1" applyFill="1" applyAlignment="1">
      <alignment horizontal="right"/>
    </xf>
    <xf numFmtId="3" fontId="3" fillId="3" borderId="8" xfId="0" applyNumberFormat="1" applyFont="1" applyFill="1" applyBorder="1" applyAlignment="1" applyProtection="1">
      <alignment horizontal="right"/>
    </xf>
    <xf numFmtId="165" fontId="2" fillId="3" borderId="7" xfId="0" applyNumberFormat="1" applyFont="1" applyFill="1" applyBorder="1" applyProtection="1"/>
    <xf numFmtId="2" fontId="2" fillId="3" borderId="0" xfId="0" applyNumberFormat="1" applyFont="1" applyFill="1" applyAlignment="1" applyProtection="1">
      <alignment horizontal="right"/>
    </xf>
    <xf numFmtId="166" fontId="2" fillId="3" borderId="2" xfId="0" applyNumberFormat="1" applyFont="1" applyFill="1" applyBorder="1" applyAlignment="1" applyProtection="1">
      <alignment horizontal="right"/>
    </xf>
    <xf numFmtId="164" fontId="6" fillId="3" borderId="0" xfId="0" applyFont="1" applyFill="1" applyBorder="1" applyAlignment="1" applyProtection="1">
      <alignment vertical="top" wrapText="1"/>
    </xf>
    <xf numFmtId="164" fontId="6" fillId="3" borderId="0" xfId="0" applyFont="1" applyFill="1" applyAlignment="1">
      <alignment horizontal="right" vertical="top" wrapText="1"/>
    </xf>
    <xf numFmtId="164" fontId="6" fillId="3" borderId="0" xfId="0" applyFont="1" applyFill="1" applyAlignment="1" applyProtection="1">
      <alignment horizontal="right" vertical="top"/>
    </xf>
    <xf numFmtId="164" fontId="6" fillId="3" borderId="0" xfId="0" applyFont="1" applyFill="1" applyBorder="1" applyAlignment="1" applyProtection="1">
      <alignment vertical="center" wrapText="1"/>
    </xf>
    <xf numFmtId="164" fontId="6" fillId="3" borderId="0" xfId="0" applyFont="1" applyFill="1" applyAlignment="1">
      <alignment horizontal="right" wrapText="1"/>
    </xf>
    <xf numFmtId="164" fontId="6" fillId="3" borderId="0" xfId="0" applyFont="1" applyFill="1"/>
    <xf numFmtId="164" fontId="6" fillId="3" borderId="0" xfId="0" applyFont="1" applyFill="1" applyBorder="1" applyProtection="1"/>
    <xf numFmtId="3" fontId="8" fillId="3" borderId="0" xfId="0" applyNumberFormat="1" applyFont="1" applyFill="1" applyAlignment="1" applyProtection="1">
      <alignment horizontal="right"/>
    </xf>
    <xf numFmtId="3" fontId="8" fillId="3" borderId="0" xfId="0" applyNumberFormat="1" applyFont="1" applyFill="1" applyAlignment="1">
      <alignment horizontal="right"/>
    </xf>
    <xf numFmtId="3" fontId="8" fillId="3" borderId="7" xfId="0" applyNumberFormat="1" applyFont="1" applyFill="1" applyBorder="1" applyAlignment="1" applyProtection="1">
      <alignment horizontal="right"/>
    </xf>
    <xf numFmtId="2" fontId="2" fillId="3" borderId="0" xfId="0" applyNumberFormat="1" applyFont="1" applyFill="1" applyProtection="1"/>
    <xf numFmtId="2" fontId="2" fillId="3" borderId="8" xfId="0" applyNumberFormat="1" applyFont="1" applyFill="1" applyBorder="1" applyAlignment="1" applyProtection="1">
      <alignment horizontal="right"/>
    </xf>
    <xf numFmtId="1" fontId="3" fillId="3" borderId="0" xfId="0" applyNumberFormat="1" applyFont="1" applyFill="1" applyBorder="1" applyAlignment="1" applyProtection="1">
      <alignment horizontal="right"/>
    </xf>
    <xf numFmtId="4" fontId="8" fillId="3" borderId="0" xfId="0" applyNumberFormat="1" applyFont="1" applyFill="1" applyAlignment="1" applyProtection="1">
      <alignment horizontal="right"/>
    </xf>
    <xf numFmtId="3" fontId="8" fillId="0" borderId="0" xfId="0" applyNumberFormat="1" applyFont="1" applyFill="1" applyAlignment="1" applyProtection="1">
      <alignment horizontal="right"/>
    </xf>
    <xf numFmtId="164" fontId="6" fillId="3" borderId="0" xfId="0" applyFont="1" applyFill="1" applyBorder="1" applyAlignment="1" applyProtection="1">
      <alignment horizontal="right" vertical="top" wrapText="1"/>
    </xf>
    <xf numFmtId="164" fontId="6" fillId="3" borderId="0" xfId="0" applyFont="1" applyFill="1" applyBorder="1" applyAlignment="1" applyProtection="1">
      <alignment horizontal="left" vertical="top" wrapText="1"/>
    </xf>
    <xf numFmtId="1" fontId="3" fillId="0" borderId="0" xfId="0" applyNumberFormat="1" applyFont="1" applyFill="1" applyAlignment="1">
      <alignment horizontal="left" vertical="center" textRotation="180" wrapText="1"/>
    </xf>
    <xf numFmtId="164" fontId="6" fillId="3" borderId="0" xfId="0" applyFont="1" applyFill="1" applyAlignment="1">
      <alignment horizontal="right" vertical="top" wrapText="1"/>
    </xf>
    <xf numFmtId="169" fontId="8" fillId="3" borderId="0" xfId="0" applyNumberFormat="1" applyFont="1" applyFill="1" applyAlignment="1" applyProtection="1">
      <alignment horizontal="right"/>
    </xf>
  </cellXfs>
  <cellStyles count="4">
    <cellStyle name="Comma_Merkezi Yönetim Bütçe Dengesi ve Finansmanı (2010)" xfId="3"/>
    <cellStyle name="f‰H_x0010_‹Ëf‰h,ÿt$_x0018_è¸Wÿÿé&gt;Ëÿÿ÷Ç_x0001_" xfId="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221"/>
  <sheetViews>
    <sheetView tabSelected="1" view="pageBreakPreview" topLeftCell="A70" zoomScale="55" zoomScaleNormal="55" zoomScaleSheetLayoutView="55" workbookViewId="0">
      <selection activeCell="J217" sqref="J217"/>
    </sheetView>
  </sheetViews>
  <sheetFormatPr defaultColWidth="9.90625" defaultRowHeight="17.399999999999999"/>
  <cols>
    <col min="1" max="1" width="14.54296875" style="1" customWidth="1"/>
    <col min="2" max="2" width="35.36328125" style="2" customWidth="1"/>
    <col min="3" max="13" width="16.81640625" style="2" customWidth="1"/>
    <col min="14" max="14" width="2" style="2" customWidth="1"/>
    <col min="15" max="15" width="39.36328125" style="2" customWidth="1"/>
    <col min="16" max="17" width="9.90625" style="2"/>
    <col min="18" max="18" width="4.08984375" style="2" customWidth="1"/>
    <col min="19" max="24" width="14.36328125" style="2" customWidth="1"/>
    <col min="25" max="25" width="4.08984375" style="2" customWidth="1"/>
    <col min="26" max="28" width="13.90625" style="2" customWidth="1"/>
    <col min="29" max="29" width="1.90625" style="2" customWidth="1"/>
    <col min="30" max="16384" width="9.90625" style="2"/>
  </cols>
  <sheetData>
    <row r="1" spans="1:31" ht="18" customHeight="1"/>
    <row r="2" spans="1:31" ht="18" customHeight="1">
      <c r="S2" s="3"/>
      <c r="T2" s="4"/>
      <c r="U2" s="4"/>
      <c r="V2" s="4"/>
      <c r="W2" s="4"/>
      <c r="X2" s="4"/>
      <c r="Z2" s="4"/>
      <c r="AA2" s="4"/>
      <c r="AB2" s="4"/>
      <c r="AC2" s="4"/>
      <c r="AD2" s="3"/>
      <c r="AE2" s="5"/>
    </row>
    <row r="3" spans="1:31" ht="18" customHeight="1">
      <c r="A3" s="69"/>
      <c r="B3" s="6" t="s">
        <v>0</v>
      </c>
      <c r="C3" s="7"/>
      <c r="D3" s="7"/>
      <c r="E3" s="7"/>
      <c r="F3" s="7"/>
      <c r="G3" s="7"/>
      <c r="H3" s="7"/>
      <c r="I3" s="7"/>
      <c r="J3" s="7"/>
      <c r="K3" s="7"/>
      <c r="L3" s="7"/>
      <c r="M3" s="7"/>
      <c r="N3" s="7"/>
      <c r="O3" s="8" t="s">
        <v>1</v>
      </c>
      <c r="P3" s="7"/>
    </row>
    <row r="4" spans="1:31" ht="18" customHeight="1">
      <c r="A4" s="69"/>
      <c r="B4" s="6" t="s">
        <v>2</v>
      </c>
      <c r="C4" s="7"/>
      <c r="D4" s="7"/>
      <c r="E4" s="7"/>
      <c r="F4" s="7"/>
      <c r="G4" s="7"/>
      <c r="H4" s="7"/>
      <c r="I4" s="7"/>
      <c r="J4" s="7"/>
      <c r="K4" s="7"/>
      <c r="L4" s="7"/>
      <c r="M4" s="7"/>
      <c r="N4" s="7"/>
      <c r="O4" s="9" t="s">
        <v>3</v>
      </c>
      <c r="P4" s="7"/>
      <c r="Q4" s="10"/>
      <c r="R4" s="10"/>
      <c r="S4" s="10"/>
      <c r="T4" s="10"/>
      <c r="U4" s="10"/>
      <c r="V4" s="10"/>
      <c r="W4" s="10"/>
      <c r="X4" s="10"/>
      <c r="Y4" s="10"/>
      <c r="Z4" s="10"/>
      <c r="AA4" s="10"/>
      <c r="AB4" s="10"/>
      <c r="AC4" s="7"/>
      <c r="AD4" s="7"/>
    </row>
    <row r="5" spans="1:31" ht="18" customHeight="1">
      <c r="A5" s="69"/>
      <c r="B5" s="11"/>
      <c r="C5" s="12"/>
      <c r="D5" s="12"/>
      <c r="E5" s="12"/>
      <c r="F5" s="12"/>
      <c r="G5" s="12"/>
      <c r="H5" s="12"/>
      <c r="I5" s="12"/>
      <c r="J5" s="12"/>
      <c r="K5" s="12"/>
      <c r="L5" s="12"/>
      <c r="M5" s="12"/>
      <c r="N5" s="13"/>
      <c r="O5" s="14"/>
      <c r="P5" s="15"/>
      <c r="Q5" s="10"/>
      <c r="R5" s="10"/>
      <c r="S5" s="10"/>
      <c r="T5" s="10"/>
      <c r="U5" s="10"/>
      <c r="V5" s="10"/>
      <c r="W5" s="10"/>
      <c r="X5" s="10"/>
      <c r="Y5" s="10"/>
      <c r="Z5" s="10"/>
      <c r="AA5" s="10"/>
      <c r="AB5" s="10"/>
    </row>
    <row r="6" spans="1:31" ht="18" customHeight="1">
      <c r="A6" s="69"/>
      <c r="B6" s="16"/>
      <c r="C6" s="17" t="s">
        <v>4</v>
      </c>
      <c r="D6" s="17" t="s">
        <v>5</v>
      </c>
      <c r="E6" s="17" t="s">
        <v>6</v>
      </c>
      <c r="F6" s="17" t="s">
        <v>7</v>
      </c>
      <c r="G6" s="17" t="s">
        <v>8</v>
      </c>
      <c r="H6" s="17" t="s">
        <v>9</v>
      </c>
      <c r="I6" s="17" t="s">
        <v>10</v>
      </c>
      <c r="J6" s="17" t="s">
        <v>11</v>
      </c>
      <c r="K6" s="17" t="s">
        <v>12</v>
      </c>
      <c r="L6" s="17" t="s">
        <v>85</v>
      </c>
      <c r="M6" s="17" t="s">
        <v>86</v>
      </c>
      <c r="N6" s="7"/>
      <c r="O6" s="18"/>
      <c r="P6" s="7"/>
      <c r="Q6" s="10"/>
      <c r="R6" s="10"/>
      <c r="S6" s="10"/>
      <c r="T6" s="10"/>
      <c r="U6" s="10"/>
      <c r="V6" s="10"/>
      <c r="W6" s="10"/>
      <c r="X6" s="10"/>
      <c r="Y6" s="10"/>
      <c r="Z6" s="10"/>
      <c r="AA6" s="10"/>
      <c r="AB6" s="10"/>
    </row>
    <row r="7" spans="1:31" ht="18" customHeight="1">
      <c r="A7" s="69"/>
      <c r="B7" s="16"/>
      <c r="C7" s="17"/>
      <c r="D7" s="17"/>
      <c r="E7" s="17"/>
      <c r="F7" s="17"/>
      <c r="G7" s="17"/>
      <c r="H7" s="17"/>
      <c r="I7" s="17"/>
      <c r="J7" s="17"/>
      <c r="K7" s="17"/>
      <c r="L7" s="17"/>
      <c r="M7" s="17"/>
      <c r="N7" s="7"/>
      <c r="O7" s="18"/>
      <c r="P7" s="7"/>
      <c r="Q7" s="10"/>
      <c r="R7" s="10"/>
      <c r="S7" s="10"/>
      <c r="T7" s="10"/>
      <c r="U7" s="10"/>
      <c r="V7" s="10"/>
      <c r="W7" s="10"/>
      <c r="X7" s="10"/>
      <c r="Y7" s="10"/>
      <c r="Z7" s="10"/>
      <c r="AA7" s="10"/>
      <c r="AB7" s="10"/>
    </row>
    <row r="8" spans="1:31" ht="18" customHeight="1">
      <c r="A8" s="69"/>
      <c r="B8" s="11"/>
      <c r="C8" s="19"/>
      <c r="D8" s="19"/>
      <c r="E8" s="19"/>
      <c r="F8" s="19"/>
      <c r="G8" s="19"/>
      <c r="H8" s="19"/>
      <c r="I8" s="19"/>
      <c r="J8" s="19"/>
      <c r="K8" s="19"/>
      <c r="L8" s="19"/>
      <c r="M8" s="19"/>
      <c r="N8" s="13"/>
      <c r="O8" s="14"/>
      <c r="P8" s="7"/>
      <c r="Q8" s="10"/>
      <c r="R8" s="10"/>
      <c r="S8" s="10"/>
      <c r="T8" s="10"/>
      <c r="U8" s="10"/>
      <c r="V8" s="10"/>
      <c r="W8" s="10"/>
      <c r="X8" s="10"/>
      <c r="Y8" s="10"/>
      <c r="Z8" s="10"/>
      <c r="AA8" s="10"/>
      <c r="AB8" s="10"/>
    </row>
    <row r="9" spans="1:31" ht="18" customHeight="1">
      <c r="A9" s="69"/>
      <c r="B9" s="20" t="s">
        <v>13</v>
      </c>
      <c r="C9" s="21">
        <v>112.8244</v>
      </c>
      <c r="D9" s="21">
        <v>153.8698</v>
      </c>
      <c r="E9" s="21">
        <v>234.825258727</v>
      </c>
      <c r="F9" s="21">
        <v>334.98204225299997</v>
      </c>
      <c r="G9" s="21">
        <v>596.80988334999995</v>
      </c>
      <c r="H9" s="21">
        <v>1078.3509887340001</v>
      </c>
      <c r="I9" s="21">
        <v>1515.6027373669999</v>
      </c>
      <c r="J9" s="21">
        <v>1601.746585974</v>
      </c>
      <c r="K9" s="21">
        <v>2612.5209564319998</v>
      </c>
      <c r="L9" s="21">
        <v>3784.2148550000002</v>
      </c>
      <c r="M9" s="21">
        <v>5312.738241</v>
      </c>
      <c r="N9" s="10"/>
      <c r="O9" s="22" t="s">
        <v>14</v>
      </c>
      <c r="P9" s="10"/>
      <c r="Q9" s="10"/>
      <c r="R9" s="10"/>
      <c r="S9" s="10"/>
      <c r="T9" s="10"/>
      <c r="U9" s="10"/>
      <c r="V9" s="10"/>
      <c r="W9" s="10"/>
      <c r="X9" s="10"/>
      <c r="Y9" s="10"/>
      <c r="Z9" s="10"/>
      <c r="AA9" s="10"/>
      <c r="AB9" s="10"/>
    </row>
    <row r="10" spans="1:31" ht="18" customHeight="1">
      <c r="A10" s="69"/>
      <c r="B10" s="25" t="s">
        <v>17</v>
      </c>
      <c r="C10" s="21">
        <v>58.307899999999997</v>
      </c>
      <c r="D10" s="21">
        <v>72.394900000000007</v>
      </c>
      <c r="E10" s="21">
        <v>103.738760723</v>
      </c>
      <c r="F10" s="21">
        <v>152.17280058099999</v>
      </c>
      <c r="G10" s="21">
        <v>263.252999837</v>
      </c>
      <c r="H10" s="21">
        <v>494.78679486800002</v>
      </c>
      <c r="I10" s="21">
        <v>637.73072436699999</v>
      </c>
      <c r="J10" s="21">
        <v>720.45031752900002</v>
      </c>
      <c r="K10" s="21">
        <v>1068.3918293429999</v>
      </c>
      <c r="L10" s="21">
        <v>1490.3814689999999</v>
      </c>
      <c r="M10" s="21">
        <v>2094.8492409999999</v>
      </c>
      <c r="N10" s="10"/>
      <c r="O10" s="26" t="s">
        <v>18</v>
      </c>
      <c r="P10" s="10"/>
      <c r="Q10" s="10"/>
      <c r="R10" s="10"/>
      <c r="S10" s="10"/>
      <c r="T10" s="10"/>
      <c r="U10" s="10"/>
      <c r="V10" s="10"/>
      <c r="W10" s="10"/>
      <c r="X10" s="10"/>
      <c r="Y10" s="10"/>
      <c r="Z10" s="10"/>
      <c r="AA10" s="10"/>
      <c r="AB10" s="10"/>
    </row>
    <row r="11" spans="1:31" ht="18" customHeight="1">
      <c r="A11" s="69"/>
      <c r="B11" s="27" t="s">
        <v>19</v>
      </c>
      <c r="C11" s="21">
        <v>42.8384</v>
      </c>
      <c r="D11" s="21">
        <v>56.975900000000003</v>
      </c>
      <c r="E11" s="21">
        <v>81.652728311999994</v>
      </c>
      <c r="F11" s="21">
        <v>118.129828614</v>
      </c>
      <c r="G11" s="21">
        <v>213.17655792599999</v>
      </c>
      <c r="H11" s="21">
        <v>341.74647014200002</v>
      </c>
      <c r="I11" s="21">
        <v>397.69822036699998</v>
      </c>
      <c r="J11" s="21">
        <v>442.48560852899999</v>
      </c>
      <c r="K11" s="21">
        <v>670.42348734300003</v>
      </c>
      <c r="L11" s="21">
        <v>896.13524700000005</v>
      </c>
      <c r="M11" s="21">
        <v>1275.52433</v>
      </c>
      <c r="N11" s="10"/>
      <c r="O11" s="28" t="s">
        <v>20</v>
      </c>
      <c r="P11" s="10"/>
      <c r="Q11" s="10"/>
      <c r="R11" s="10"/>
      <c r="S11" s="10"/>
      <c r="T11" s="10"/>
      <c r="U11" s="10"/>
      <c r="V11" s="10"/>
      <c r="W11" s="10"/>
      <c r="X11" s="10"/>
      <c r="Y11" s="10"/>
      <c r="Z11" s="10"/>
      <c r="AA11" s="10"/>
      <c r="AB11" s="10"/>
    </row>
    <row r="12" spans="1:31" ht="18" customHeight="1">
      <c r="A12" s="69"/>
      <c r="B12" s="27" t="s">
        <v>21</v>
      </c>
      <c r="C12" s="21">
        <v>15.4695</v>
      </c>
      <c r="D12" s="21">
        <v>15.419</v>
      </c>
      <c r="E12" s="21">
        <v>22.086032411000001</v>
      </c>
      <c r="F12" s="21">
        <v>34.042971967</v>
      </c>
      <c r="G12" s="21">
        <v>50.076441911000003</v>
      </c>
      <c r="H12" s="21">
        <v>153.04032472599999</v>
      </c>
      <c r="I12" s="21">
        <v>240.03250399999999</v>
      </c>
      <c r="J12" s="21">
        <v>277.96470900000003</v>
      </c>
      <c r="K12" s="21">
        <v>397.96834200000001</v>
      </c>
      <c r="L12" s="21">
        <v>594.24622199999999</v>
      </c>
      <c r="M12" s="21">
        <v>819.32491100000004</v>
      </c>
      <c r="N12" s="10"/>
      <c r="O12" s="28" t="s">
        <v>22</v>
      </c>
      <c r="P12" s="10"/>
      <c r="Q12" s="10"/>
      <c r="R12" s="10"/>
      <c r="S12" s="10"/>
      <c r="T12" s="10"/>
      <c r="U12" s="10"/>
      <c r="V12" s="10"/>
      <c r="W12" s="10"/>
      <c r="X12" s="10"/>
      <c r="Y12" s="10"/>
      <c r="Z12" s="10"/>
      <c r="AA12" s="10"/>
      <c r="AB12" s="10"/>
    </row>
    <row r="13" spans="1:31" ht="18" customHeight="1">
      <c r="A13" s="69"/>
      <c r="B13" s="25" t="s">
        <v>23</v>
      </c>
      <c r="C13" s="21">
        <v>22.367100000000001</v>
      </c>
      <c r="D13" s="21">
        <v>33.964700000000001</v>
      </c>
      <c r="E13" s="21">
        <v>53.669398004000001</v>
      </c>
      <c r="F13" s="21">
        <v>68.269841671999998</v>
      </c>
      <c r="G13" s="21">
        <v>98.046383512999995</v>
      </c>
      <c r="H13" s="21">
        <v>185.63189386600001</v>
      </c>
      <c r="I13" s="21">
        <v>306.300613</v>
      </c>
      <c r="J13" s="21">
        <v>333.16756844499997</v>
      </c>
      <c r="K13" s="21">
        <v>472.70812708900002</v>
      </c>
      <c r="L13" s="21">
        <v>690.987886</v>
      </c>
      <c r="M13" s="21">
        <v>1030.191</v>
      </c>
      <c r="N13" s="10"/>
      <c r="O13" s="26" t="s">
        <v>24</v>
      </c>
      <c r="P13" s="10"/>
      <c r="Q13" s="10"/>
      <c r="R13" s="10"/>
      <c r="S13" s="10"/>
      <c r="T13" s="10"/>
      <c r="U13" s="10"/>
      <c r="V13" s="10"/>
      <c r="W13" s="10"/>
      <c r="X13" s="10"/>
      <c r="Y13" s="10"/>
      <c r="Z13" s="10"/>
      <c r="AA13" s="10"/>
      <c r="AB13" s="10"/>
    </row>
    <row r="14" spans="1:31" ht="18" customHeight="1">
      <c r="A14" s="69"/>
      <c r="B14" s="25" t="s">
        <v>25</v>
      </c>
      <c r="C14" s="21">
        <v>32.1494</v>
      </c>
      <c r="D14" s="21">
        <v>47.510199999999998</v>
      </c>
      <c r="E14" s="21">
        <v>77.417100000000005</v>
      </c>
      <c r="F14" s="21">
        <v>114.5394</v>
      </c>
      <c r="G14" s="21">
        <v>235.51050000000001</v>
      </c>
      <c r="H14" s="21">
        <v>397.9323</v>
      </c>
      <c r="I14" s="21">
        <v>571.57140000000004</v>
      </c>
      <c r="J14" s="21">
        <v>548.12869999999998</v>
      </c>
      <c r="K14" s="21">
        <v>1071.421</v>
      </c>
      <c r="L14" s="21">
        <v>1602.8454999999999</v>
      </c>
      <c r="M14" s="21">
        <v>2187.6979999999999</v>
      </c>
      <c r="N14" s="10"/>
      <c r="O14" s="26" t="s">
        <v>26</v>
      </c>
      <c r="P14" s="10"/>
      <c r="Q14" s="10"/>
      <c r="R14" s="10"/>
      <c r="S14" s="10"/>
      <c r="T14" s="10"/>
      <c r="U14" s="10"/>
      <c r="V14" s="10"/>
      <c r="W14" s="10"/>
      <c r="X14" s="10"/>
      <c r="Y14" s="10"/>
      <c r="Z14" s="10"/>
      <c r="AA14" s="10"/>
      <c r="AB14" s="10"/>
    </row>
    <row r="15" spans="1:31" ht="18" customHeight="1">
      <c r="A15" s="69"/>
      <c r="B15" s="27" t="s">
        <v>27</v>
      </c>
      <c r="C15" s="21">
        <v>3.4</v>
      </c>
      <c r="D15" s="21">
        <v>3.9</v>
      </c>
      <c r="E15" s="21">
        <v>5.3</v>
      </c>
      <c r="F15" s="21">
        <v>7.5</v>
      </c>
      <c r="G15" s="21">
        <v>17.899999999999999</v>
      </c>
      <c r="H15" s="21">
        <v>31.5</v>
      </c>
      <c r="I15" s="21">
        <v>75.3</v>
      </c>
      <c r="J15" s="21">
        <v>87.4</v>
      </c>
      <c r="K15" s="21">
        <v>211.4</v>
      </c>
      <c r="L15" s="21">
        <v>440.8</v>
      </c>
      <c r="M15" s="21">
        <v>674.9</v>
      </c>
      <c r="N15" s="10"/>
      <c r="O15" s="28" t="s">
        <v>28</v>
      </c>
      <c r="P15" s="10"/>
      <c r="Q15" s="10"/>
      <c r="R15" s="10"/>
      <c r="S15" s="10"/>
      <c r="T15" s="10"/>
      <c r="U15" s="10"/>
      <c r="V15" s="10"/>
      <c r="W15" s="10"/>
      <c r="X15" s="10"/>
      <c r="Y15" s="10"/>
      <c r="Z15" s="10"/>
      <c r="AA15" s="10"/>
      <c r="AB15" s="10"/>
    </row>
    <row r="16" spans="1:31" ht="18" customHeight="1">
      <c r="A16" s="69"/>
      <c r="B16" s="29" t="s">
        <v>29</v>
      </c>
      <c r="C16" s="21">
        <v>2.4</v>
      </c>
      <c r="D16" s="21">
        <v>2.7</v>
      </c>
      <c r="E16" s="21">
        <v>3.6</v>
      </c>
      <c r="F16" s="21">
        <v>5</v>
      </c>
      <c r="G16" s="21">
        <v>12.9</v>
      </c>
      <c r="H16" s="21">
        <v>22.3</v>
      </c>
      <c r="I16" s="21">
        <v>41.2</v>
      </c>
      <c r="J16" s="21">
        <v>34.299999999999997</v>
      </c>
      <c r="K16" s="21">
        <v>80</v>
      </c>
      <c r="L16" s="21">
        <v>176.8</v>
      </c>
      <c r="M16" s="21">
        <v>247.4</v>
      </c>
      <c r="N16" s="10"/>
      <c r="O16" s="30" t="s">
        <v>30</v>
      </c>
      <c r="P16" s="10"/>
      <c r="Q16" s="10"/>
      <c r="R16" s="10"/>
      <c r="S16" s="10"/>
      <c r="T16" s="10"/>
      <c r="U16" s="10"/>
      <c r="V16" s="10"/>
      <c r="W16" s="10"/>
      <c r="X16" s="10"/>
      <c r="Y16" s="10"/>
      <c r="Z16" s="10"/>
      <c r="AA16" s="10"/>
      <c r="AB16" s="10"/>
    </row>
    <row r="17" spans="1:28" ht="18" customHeight="1">
      <c r="A17" s="69"/>
      <c r="B17" s="29" t="s">
        <v>31</v>
      </c>
      <c r="C17" s="21">
        <v>1</v>
      </c>
      <c r="D17" s="21">
        <v>1.2</v>
      </c>
      <c r="E17" s="21">
        <v>1.7</v>
      </c>
      <c r="F17" s="21">
        <v>2.5</v>
      </c>
      <c r="G17" s="21">
        <v>5</v>
      </c>
      <c r="H17" s="21">
        <v>9.1999999999999993</v>
      </c>
      <c r="I17" s="21">
        <v>34.1</v>
      </c>
      <c r="J17" s="21">
        <v>53.1</v>
      </c>
      <c r="K17" s="21">
        <v>131.4</v>
      </c>
      <c r="L17" s="21">
        <v>264</v>
      </c>
      <c r="M17" s="21">
        <v>427.5</v>
      </c>
      <c r="N17" s="10"/>
      <c r="O17" s="30" t="s">
        <v>32</v>
      </c>
      <c r="P17" s="10"/>
      <c r="Q17" s="10"/>
      <c r="R17" s="10"/>
      <c r="S17" s="10"/>
      <c r="T17" s="10"/>
      <c r="U17" s="10"/>
      <c r="V17" s="10"/>
      <c r="W17" s="10"/>
      <c r="X17" s="10"/>
      <c r="Y17" s="10"/>
      <c r="Z17" s="10"/>
      <c r="AA17" s="10"/>
      <c r="AB17" s="10"/>
    </row>
    <row r="18" spans="1:28" ht="18" customHeight="1">
      <c r="A18" s="69"/>
      <c r="B18" s="27" t="s">
        <v>33</v>
      </c>
      <c r="C18" s="21">
        <v>11.2</v>
      </c>
      <c r="D18" s="21">
        <v>13.9</v>
      </c>
      <c r="E18" s="21">
        <v>21.3</v>
      </c>
      <c r="F18" s="21">
        <v>26.2</v>
      </c>
      <c r="G18" s="21">
        <v>107</v>
      </c>
      <c r="H18" s="21">
        <v>202.4</v>
      </c>
      <c r="I18" s="21">
        <v>191.5</v>
      </c>
      <c r="J18" s="21">
        <v>224.7</v>
      </c>
      <c r="K18" s="21">
        <v>305</v>
      </c>
      <c r="L18" s="21">
        <v>281</v>
      </c>
      <c r="M18" s="21">
        <v>180.8</v>
      </c>
      <c r="N18" s="10"/>
      <c r="O18" s="28" t="s">
        <v>34</v>
      </c>
      <c r="P18" s="10"/>
      <c r="Q18" s="10"/>
      <c r="R18" s="10"/>
      <c r="S18" s="10"/>
      <c r="T18" s="10"/>
      <c r="U18" s="10"/>
      <c r="V18" s="10"/>
      <c r="W18" s="10"/>
      <c r="X18" s="10"/>
      <c r="Y18" s="10"/>
      <c r="Z18" s="10"/>
      <c r="AA18" s="10"/>
      <c r="AB18" s="10"/>
    </row>
    <row r="19" spans="1:28" ht="18" customHeight="1">
      <c r="A19" s="69"/>
      <c r="B19" s="27" t="s">
        <v>113</v>
      </c>
      <c r="C19" s="21">
        <v>1.7</v>
      </c>
      <c r="D19" s="21">
        <v>3.1</v>
      </c>
      <c r="E19" s="21">
        <v>3.1</v>
      </c>
      <c r="F19" s="21">
        <v>3.5</v>
      </c>
      <c r="G19" s="21">
        <v>3.3</v>
      </c>
      <c r="H19" s="21">
        <v>5.5</v>
      </c>
      <c r="I19" s="21">
        <v>32</v>
      </c>
      <c r="J19" s="21">
        <v>0</v>
      </c>
      <c r="K19" s="21">
        <v>186.9</v>
      </c>
      <c r="L19" s="21">
        <v>381.7</v>
      </c>
      <c r="M19" s="21">
        <v>726</v>
      </c>
      <c r="N19" s="10"/>
      <c r="O19" s="28" t="s">
        <v>114</v>
      </c>
      <c r="P19" s="10"/>
      <c r="Q19" s="10"/>
      <c r="R19" s="10"/>
      <c r="S19" s="10"/>
      <c r="T19" s="10"/>
      <c r="U19" s="10"/>
      <c r="V19" s="10"/>
      <c r="W19" s="10"/>
      <c r="X19" s="10"/>
      <c r="Y19" s="10"/>
      <c r="Z19" s="10"/>
      <c r="AA19" s="10"/>
      <c r="AB19" s="10"/>
    </row>
    <row r="20" spans="1:28" ht="18" customHeight="1">
      <c r="A20" s="69"/>
      <c r="B20" s="27" t="s">
        <v>35</v>
      </c>
      <c r="C20" s="21">
        <v>0.9</v>
      </c>
      <c r="D20" s="21">
        <v>3.8</v>
      </c>
      <c r="E20" s="21">
        <v>7.1</v>
      </c>
      <c r="F20" s="21">
        <v>16.2</v>
      </c>
      <c r="G20" s="21">
        <v>20.3</v>
      </c>
      <c r="H20" s="21">
        <v>44.6</v>
      </c>
      <c r="I20" s="21">
        <v>56.1</v>
      </c>
      <c r="J20" s="21">
        <v>67.7</v>
      </c>
      <c r="K20" s="21">
        <v>114</v>
      </c>
      <c r="L20" s="21">
        <v>125</v>
      </c>
      <c r="M20" s="21">
        <v>210</v>
      </c>
      <c r="N20" s="10"/>
      <c r="O20" s="28" t="s">
        <v>36</v>
      </c>
      <c r="P20" s="10"/>
      <c r="Q20" s="10"/>
      <c r="R20" s="10"/>
      <c r="S20" s="10"/>
      <c r="T20" s="10"/>
      <c r="U20" s="10"/>
      <c r="V20" s="10"/>
      <c r="W20" s="10"/>
      <c r="X20" s="10"/>
      <c r="Y20" s="10"/>
      <c r="Z20" s="10"/>
      <c r="AA20" s="10"/>
      <c r="AB20" s="10"/>
    </row>
    <row r="21" spans="1:28" ht="18" customHeight="1">
      <c r="A21" s="69"/>
      <c r="B21" s="27" t="s">
        <v>37</v>
      </c>
      <c r="C21" s="21">
        <v>14.949400000000001</v>
      </c>
      <c r="D21" s="21">
        <v>22.810199999999998</v>
      </c>
      <c r="E21" s="21">
        <v>40.617100000000001</v>
      </c>
      <c r="F21" s="21">
        <v>61.139400000000002</v>
      </c>
      <c r="G21" s="21">
        <v>87.010499999999993</v>
      </c>
      <c r="H21" s="21">
        <v>113.9323</v>
      </c>
      <c r="I21" s="21">
        <v>216.67140000000001</v>
      </c>
      <c r="J21" s="21">
        <v>168.3287</v>
      </c>
      <c r="K21" s="21">
        <v>254.12100000000001</v>
      </c>
      <c r="L21" s="21">
        <v>374.34550000000002</v>
      </c>
      <c r="M21" s="21">
        <v>395.99799999999999</v>
      </c>
      <c r="N21" s="10"/>
      <c r="O21" s="28" t="s">
        <v>38</v>
      </c>
      <c r="P21" s="10"/>
      <c r="Q21" s="10"/>
      <c r="R21" s="10"/>
      <c r="S21" s="10"/>
      <c r="T21" s="10"/>
      <c r="U21" s="10"/>
      <c r="V21" s="10"/>
      <c r="W21" s="10"/>
      <c r="X21" s="10"/>
      <c r="Y21" s="10"/>
      <c r="Z21" s="10"/>
      <c r="AA21" s="10"/>
      <c r="AB21" s="10"/>
    </row>
    <row r="22" spans="1:28" ht="18" customHeight="1">
      <c r="A22" s="69"/>
      <c r="B22" s="23" t="s">
        <v>15</v>
      </c>
      <c r="C22" s="21">
        <v>109.42439999999999</v>
      </c>
      <c r="D22" s="21">
        <v>149.96979999999999</v>
      </c>
      <c r="E22" s="21">
        <v>229.52525872699999</v>
      </c>
      <c r="F22" s="21">
        <v>327.48204225299997</v>
      </c>
      <c r="G22" s="21">
        <v>578.90988334999997</v>
      </c>
      <c r="H22" s="21">
        <v>1046.8509887340001</v>
      </c>
      <c r="I22" s="21">
        <v>1440.302737367</v>
      </c>
      <c r="J22" s="21">
        <v>1514.3465859739999</v>
      </c>
      <c r="K22" s="21">
        <v>2401.1209564319997</v>
      </c>
      <c r="L22" s="21">
        <v>3343.414855</v>
      </c>
      <c r="M22" s="21">
        <v>4637.8382410000004</v>
      </c>
      <c r="N22" s="10"/>
      <c r="O22" s="24" t="s">
        <v>16</v>
      </c>
      <c r="P22" s="10"/>
      <c r="Q22" s="10"/>
      <c r="R22" s="10"/>
      <c r="S22" s="10"/>
      <c r="T22" s="10"/>
      <c r="U22" s="10"/>
      <c r="V22" s="10"/>
      <c r="W22" s="10"/>
      <c r="X22" s="10"/>
      <c r="Y22" s="10"/>
      <c r="Z22" s="10"/>
      <c r="AA22" s="10"/>
      <c r="AB22" s="10"/>
    </row>
    <row r="23" spans="1:28" ht="18" customHeight="1">
      <c r="A23" s="69"/>
      <c r="B23" s="23" t="s">
        <v>111</v>
      </c>
      <c r="C23" s="21">
        <f>+C15</f>
        <v>3.4</v>
      </c>
      <c r="D23" s="21">
        <f t="shared" ref="D23:L23" si="0">+D15</f>
        <v>3.9</v>
      </c>
      <c r="E23" s="21">
        <f t="shared" si="0"/>
        <v>5.3</v>
      </c>
      <c r="F23" s="21">
        <f t="shared" si="0"/>
        <v>7.5</v>
      </c>
      <c r="G23" s="21">
        <f t="shared" si="0"/>
        <v>17.899999999999999</v>
      </c>
      <c r="H23" s="21">
        <f t="shared" si="0"/>
        <v>31.5</v>
      </c>
      <c r="I23" s="21">
        <f t="shared" si="0"/>
        <v>75.3</v>
      </c>
      <c r="J23" s="21">
        <f t="shared" si="0"/>
        <v>87.4</v>
      </c>
      <c r="K23" s="21">
        <f t="shared" si="0"/>
        <v>211.4</v>
      </c>
      <c r="L23" s="21">
        <f t="shared" si="0"/>
        <v>440.8</v>
      </c>
      <c r="M23" s="21">
        <f>+M15</f>
        <v>674.9</v>
      </c>
      <c r="N23" s="10"/>
      <c r="O23" s="24" t="s">
        <v>112</v>
      </c>
      <c r="P23" s="10"/>
      <c r="Q23" s="10"/>
      <c r="R23" s="10"/>
      <c r="S23" s="10"/>
      <c r="T23" s="10"/>
      <c r="U23" s="10"/>
      <c r="V23" s="10"/>
      <c r="W23" s="10"/>
      <c r="X23" s="10"/>
      <c r="Y23" s="10"/>
      <c r="Z23" s="10"/>
      <c r="AA23" s="10"/>
      <c r="AB23" s="10"/>
    </row>
    <row r="24" spans="1:28" ht="18" customHeight="1">
      <c r="A24" s="69"/>
      <c r="B24" s="16"/>
      <c r="C24" s="21"/>
      <c r="D24" s="21"/>
      <c r="E24" s="21"/>
      <c r="F24" s="21"/>
      <c r="G24" s="21"/>
      <c r="H24" s="21"/>
      <c r="I24" s="21"/>
      <c r="J24" s="21"/>
      <c r="K24" s="21"/>
      <c r="L24" s="21"/>
      <c r="M24" s="21"/>
      <c r="N24" s="10"/>
      <c r="O24" s="18"/>
      <c r="P24" s="10"/>
      <c r="Q24" s="10"/>
      <c r="R24" s="10"/>
      <c r="S24" s="10"/>
      <c r="T24" s="10"/>
      <c r="U24" s="10"/>
      <c r="V24" s="10"/>
      <c r="W24" s="10"/>
      <c r="X24" s="10"/>
      <c r="Y24" s="10"/>
      <c r="Z24" s="10"/>
      <c r="AA24" s="10"/>
      <c r="AB24" s="10"/>
    </row>
    <row r="25" spans="1:28" ht="18" customHeight="1">
      <c r="A25" s="69"/>
      <c r="B25" s="20" t="s">
        <v>39</v>
      </c>
      <c r="C25" s="21">
        <v>107.46339999999999</v>
      </c>
      <c r="D25" s="21">
        <v>143.50579914400001</v>
      </c>
      <c r="E25" s="21">
        <v>187.25189107599999</v>
      </c>
      <c r="F25" s="21">
        <v>309.75799405499998</v>
      </c>
      <c r="G25" s="21">
        <v>506.34318066700001</v>
      </c>
      <c r="H25" s="21">
        <v>912.15073459300004</v>
      </c>
      <c r="I25" s="21">
        <v>1392.0311409599999</v>
      </c>
      <c r="J25" s="21">
        <v>1444.4629644459999</v>
      </c>
      <c r="K25" s="21">
        <v>2299.9177491330001</v>
      </c>
      <c r="L25" s="21">
        <v>2805.4972916369998</v>
      </c>
      <c r="M25" s="21">
        <v>4514.4526714310005</v>
      </c>
      <c r="N25" s="10"/>
      <c r="O25" s="22" t="s">
        <v>40</v>
      </c>
      <c r="P25" s="10"/>
      <c r="Q25" s="10"/>
      <c r="R25" s="10"/>
      <c r="S25" s="10"/>
      <c r="T25" s="10"/>
      <c r="U25" s="10"/>
      <c r="V25" s="10"/>
      <c r="W25" s="10"/>
      <c r="X25" s="10"/>
      <c r="Y25" s="10"/>
      <c r="Z25" s="10"/>
      <c r="AA25" s="10"/>
      <c r="AB25" s="10"/>
    </row>
    <row r="26" spans="1:28" ht="18" customHeight="1">
      <c r="A26" s="69"/>
      <c r="B26" s="25" t="s">
        <v>41</v>
      </c>
      <c r="C26" s="21">
        <v>105.3344</v>
      </c>
      <c r="D26" s="21">
        <v>140.72975755300001</v>
      </c>
      <c r="E26" s="21">
        <v>183.486292311</v>
      </c>
      <c r="F26" s="21">
        <v>304.67906524199998</v>
      </c>
      <c r="G26" s="21">
        <v>500.21268563400002</v>
      </c>
      <c r="H26" s="21">
        <v>901.72040284100001</v>
      </c>
      <c r="I26" s="21">
        <v>1379.8505178830001</v>
      </c>
      <c r="J26" s="21">
        <v>1425.80727</v>
      </c>
      <c r="K26" s="21">
        <v>2269.2224925099999</v>
      </c>
      <c r="L26" s="21">
        <v>2742.8840019999998</v>
      </c>
      <c r="M26" s="21">
        <v>4410.4184960149996</v>
      </c>
      <c r="N26" s="10"/>
      <c r="O26" s="26" t="s">
        <v>42</v>
      </c>
      <c r="P26" s="10"/>
      <c r="Q26" s="10"/>
      <c r="R26" s="10"/>
      <c r="S26" s="10"/>
      <c r="T26" s="10"/>
      <c r="U26" s="10"/>
      <c r="V26" s="10"/>
      <c r="W26" s="10"/>
      <c r="X26" s="10"/>
      <c r="Y26" s="10"/>
      <c r="Z26" s="10"/>
      <c r="AA26" s="10"/>
      <c r="AB26" s="10"/>
    </row>
    <row r="27" spans="1:28" ht="18" customHeight="1">
      <c r="A27" s="69"/>
      <c r="B27" s="27" t="s">
        <v>43</v>
      </c>
      <c r="C27" s="21">
        <v>95</v>
      </c>
      <c r="D27" s="21">
        <v>127.065</v>
      </c>
      <c r="E27" s="21">
        <v>168.2</v>
      </c>
      <c r="F27" s="21">
        <v>246.4</v>
      </c>
      <c r="G27" s="21">
        <v>405.5</v>
      </c>
      <c r="H27" s="21">
        <v>749.83900000000006</v>
      </c>
      <c r="I27" s="21">
        <v>1190.2</v>
      </c>
      <c r="J27" s="21">
        <v>1304.847</v>
      </c>
      <c r="K27" s="21">
        <v>1934.4649999999999</v>
      </c>
      <c r="L27" s="21">
        <v>2372.1999999999998</v>
      </c>
      <c r="M27" s="21">
        <v>3829.0830000000001</v>
      </c>
      <c r="N27" s="10"/>
      <c r="O27" s="28" t="s">
        <v>44</v>
      </c>
      <c r="P27" s="10"/>
      <c r="Q27" s="10"/>
      <c r="R27" s="10"/>
      <c r="S27" s="10"/>
      <c r="T27" s="10"/>
      <c r="U27" s="10"/>
      <c r="V27" s="10"/>
      <c r="W27" s="10"/>
      <c r="X27" s="10"/>
      <c r="Y27" s="10"/>
      <c r="Z27" s="10"/>
      <c r="AA27" s="10"/>
      <c r="AB27" s="10"/>
    </row>
    <row r="28" spans="1:28" ht="18" customHeight="1">
      <c r="A28" s="69"/>
      <c r="B28" s="29" t="s">
        <v>45</v>
      </c>
      <c r="C28" s="21">
        <v>43.5</v>
      </c>
      <c r="D28" s="21">
        <v>59.3</v>
      </c>
      <c r="E28" s="21">
        <v>87.7</v>
      </c>
      <c r="F28" s="21">
        <v>139.4</v>
      </c>
      <c r="G28" s="21">
        <v>233.1</v>
      </c>
      <c r="H28" s="21">
        <v>463.8</v>
      </c>
      <c r="I28" s="21">
        <v>745.8</v>
      </c>
      <c r="J28" s="21">
        <v>804.9</v>
      </c>
      <c r="K28" s="21">
        <v>1109.865</v>
      </c>
      <c r="L28" s="21">
        <v>1341</v>
      </c>
      <c r="M28" s="21">
        <v>1771.758</v>
      </c>
      <c r="N28" s="10"/>
      <c r="O28" s="30" t="s">
        <v>46</v>
      </c>
      <c r="P28" s="10"/>
      <c r="Q28" s="10"/>
      <c r="R28" s="10"/>
      <c r="S28" s="10"/>
      <c r="T28" s="10"/>
      <c r="U28" s="10"/>
      <c r="V28" s="10"/>
      <c r="W28" s="10"/>
      <c r="X28" s="10"/>
      <c r="Y28" s="10"/>
      <c r="Z28" s="10"/>
      <c r="AA28" s="10"/>
      <c r="AB28" s="10"/>
    </row>
    <row r="29" spans="1:28" ht="18" customHeight="1">
      <c r="A29" s="69"/>
      <c r="B29" s="29" t="s">
        <v>47</v>
      </c>
      <c r="C29" s="21">
        <v>0.9</v>
      </c>
      <c r="D29" s="21">
        <v>1.06</v>
      </c>
      <c r="E29" s="21">
        <v>1.8</v>
      </c>
      <c r="F29" s="21">
        <v>2.2000000000000002</v>
      </c>
      <c r="G29" s="21">
        <v>2.8</v>
      </c>
      <c r="H29" s="21">
        <v>6.96</v>
      </c>
      <c r="I29" s="21">
        <v>21.9</v>
      </c>
      <c r="J29" s="21">
        <v>21.6</v>
      </c>
      <c r="K29" s="21">
        <v>39.299999999999997</v>
      </c>
      <c r="L29" s="21">
        <v>41.4</v>
      </c>
      <c r="M29" s="21">
        <v>53.8</v>
      </c>
      <c r="N29" s="10"/>
      <c r="O29" s="30" t="s">
        <v>48</v>
      </c>
      <c r="P29" s="10"/>
      <c r="Q29" s="10"/>
      <c r="R29" s="10"/>
      <c r="S29" s="10"/>
      <c r="T29" s="10"/>
      <c r="U29" s="10"/>
      <c r="V29" s="10"/>
      <c r="W29" s="10"/>
      <c r="X29" s="10"/>
      <c r="Y29" s="10"/>
      <c r="Z29" s="10"/>
      <c r="AA29" s="10"/>
      <c r="AB29" s="10"/>
    </row>
    <row r="30" spans="1:28" ht="18" customHeight="1">
      <c r="A30" s="69"/>
      <c r="B30" s="29" t="s">
        <v>49</v>
      </c>
      <c r="C30" s="21">
        <v>30.7</v>
      </c>
      <c r="D30" s="21">
        <v>40.255000000000003</v>
      </c>
      <c r="E30" s="21">
        <v>47.4</v>
      </c>
      <c r="F30" s="21">
        <v>62.1</v>
      </c>
      <c r="G30" s="21">
        <v>102.3</v>
      </c>
      <c r="H30" s="21">
        <v>205.74600000000001</v>
      </c>
      <c r="I30" s="21">
        <v>308.5</v>
      </c>
      <c r="J30" s="21">
        <v>332.8</v>
      </c>
      <c r="K30" s="21">
        <v>530.6</v>
      </c>
      <c r="L30" s="21">
        <v>612.29999999999995</v>
      </c>
      <c r="M30" s="21">
        <v>1257.47</v>
      </c>
      <c r="N30" s="10"/>
      <c r="O30" s="30" t="s">
        <v>50</v>
      </c>
      <c r="P30" s="10"/>
      <c r="Q30" s="10"/>
      <c r="R30" s="10"/>
      <c r="S30" s="10"/>
      <c r="T30" s="10"/>
      <c r="U30" s="10"/>
      <c r="V30" s="10"/>
      <c r="W30" s="10"/>
      <c r="X30" s="10"/>
      <c r="Y30" s="10"/>
      <c r="Z30" s="10"/>
      <c r="AA30" s="10"/>
      <c r="AB30" s="10"/>
    </row>
    <row r="31" spans="1:28" ht="18" customHeight="1">
      <c r="A31" s="69"/>
      <c r="B31" s="29" t="s">
        <v>51</v>
      </c>
      <c r="C31" s="21">
        <v>19.899999999999999</v>
      </c>
      <c r="D31" s="21">
        <v>26.45</v>
      </c>
      <c r="E31" s="21">
        <v>31.3</v>
      </c>
      <c r="F31" s="21">
        <v>42.7</v>
      </c>
      <c r="G31" s="21">
        <v>67.3</v>
      </c>
      <c r="H31" s="21">
        <v>73.332999999999998</v>
      </c>
      <c r="I31" s="21">
        <v>114</v>
      </c>
      <c r="J31" s="21">
        <v>145.547</v>
      </c>
      <c r="K31" s="21">
        <v>254.7</v>
      </c>
      <c r="L31" s="21">
        <v>377.5</v>
      </c>
      <c r="M31" s="21">
        <v>746.05499999999995</v>
      </c>
      <c r="N31" s="10"/>
      <c r="O31" s="30" t="s">
        <v>52</v>
      </c>
      <c r="P31" s="10"/>
      <c r="Q31" s="10"/>
      <c r="R31" s="10"/>
      <c r="S31" s="10"/>
      <c r="T31" s="10"/>
      <c r="U31" s="10"/>
      <c r="V31" s="10"/>
      <c r="W31" s="10"/>
      <c r="X31" s="10"/>
      <c r="Y31" s="10"/>
      <c r="Z31" s="10"/>
      <c r="AA31" s="10"/>
      <c r="AB31" s="10"/>
    </row>
    <row r="32" spans="1:28" ht="18" customHeight="1">
      <c r="A32" s="69"/>
      <c r="B32" s="27" t="s">
        <v>53</v>
      </c>
      <c r="C32" s="21">
        <v>10.3141</v>
      </c>
      <c r="D32" s="21">
        <v>11.521551617</v>
      </c>
      <c r="E32" s="21">
        <v>15.278343</v>
      </c>
      <c r="F32" s="21">
        <v>58.262157000000002</v>
      </c>
      <c r="G32" s="21">
        <v>92.276754999999994</v>
      </c>
      <c r="H32" s="21">
        <v>141.20458199999999</v>
      </c>
      <c r="I32" s="21">
        <v>142.55312900000001</v>
      </c>
      <c r="J32" s="21">
        <v>120.92749000000001</v>
      </c>
      <c r="K32" s="21">
        <v>315.96175199999999</v>
      </c>
      <c r="L32" s="21">
        <v>293.98400199999998</v>
      </c>
      <c r="M32" s="21">
        <v>457.699258015</v>
      </c>
      <c r="N32" s="10"/>
      <c r="O32" s="28" t="s">
        <v>54</v>
      </c>
      <c r="P32" s="10"/>
      <c r="Q32" s="10"/>
      <c r="R32" s="10"/>
      <c r="S32" s="10"/>
      <c r="T32" s="10"/>
      <c r="U32" s="10"/>
      <c r="V32" s="10"/>
      <c r="W32" s="10"/>
      <c r="X32" s="10"/>
      <c r="Y32" s="10"/>
      <c r="Z32" s="10"/>
      <c r="AA32" s="10"/>
      <c r="AB32" s="10"/>
    </row>
    <row r="33" spans="1:28" ht="18" customHeight="1">
      <c r="A33" s="69"/>
      <c r="B33" s="27" t="s">
        <v>55</v>
      </c>
      <c r="C33" s="21">
        <v>2.0300000000000002E-2</v>
      </c>
      <c r="D33" s="21">
        <v>2.1432059360000002</v>
      </c>
      <c r="E33" s="21">
        <v>7.9493110000000006E-3</v>
      </c>
      <c r="F33" s="21">
        <v>1.6908242E-2</v>
      </c>
      <c r="G33" s="21">
        <v>2.435930634</v>
      </c>
      <c r="H33" s="21">
        <v>10.676820841</v>
      </c>
      <c r="I33" s="21">
        <v>47.097388883000001</v>
      </c>
      <c r="J33" s="21">
        <v>3.2779999999999997E-2</v>
      </c>
      <c r="K33" s="21">
        <v>18.795740510000002</v>
      </c>
      <c r="L33" s="21">
        <v>76.7</v>
      </c>
      <c r="M33" s="21">
        <v>123.63623800000001</v>
      </c>
      <c r="N33" s="10"/>
      <c r="O33" s="28" t="s">
        <v>56</v>
      </c>
      <c r="P33" s="10"/>
      <c r="Q33" s="10"/>
      <c r="R33" s="10"/>
      <c r="S33" s="10"/>
      <c r="T33" s="10"/>
      <c r="U33" s="10"/>
      <c r="V33" s="10"/>
      <c r="W33" s="10"/>
      <c r="X33" s="10"/>
      <c r="Y33" s="10"/>
      <c r="Z33" s="10"/>
      <c r="AA33" s="10"/>
      <c r="AB33" s="10"/>
    </row>
    <row r="34" spans="1:28" ht="18" customHeight="1">
      <c r="A34" s="69"/>
      <c r="B34" s="25" t="s">
        <v>57</v>
      </c>
      <c r="C34" s="21">
        <v>2.129</v>
      </c>
      <c r="D34" s="21">
        <v>2.7760415909999998</v>
      </c>
      <c r="E34" s="21">
        <v>3.765598765</v>
      </c>
      <c r="F34" s="21">
        <v>5.0789288130000001</v>
      </c>
      <c r="G34" s="21">
        <v>6.1304950329999999</v>
      </c>
      <c r="H34" s="21">
        <v>10.430331752000001</v>
      </c>
      <c r="I34" s="21">
        <v>12.180623077</v>
      </c>
      <c r="J34" s="21">
        <v>18.655694445999998</v>
      </c>
      <c r="K34" s="21">
        <v>30.695256622999999</v>
      </c>
      <c r="L34" s="21">
        <v>62.613289636999902</v>
      </c>
      <c r="M34" s="21">
        <v>104.034175416</v>
      </c>
      <c r="N34" s="10"/>
      <c r="O34" s="26" t="s">
        <v>58</v>
      </c>
      <c r="P34" s="10"/>
      <c r="Q34" s="10"/>
      <c r="R34" s="10"/>
      <c r="S34" s="10"/>
      <c r="T34" s="10"/>
      <c r="U34" s="10"/>
      <c r="V34" s="10"/>
      <c r="W34" s="10"/>
      <c r="X34" s="10"/>
      <c r="Y34" s="10"/>
      <c r="Z34" s="10"/>
      <c r="AA34" s="10"/>
      <c r="AB34" s="10"/>
    </row>
    <row r="35" spans="1:28" ht="18" customHeight="1">
      <c r="A35" s="69"/>
      <c r="B35" s="16"/>
      <c r="C35" s="21"/>
      <c r="D35" s="21"/>
      <c r="E35" s="21"/>
      <c r="F35" s="21"/>
      <c r="G35" s="21"/>
      <c r="H35" s="21"/>
      <c r="I35" s="21"/>
      <c r="J35" s="21"/>
      <c r="K35" s="21"/>
      <c r="L35" s="21"/>
      <c r="M35" s="21"/>
      <c r="N35" s="10"/>
      <c r="O35" s="31"/>
      <c r="P35" s="10"/>
      <c r="Q35" s="10"/>
      <c r="R35" s="10"/>
      <c r="S35" s="10"/>
      <c r="T35" s="10"/>
      <c r="U35" s="10"/>
      <c r="V35" s="10"/>
      <c r="W35" s="10"/>
      <c r="X35" s="10"/>
      <c r="Y35" s="10"/>
      <c r="Z35" s="10"/>
      <c r="AA35" s="10"/>
      <c r="AB35" s="10"/>
    </row>
    <row r="36" spans="1:28" ht="18" customHeight="1">
      <c r="A36" s="69"/>
      <c r="B36" s="20" t="s">
        <v>59</v>
      </c>
      <c r="C36" s="21">
        <v>-5.3609999999999998</v>
      </c>
      <c r="D36" s="21">
        <v>-10.364000856000001</v>
      </c>
      <c r="E36" s="21">
        <v>-47.573367650999998</v>
      </c>
      <c r="F36" s="21">
        <v>-25.224048197999998</v>
      </c>
      <c r="G36" s="21">
        <v>-90.466702682999994</v>
      </c>
      <c r="H36" s="21">
        <v>-166.20025414099999</v>
      </c>
      <c r="I36" s="21">
        <v>-123.571596407</v>
      </c>
      <c r="J36" s="21">
        <v>-157.283621528</v>
      </c>
      <c r="K36" s="21">
        <v>-312.60320729900002</v>
      </c>
      <c r="L36" s="21">
        <v>-978.71756336300007</v>
      </c>
      <c r="M36" s="21">
        <v>-798.28556956900002</v>
      </c>
      <c r="N36" s="10"/>
      <c r="O36" s="22" t="s">
        <v>60</v>
      </c>
      <c r="P36" s="10"/>
      <c r="Q36" s="10"/>
      <c r="R36" s="10"/>
      <c r="S36" s="10"/>
      <c r="T36" s="10"/>
      <c r="U36" s="10"/>
      <c r="V36" s="10"/>
      <c r="W36" s="10"/>
      <c r="X36" s="10"/>
      <c r="Y36" s="10"/>
      <c r="Z36" s="10"/>
      <c r="AA36" s="10"/>
      <c r="AB36" s="10"/>
    </row>
    <row r="37" spans="1:28" ht="18" customHeight="1">
      <c r="A37" s="69"/>
      <c r="B37" s="25" t="s">
        <v>61</v>
      </c>
      <c r="C37" s="21">
        <v>-5.3440000000000003</v>
      </c>
      <c r="D37" s="21">
        <v>-4.4370000000000003</v>
      </c>
      <c r="E37" s="21">
        <v>10.715</v>
      </c>
      <c r="F37" s="21">
        <v>-8.5090000000000003</v>
      </c>
      <c r="G37" s="21">
        <v>42.069000000000003</v>
      </c>
      <c r="H37" s="21">
        <v>15.536</v>
      </c>
      <c r="I37" s="21">
        <v>86.3</v>
      </c>
      <c r="J37" s="21">
        <v>-8.7829999999999995</v>
      </c>
      <c r="K37" s="21">
        <v>131</v>
      </c>
      <c r="L37" s="21">
        <v>-46.874000000000002</v>
      </c>
      <c r="M37" s="21">
        <v>-116.44499999999999</v>
      </c>
      <c r="N37" s="10"/>
      <c r="O37" s="26" t="s">
        <v>62</v>
      </c>
      <c r="P37" s="10"/>
      <c r="Q37" s="10"/>
      <c r="R37" s="10"/>
      <c r="S37" s="10"/>
      <c r="T37" s="10"/>
      <c r="U37" s="10"/>
      <c r="V37" s="10"/>
      <c r="W37" s="10"/>
      <c r="X37" s="10"/>
      <c r="Y37" s="10"/>
      <c r="Z37" s="10"/>
      <c r="AA37" s="10"/>
      <c r="AB37" s="10"/>
    </row>
    <row r="38" spans="1:28" ht="18" customHeight="1">
      <c r="A38" s="69"/>
      <c r="B38" s="20" t="s">
        <v>63</v>
      </c>
      <c r="C38" s="21">
        <v>-10.705</v>
      </c>
      <c r="D38" s="21">
        <v>-14.801000856</v>
      </c>
      <c r="E38" s="21">
        <v>-36.858367651000002</v>
      </c>
      <c r="F38" s="21">
        <v>-33.733048197999999</v>
      </c>
      <c r="G38" s="21">
        <v>-48.397702682999999</v>
      </c>
      <c r="H38" s="21">
        <v>-150.66425414099999</v>
      </c>
      <c r="I38" s="21">
        <v>-37.271596406999997</v>
      </c>
      <c r="J38" s="21">
        <v>-166.06662152800001</v>
      </c>
      <c r="K38" s="21">
        <v>-181.60320729899999</v>
      </c>
      <c r="L38" s="21">
        <v>-1025.5915633630002</v>
      </c>
      <c r="M38" s="21">
        <v>-914.73056956899995</v>
      </c>
      <c r="N38" s="10"/>
      <c r="O38" s="22" t="s">
        <v>64</v>
      </c>
      <c r="P38" s="10"/>
      <c r="Q38" s="10"/>
      <c r="R38" s="10"/>
      <c r="S38" s="10"/>
      <c r="T38" s="10"/>
      <c r="U38" s="10"/>
      <c r="V38" s="10"/>
      <c r="W38" s="10"/>
      <c r="X38" s="10"/>
      <c r="Y38" s="10"/>
      <c r="Z38" s="10"/>
      <c r="AA38" s="10"/>
      <c r="AB38" s="10"/>
    </row>
    <row r="39" spans="1:28" ht="18" customHeight="1">
      <c r="A39" s="69"/>
      <c r="B39" s="16"/>
      <c r="C39" s="21"/>
      <c r="D39" s="21"/>
      <c r="E39" s="21"/>
      <c r="F39" s="21"/>
      <c r="G39" s="21"/>
      <c r="H39" s="21"/>
      <c r="I39" s="21"/>
      <c r="J39" s="21"/>
      <c r="K39" s="21"/>
      <c r="L39" s="21"/>
      <c r="M39" s="21"/>
      <c r="N39" s="10"/>
      <c r="O39" s="18"/>
      <c r="P39" s="10"/>
      <c r="Q39" s="10"/>
      <c r="R39" s="10"/>
      <c r="S39" s="10"/>
      <c r="T39" s="10"/>
      <c r="U39" s="10"/>
      <c r="V39" s="10"/>
      <c r="W39" s="10"/>
      <c r="X39" s="10"/>
      <c r="Y39" s="10"/>
      <c r="Z39" s="10"/>
      <c r="AA39" s="10"/>
      <c r="AB39" s="10"/>
    </row>
    <row r="40" spans="1:28" ht="18" customHeight="1">
      <c r="A40" s="69"/>
      <c r="B40" s="20" t="s">
        <v>65</v>
      </c>
      <c r="C40" s="21"/>
      <c r="D40" s="21"/>
      <c r="E40" s="21"/>
      <c r="F40" s="21"/>
      <c r="G40" s="21"/>
      <c r="H40" s="21"/>
      <c r="I40" s="21"/>
      <c r="J40" s="21"/>
      <c r="K40" s="21"/>
      <c r="L40" s="21"/>
      <c r="M40" s="21"/>
      <c r="N40" s="10"/>
      <c r="O40" s="22" t="s">
        <v>66</v>
      </c>
      <c r="P40" s="10"/>
      <c r="Q40" s="10"/>
      <c r="R40" s="10"/>
      <c r="S40" s="10"/>
      <c r="T40" s="10"/>
      <c r="U40" s="10"/>
      <c r="V40" s="10"/>
      <c r="W40" s="10"/>
      <c r="X40" s="10"/>
      <c r="Y40" s="10"/>
      <c r="Z40" s="10"/>
      <c r="AA40" s="10"/>
      <c r="AB40" s="10"/>
    </row>
    <row r="41" spans="1:28" ht="18" customHeight="1">
      <c r="A41" s="69"/>
      <c r="B41" s="25" t="s">
        <v>67</v>
      </c>
      <c r="C41" s="21">
        <v>-1.3473999999999999</v>
      </c>
      <c r="D41" s="21">
        <v>-1.4333856540000001</v>
      </c>
      <c r="E41" s="21">
        <v>-1.552937054</v>
      </c>
      <c r="F41" s="21">
        <v>-1.332310436</v>
      </c>
      <c r="G41" s="21">
        <v>8.9319572449999995</v>
      </c>
      <c r="H41" s="21">
        <v>17.663739</v>
      </c>
      <c r="I41" s="21">
        <v>25.130455025</v>
      </c>
      <c r="J41" s="21">
        <v>-11.792999999999999</v>
      </c>
      <c r="K41" s="21">
        <v>-89.470126788000002</v>
      </c>
      <c r="L41" s="21">
        <v>333.559739863</v>
      </c>
      <c r="M41" s="21">
        <v>-227.128584416</v>
      </c>
      <c r="N41" s="10"/>
      <c r="O41" s="26" t="s">
        <v>68</v>
      </c>
      <c r="P41" s="10"/>
      <c r="Q41" s="10"/>
      <c r="R41" s="10"/>
      <c r="S41" s="10"/>
      <c r="T41" s="10"/>
      <c r="U41" s="10"/>
      <c r="V41" s="10"/>
      <c r="W41" s="10"/>
      <c r="X41" s="10"/>
      <c r="Y41" s="10"/>
      <c r="Z41" s="10"/>
      <c r="AA41" s="10"/>
      <c r="AB41" s="10"/>
    </row>
    <row r="42" spans="1:28" ht="18" customHeight="1">
      <c r="A42" s="69"/>
      <c r="B42" s="27" t="s">
        <v>69</v>
      </c>
      <c r="C42" s="21">
        <v>8.2200000000000009E-2</v>
      </c>
      <c r="D42" s="21">
        <v>0.17780000000000001</v>
      </c>
      <c r="E42" s="21">
        <v>0.77238924600000003</v>
      </c>
      <c r="F42" s="21">
        <v>2.1733974250000001</v>
      </c>
      <c r="G42" s="21">
        <v>16.716742363000002</v>
      </c>
      <c r="H42" s="21">
        <v>24.856999999999999</v>
      </c>
      <c r="I42" s="21">
        <v>47.379973812999999</v>
      </c>
      <c r="J42" s="21">
        <v>41.707000000000001</v>
      </c>
      <c r="K42" s="21">
        <v>60.344237212000003</v>
      </c>
      <c r="L42" s="21">
        <v>569.43176186300002</v>
      </c>
      <c r="M42" s="21">
        <v>192.713962584</v>
      </c>
      <c r="N42" s="10"/>
      <c r="O42" s="28" t="s">
        <v>70</v>
      </c>
      <c r="P42" s="10"/>
      <c r="Q42" s="10"/>
      <c r="R42" s="10"/>
      <c r="S42" s="10"/>
      <c r="T42" s="10"/>
      <c r="U42" s="10"/>
      <c r="V42" s="10"/>
      <c r="W42" s="10"/>
      <c r="X42" s="10"/>
      <c r="Y42" s="10"/>
      <c r="Z42" s="10"/>
      <c r="AA42" s="10"/>
      <c r="AB42" s="10"/>
    </row>
    <row r="43" spans="1:28" ht="18" customHeight="1">
      <c r="A43" s="69"/>
      <c r="B43" s="27" t="s">
        <v>71</v>
      </c>
      <c r="C43" s="21">
        <v>1.4296</v>
      </c>
      <c r="D43" s="21">
        <v>1.611185654</v>
      </c>
      <c r="E43" s="21">
        <v>2.3253263</v>
      </c>
      <c r="F43" s="21">
        <v>3.5057078609999999</v>
      </c>
      <c r="G43" s="21">
        <v>7.7847851180000003</v>
      </c>
      <c r="H43" s="21">
        <v>7.1932609999999997</v>
      </c>
      <c r="I43" s="21">
        <v>22.249518788</v>
      </c>
      <c r="J43" s="21">
        <v>53.5</v>
      </c>
      <c r="K43" s="21">
        <v>149.81436400000001</v>
      </c>
      <c r="L43" s="21">
        <v>235.87202199999999</v>
      </c>
      <c r="M43" s="21">
        <v>419.84254700000002</v>
      </c>
      <c r="N43" s="10"/>
      <c r="O43" s="28" t="s">
        <v>72</v>
      </c>
      <c r="P43" s="10"/>
      <c r="Q43" s="10"/>
      <c r="R43" s="10"/>
      <c r="S43" s="10"/>
      <c r="T43" s="10"/>
      <c r="U43" s="10"/>
      <c r="V43" s="10"/>
      <c r="W43" s="10"/>
      <c r="X43" s="10"/>
      <c r="Y43" s="10"/>
      <c r="Z43" s="10"/>
      <c r="AA43" s="10"/>
      <c r="AB43" s="10"/>
    </row>
    <row r="44" spans="1:28" ht="18" customHeight="1">
      <c r="A44" s="69"/>
      <c r="B44" s="25" t="s">
        <v>73</v>
      </c>
      <c r="C44" s="21">
        <v>12.043699999999999</v>
      </c>
      <c r="D44" s="21">
        <v>16.244212516000001</v>
      </c>
      <c r="E44" s="21">
        <v>38.362877130999998</v>
      </c>
      <c r="F44" s="21">
        <v>35.045745019999998</v>
      </c>
      <c r="G44" s="21">
        <v>39.482121309</v>
      </c>
      <c r="H44" s="21">
        <v>132.99003218000001</v>
      </c>
      <c r="I44" s="21">
        <v>12.137421408</v>
      </c>
      <c r="J44" s="21">
        <v>177.84456275400001</v>
      </c>
      <c r="K44" s="21">
        <v>271.04649487199998</v>
      </c>
      <c r="L44" s="21">
        <v>692.02071986700014</v>
      </c>
      <c r="M44" s="21">
        <v>1141.8252431769999</v>
      </c>
      <c r="N44" s="10"/>
      <c r="O44" s="26" t="s">
        <v>74</v>
      </c>
      <c r="P44" s="10"/>
      <c r="Q44" s="10"/>
      <c r="R44" s="10"/>
      <c r="S44" s="10"/>
      <c r="T44" s="10"/>
      <c r="U44" s="10"/>
      <c r="V44" s="10"/>
      <c r="W44" s="10"/>
      <c r="X44" s="10"/>
      <c r="Y44" s="10"/>
      <c r="Z44" s="10"/>
      <c r="AA44" s="10"/>
      <c r="AB44" s="10"/>
    </row>
    <row r="45" spans="1:28" ht="18" customHeight="1">
      <c r="A45" s="69"/>
      <c r="B45" s="27" t="s">
        <v>75</v>
      </c>
      <c r="C45" s="21">
        <v>5.3803999999999998</v>
      </c>
      <c r="D45" s="21">
        <v>7.6996989200000003</v>
      </c>
      <c r="E45" s="21">
        <v>9.0559442810000004</v>
      </c>
      <c r="F45" s="21">
        <v>4.6946253000000002</v>
      </c>
      <c r="G45" s="21">
        <v>18.848758</v>
      </c>
      <c r="H45" s="21">
        <v>-12.593999999999999</v>
      </c>
      <c r="I45" s="21">
        <v>-4.3132590000000004</v>
      </c>
      <c r="J45" s="21">
        <v>19.885309776</v>
      </c>
      <c r="K45" s="21">
        <v>168.46199999999999</v>
      </c>
      <c r="L45" s="21">
        <v>136.967974</v>
      </c>
      <c r="M45" s="21">
        <v>497.41251699999998</v>
      </c>
      <c r="N45" s="10"/>
      <c r="O45" s="28" t="s">
        <v>76</v>
      </c>
      <c r="P45" s="10"/>
      <c r="Q45" s="10"/>
      <c r="R45" s="10"/>
      <c r="S45" s="10"/>
      <c r="T45" s="10"/>
      <c r="U45" s="10"/>
      <c r="V45" s="10"/>
      <c r="W45" s="10"/>
      <c r="X45" s="10"/>
      <c r="Y45" s="10"/>
      <c r="Z45" s="10"/>
      <c r="AA45" s="10"/>
      <c r="AB45" s="10"/>
    </row>
    <row r="46" spans="1:28" ht="18" customHeight="1">
      <c r="A46" s="69"/>
      <c r="B46" s="29" t="s">
        <v>69</v>
      </c>
      <c r="C46" s="21">
        <v>7.4279999999999999</v>
      </c>
      <c r="D46" s="21">
        <v>9.9700000000000006</v>
      </c>
      <c r="E46" s="21">
        <v>12.529</v>
      </c>
      <c r="F46" s="21">
        <v>16.885999999999999</v>
      </c>
      <c r="G46" s="21">
        <v>31.027000000000001</v>
      </c>
      <c r="H46" s="21">
        <v>17.402999999999999</v>
      </c>
      <c r="I46" s="21">
        <v>22.576000000000001</v>
      </c>
      <c r="J46" s="21">
        <v>54.265999999999998</v>
      </c>
      <c r="K46" s="21">
        <v>198.46199999999999</v>
      </c>
      <c r="L46" s="21">
        <v>194.76397399999999</v>
      </c>
      <c r="M46" s="21">
        <v>669.57600000000002</v>
      </c>
      <c r="N46" s="10"/>
      <c r="O46" s="30" t="s">
        <v>70</v>
      </c>
      <c r="P46" s="10"/>
      <c r="Q46" s="10"/>
      <c r="R46" s="10"/>
      <c r="S46" s="10"/>
      <c r="T46" s="10"/>
      <c r="U46" s="10"/>
      <c r="V46" s="10"/>
      <c r="W46" s="10"/>
      <c r="X46" s="10"/>
      <c r="Y46" s="10"/>
      <c r="Z46" s="10"/>
      <c r="AA46" s="10"/>
      <c r="AB46" s="10"/>
    </row>
    <row r="47" spans="1:28" ht="18" customHeight="1">
      <c r="A47" s="69"/>
      <c r="B47" s="29" t="s">
        <v>71</v>
      </c>
      <c r="C47" s="21">
        <v>2.0476000000000001</v>
      </c>
      <c r="D47" s="21">
        <v>2.2703010799999999</v>
      </c>
      <c r="E47" s="21">
        <v>3.473055719</v>
      </c>
      <c r="F47" s="21">
        <v>12.191374700000001</v>
      </c>
      <c r="G47" s="21">
        <v>12.178241999999999</v>
      </c>
      <c r="H47" s="21">
        <v>29.997</v>
      </c>
      <c r="I47" s="21">
        <v>26.889258999999999</v>
      </c>
      <c r="J47" s="21">
        <v>34.380690223999999</v>
      </c>
      <c r="K47" s="21">
        <v>30</v>
      </c>
      <c r="L47" s="21">
        <v>57.795999999999999</v>
      </c>
      <c r="M47" s="21">
        <v>172.16348300000001</v>
      </c>
      <c r="N47" s="10"/>
      <c r="O47" s="30" t="s">
        <v>72</v>
      </c>
      <c r="P47" s="10"/>
    </row>
    <row r="48" spans="1:28" ht="18" customHeight="1">
      <c r="A48" s="69"/>
      <c r="B48" s="27" t="s">
        <v>77</v>
      </c>
      <c r="C48" s="21">
        <v>-0.375</v>
      </c>
      <c r="D48" s="21">
        <v>0.40200000000000002</v>
      </c>
      <c r="E48" s="21">
        <v>6.3167999999999997</v>
      </c>
      <c r="F48" s="21">
        <v>-3.1238999999999999</v>
      </c>
      <c r="G48" s="21">
        <v>3.9316</v>
      </c>
      <c r="H48" s="21">
        <v>39.576500000000003</v>
      </c>
      <c r="I48" s="21">
        <v>39.314999999999998</v>
      </c>
      <c r="J48" s="21">
        <v>64.461600000000004</v>
      </c>
      <c r="K48" s="21">
        <v>-96.274199999999993</v>
      </c>
      <c r="L48" s="21">
        <v>283.73779999999999</v>
      </c>
      <c r="M48" s="21">
        <v>231.31489999999999</v>
      </c>
      <c r="N48" s="10"/>
      <c r="O48" s="28" t="s">
        <v>78</v>
      </c>
      <c r="P48" s="10"/>
    </row>
    <row r="49" spans="1:55" ht="18" customHeight="1">
      <c r="A49" s="69"/>
      <c r="B49" s="29" t="s">
        <v>69</v>
      </c>
      <c r="C49" s="21">
        <v>3.8727999999999998</v>
      </c>
      <c r="D49" s="21">
        <v>6.7064000000000004</v>
      </c>
      <c r="E49" s="21">
        <v>19.568000000000001</v>
      </c>
      <c r="F49" s="21">
        <v>16.5261</v>
      </c>
      <c r="G49" s="21">
        <v>17.081299999999999</v>
      </c>
      <c r="H49" s="21">
        <v>59.997799999999998</v>
      </c>
      <c r="I49" s="21">
        <v>165.9058</v>
      </c>
      <c r="J49" s="21">
        <v>257.61169999999998</v>
      </c>
      <c r="K49" s="21">
        <v>78.235100000000003</v>
      </c>
      <c r="L49" s="21">
        <v>495.09030000000001</v>
      </c>
      <c r="M49" s="21">
        <v>1217.6069</v>
      </c>
      <c r="N49" s="10"/>
      <c r="O49" s="30" t="s">
        <v>70</v>
      </c>
      <c r="P49" s="10"/>
    </row>
    <row r="50" spans="1:55" ht="18" customHeight="1">
      <c r="A50" s="69"/>
      <c r="B50" s="29" t="s">
        <v>71</v>
      </c>
      <c r="C50" s="21">
        <v>4.2477999999999998</v>
      </c>
      <c r="D50" s="21">
        <v>6.3044000000000002</v>
      </c>
      <c r="E50" s="21">
        <v>13.251200000000001</v>
      </c>
      <c r="F50" s="21">
        <v>19.649999999999999</v>
      </c>
      <c r="G50" s="21">
        <v>13.149699999999999</v>
      </c>
      <c r="H50" s="21">
        <v>20.421299999999999</v>
      </c>
      <c r="I50" s="21">
        <v>126.5908</v>
      </c>
      <c r="J50" s="21">
        <v>193.15010000000001</v>
      </c>
      <c r="K50" s="21">
        <v>174.5093</v>
      </c>
      <c r="L50" s="21">
        <v>211.35249999999999</v>
      </c>
      <c r="M50" s="21">
        <v>986.29200000000003</v>
      </c>
      <c r="N50" s="10"/>
      <c r="O50" s="30" t="s">
        <v>72</v>
      </c>
      <c r="P50" s="10"/>
    </row>
    <row r="51" spans="1:55" ht="18" customHeight="1">
      <c r="A51" s="69"/>
      <c r="B51" s="27" t="s">
        <v>79</v>
      </c>
      <c r="C51" s="21">
        <v>4.7179000000000002</v>
      </c>
      <c r="D51" s="21">
        <v>6.7488999999999999</v>
      </c>
      <c r="E51" s="21">
        <v>23.366199999999999</v>
      </c>
      <c r="F51" s="21">
        <v>15.589499999999999</v>
      </c>
      <c r="G51" s="21">
        <v>29.534300000000002</v>
      </c>
      <c r="H51" s="21">
        <v>103.1536</v>
      </c>
      <c r="I51" s="21">
        <v>38.600499999999997</v>
      </c>
      <c r="J51" s="21">
        <v>32.416400000000003</v>
      </c>
      <c r="K51" s="21">
        <v>72.377399999999994</v>
      </c>
      <c r="L51" s="21">
        <v>189.7328</v>
      </c>
      <c r="M51" s="21">
        <v>266.19600000000003</v>
      </c>
      <c r="N51" s="10"/>
      <c r="O51" s="28" t="s">
        <v>80</v>
      </c>
      <c r="P51" s="10"/>
    </row>
    <row r="52" spans="1:55" ht="18" customHeight="1">
      <c r="A52" s="69"/>
      <c r="B52" s="25" t="s">
        <v>81</v>
      </c>
      <c r="C52" s="21">
        <v>2.3203999999999998</v>
      </c>
      <c r="D52" s="21">
        <v>1.393613596</v>
      </c>
      <c r="E52" s="21">
        <v>-0.37606715000000002</v>
      </c>
      <c r="F52" s="21">
        <v>17.885519720000001</v>
      </c>
      <c r="G52" s="21">
        <v>-12.832536691</v>
      </c>
      <c r="H52" s="21">
        <v>2.8539321800000002</v>
      </c>
      <c r="I52" s="21">
        <v>-61.464819591999998</v>
      </c>
      <c r="J52" s="21">
        <v>61.081252978000002</v>
      </c>
      <c r="K52" s="21">
        <v>126.48129487200001</v>
      </c>
      <c r="L52" s="21">
        <v>81.582145867000094</v>
      </c>
      <c r="M52" s="21">
        <v>146.901826177</v>
      </c>
      <c r="N52" s="10"/>
      <c r="O52" s="32" t="s">
        <v>82</v>
      </c>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row>
    <row r="53" spans="1:55" s="37" customFormat="1" ht="18" customHeight="1">
      <c r="A53" s="69"/>
      <c r="B53" s="33" t="s">
        <v>83</v>
      </c>
      <c r="C53" s="33"/>
      <c r="D53" s="33"/>
      <c r="E53" s="33"/>
      <c r="F53" s="33"/>
      <c r="G53" s="33"/>
      <c r="H53" s="33"/>
      <c r="I53" s="33"/>
      <c r="J53" s="33"/>
      <c r="K53" s="33"/>
      <c r="L53" s="33"/>
      <c r="M53" s="33"/>
      <c r="N53" s="33"/>
      <c r="O53" s="34" t="s">
        <v>108</v>
      </c>
      <c r="P53" s="35"/>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row>
    <row r="54" spans="1:55" s="37" customFormat="1" ht="18" customHeight="1">
      <c r="A54" s="69"/>
      <c r="B54" s="38" t="s">
        <v>84</v>
      </c>
      <c r="C54" s="39"/>
      <c r="D54" s="39"/>
      <c r="E54" s="39"/>
      <c r="F54" s="39"/>
      <c r="G54" s="39"/>
      <c r="H54" s="39"/>
      <c r="I54" s="39"/>
      <c r="J54" s="39"/>
      <c r="K54" s="39"/>
      <c r="L54" s="39"/>
      <c r="M54" s="39"/>
      <c r="N54" s="40"/>
      <c r="O54" s="41" t="s">
        <v>115</v>
      </c>
      <c r="P54" s="35"/>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row>
    <row r="55" spans="1:55" ht="18" customHeight="1">
      <c r="A55" s="69"/>
      <c r="B55" s="7"/>
      <c r="C55" s="10"/>
      <c r="D55" s="10"/>
      <c r="E55" s="10"/>
      <c r="F55" s="10"/>
      <c r="G55" s="10"/>
      <c r="H55" s="10"/>
      <c r="I55" s="10"/>
      <c r="J55" s="10"/>
      <c r="K55" s="10"/>
      <c r="L55" s="10"/>
      <c r="M55" s="10"/>
      <c r="N55" s="10"/>
      <c r="O55" s="10"/>
      <c r="P55" s="7"/>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row>
    <row r="56" spans="1:55" ht="18" customHeight="1">
      <c r="A56" s="69"/>
      <c r="B56" s="6" t="s">
        <v>0</v>
      </c>
      <c r="C56" s="42"/>
      <c r="D56" s="42"/>
      <c r="E56" s="42"/>
      <c r="F56" s="42"/>
      <c r="G56" s="42"/>
      <c r="H56" s="42"/>
      <c r="I56" s="42"/>
      <c r="J56" s="42"/>
      <c r="K56" s="42"/>
      <c r="L56" s="42"/>
      <c r="M56" s="42"/>
      <c r="N56" s="7"/>
      <c r="O56" s="8" t="s">
        <v>1</v>
      </c>
      <c r="P56" s="7"/>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row>
    <row r="57" spans="1:55" ht="18" customHeight="1">
      <c r="A57" s="69"/>
      <c r="B57" s="6" t="s">
        <v>2</v>
      </c>
      <c r="C57" s="42"/>
      <c r="D57" s="42"/>
      <c r="E57" s="42"/>
      <c r="F57" s="42"/>
      <c r="G57" s="42"/>
      <c r="H57" s="42"/>
      <c r="I57" s="42"/>
      <c r="J57" s="42"/>
      <c r="K57" s="42"/>
      <c r="L57" s="42"/>
      <c r="M57" s="42"/>
      <c r="N57" s="7"/>
      <c r="O57" s="9" t="s">
        <v>3</v>
      </c>
      <c r="P57" s="7"/>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row>
    <row r="58" spans="1:55" ht="18" customHeight="1">
      <c r="A58" s="69"/>
      <c r="B58" s="11"/>
      <c r="C58" s="12"/>
      <c r="D58" s="12"/>
      <c r="E58" s="12"/>
      <c r="F58" s="12"/>
      <c r="G58" s="12"/>
      <c r="H58" s="12"/>
      <c r="I58" s="12"/>
      <c r="J58" s="12"/>
      <c r="K58" s="12"/>
      <c r="L58" s="12"/>
      <c r="M58" s="12"/>
      <c r="N58" s="13"/>
      <c r="O58" s="14"/>
      <c r="P58" s="7"/>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row>
    <row r="59" spans="1:55" ht="18" customHeight="1">
      <c r="A59" s="69"/>
      <c r="B59" s="16"/>
      <c r="C59" s="17" t="s">
        <v>87</v>
      </c>
      <c r="D59" s="17" t="s">
        <v>88</v>
      </c>
      <c r="E59" s="17" t="s">
        <v>89</v>
      </c>
      <c r="F59" s="17" t="s">
        <v>90</v>
      </c>
      <c r="G59" s="17" t="s">
        <v>91</v>
      </c>
      <c r="H59" s="17" t="s">
        <v>92</v>
      </c>
      <c r="I59" s="17" t="s">
        <v>93</v>
      </c>
      <c r="J59" s="17" t="s">
        <v>94</v>
      </c>
      <c r="K59" s="17" t="s">
        <v>95</v>
      </c>
      <c r="L59" s="46">
        <v>1995</v>
      </c>
      <c r="M59" s="46">
        <v>1996</v>
      </c>
      <c r="N59" s="7"/>
      <c r="O59" s="18"/>
      <c r="P59" s="7"/>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row>
    <row r="60" spans="1:55" ht="18" customHeight="1">
      <c r="A60" s="69"/>
      <c r="B60" s="16"/>
      <c r="C60" s="17"/>
      <c r="D60" s="17"/>
      <c r="E60" s="42"/>
      <c r="F60" s="42"/>
      <c r="G60" s="42"/>
      <c r="H60" s="42"/>
      <c r="I60" s="42"/>
      <c r="J60" s="42"/>
      <c r="K60" s="42"/>
      <c r="L60" s="42"/>
      <c r="M60" s="42"/>
      <c r="N60" s="7"/>
      <c r="O60" s="18"/>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row>
    <row r="61" spans="1:55" ht="18" customHeight="1">
      <c r="B61" s="11"/>
      <c r="C61" s="19"/>
      <c r="D61" s="19"/>
      <c r="E61" s="19"/>
      <c r="F61" s="19"/>
      <c r="G61" s="19"/>
      <c r="H61" s="19"/>
      <c r="I61" s="19"/>
      <c r="J61" s="19"/>
      <c r="K61" s="19"/>
      <c r="L61" s="19"/>
      <c r="M61" s="19"/>
      <c r="N61" s="13"/>
      <c r="O61" s="14"/>
      <c r="P61" s="10"/>
    </row>
    <row r="62" spans="1:55" ht="18" customHeight="1">
      <c r="A62" s="20"/>
      <c r="B62" s="20" t="s">
        <v>13</v>
      </c>
      <c r="C62" s="21">
        <v>8165.3125840000002</v>
      </c>
      <c r="D62" s="21">
        <v>12696.407723519</v>
      </c>
      <c r="E62" s="21">
        <v>21006.400000000001</v>
      </c>
      <c r="F62" s="21">
        <v>38051.4</v>
      </c>
      <c r="G62" s="21">
        <v>67193.3</v>
      </c>
      <c r="H62" s="21">
        <v>130263</v>
      </c>
      <c r="I62" s="21">
        <v>221657.7</v>
      </c>
      <c r="J62" s="21">
        <v>485194</v>
      </c>
      <c r="K62" s="21">
        <v>897295.7</v>
      </c>
      <c r="L62" s="21">
        <v>1710646.6</v>
      </c>
      <c r="M62" s="21">
        <v>3940163</v>
      </c>
      <c r="N62" s="10"/>
      <c r="O62" s="22" t="s">
        <v>14</v>
      </c>
      <c r="P62" s="10"/>
    </row>
    <row r="63" spans="1:55" ht="18" customHeight="1">
      <c r="A63" s="25"/>
      <c r="B63" s="25" t="s">
        <v>17</v>
      </c>
      <c r="C63" s="21">
        <v>3051.320984</v>
      </c>
      <c r="D63" s="21">
        <v>4851.373223519</v>
      </c>
      <c r="E63" s="21">
        <v>7868.3</v>
      </c>
      <c r="F63" s="21">
        <v>17796.900000000001</v>
      </c>
      <c r="G63" s="21">
        <v>35463.9</v>
      </c>
      <c r="H63" s="21">
        <v>65832</v>
      </c>
      <c r="I63" s="21">
        <v>124441.1</v>
      </c>
      <c r="J63" s="21">
        <v>221393</v>
      </c>
      <c r="K63" s="21">
        <v>368902</v>
      </c>
      <c r="L63" s="21">
        <v>644149.6</v>
      </c>
      <c r="M63" s="21">
        <v>1282719</v>
      </c>
      <c r="N63" s="10"/>
      <c r="O63" s="26" t="s">
        <v>18</v>
      </c>
    </row>
    <row r="64" spans="1:55" ht="18" customHeight="1">
      <c r="A64" s="27"/>
      <c r="B64" s="27" t="s">
        <v>19</v>
      </c>
      <c r="C64" s="21">
        <v>1840.1137200000001</v>
      </c>
      <c r="D64" s="21">
        <v>3309.717326</v>
      </c>
      <c r="E64" s="21">
        <v>5477</v>
      </c>
      <c r="F64" s="21">
        <v>13729.1</v>
      </c>
      <c r="G64" s="21">
        <v>28548.9</v>
      </c>
      <c r="H64" s="21">
        <v>54720</v>
      </c>
      <c r="I64" s="21">
        <v>104296</v>
      </c>
      <c r="J64" s="21">
        <v>186129</v>
      </c>
      <c r="K64" s="21">
        <v>295495</v>
      </c>
      <c r="L64" s="21">
        <v>502601</v>
      </c>
      <c r="M64" s="21">
        <v>974148</v>
      </c>
      <c r="N64" s="10"/>
      <c r="O64" s="28" t="s">
        <v>20</v>
      </c>
    </row>
    <row r="65" spans="1:16" ht="18" customHeight="1">
      <c r="A65" s="27"/>
      <c r="B65" s="27" t="s">
        <v>21</v>
      </c>
      <c r="C65" s="21">
        <v>1211.2072639999999</v>
      </c>
      <c r="D65" s="21">
        <v>1541.6558975190001</v>
      </c>
      <c r="E65" s="21">
        <v>2391.3000000000002</v>
      </c>
      <c r="F65" s="21">
        <v>4067.8</v>
      </c>
      <c r="G65" s="21">
        <v>6915</v>
      </c>
      <c r="H65" s="21">
        <v>11112</v>
      </c>
      <c r="I65" s="21">
        <v>20145.099999999999</v>
      </c>
      <c r="J65" s="21">
        <v>35264</v>
      </c>
      <c r="K65" s="21">
        <v>73407</v>
      </c>
      <c r="L65" s="21">
        <v>141548.6</v>
      </c>
      <c r="M65" s="21">
        <v>308571</v>
      </c>
      <c r="N65" s="10"/>
      <c r="O65" s="28" t="s">
        <v>22</v>
      </c>
    </row>
    <row r="66" spans="1:16" ht="18" customHeight="1">
      <c r="A66" s="25"/>
      <c r="B66" s="25" t="s">
        <v>23</v>
      </c>
      <c r="C66" s="21">
        <v>1623.8770999999999</v>
      </c>
      <c r="D66" s="21">
        <v>1981.5332000000001</v>
      </c>
      <c r="E66" s="21">
        <v>2717.3</v>
      </c>
      <c r="F66" s="21">
        <v>3876.6</v>
      </c>
      <c r="G66" s="21">
        <v>6818.2</v>
      </c>
      <c r="H66" s="21">
        <v>11717</v>
      </c>
      <c r="I66" s="21">
        <v>19018.599999999999</v>
      </c>
      <c r="J66" s="21">
        <v>36543</v>
      </c>
      <c r="K66" s="21">
        <v>50354.7</v>
      </c>
      <c r="L66" s="21">
        <v>91776.8</v>
      </c>
      <c r="M66" s="21">
        <v>238085</v>
      </c>
      <c r="N66" s="10"/>
      <c r="O66" s="26" t="s">
        <v>24</v>
      </c>
    </row>
    <row r="67" spans="1:16" ht="18" customHeight="1">
      <c r="A67" s="25"/>
      <c r="B67" s="25" t="s">
        <v>25</v>
      </c>
      <c r="C67" s="21">
        <v>3490.1145000000001</v>
      </c>
      <c r="D67" s="21">
        <v>5863.5012999999999</v>
      </c>
      <c r="E67" s="21">
        <v>10420.799999999999</v>
      </c>
      <c r="F67" s="21">
        <v>16377.9</v>
      </c>
      <c r="G67" s="21">
        <v>24911.200000000001</v>
      </c>
      <c r="H67" s="21">
        <v>52714</v>
      </c>
      <c r="I67" s="21">
        <v>78198</v>
      </c>
      <c r="J67" s="21">
        <v>227258</v>
      </c>
      <c r="K67" s="21">
        <v>478039</v>
      </c>
      <c r="L67" s="21">
        <v>974720.2</v>
      </c>
      <c r="M67" s="21">
        <v>2419359</v>
      </c>
      <c r="N67" s="10"/>
      <c r="O67" s="26" t="s">
        <v>26</v>
      </c>
    </row>
    <row r="68" spans="1:16" ht="18" customHeight="1">
      <c r="A68" s="27"/>
      <c r="B68" s="27" t="s">
        <v>27</v>
      </c>
      <c r="C68" s="21">
        <v>1331.2</v>
      </c>
      <c r="D68" s="21">
        <v>2265.6</v>
      </c>
      <c r="E68" s="21">
        <v>4977.8</v>
      </c>
      <c r="F68" s="21">
        <v>8259.5</v>
      </c>
      <c r="G68" s="21">
        <v>13966.2</v>
      </c>
      <c r="H68" s="21">
        <v>24072.7</v>
      </c>
      <c r="I68" s="21">
        <v>40298</v>
      </c>
      <c r="J68" s="21">
        <v>116470</v>
      </c>
      <c r="K68" s="21">
        <v>298285</v>
      </c>
      <c r="L68" s="21">
        <v>576115.19999999995</v>
      </c>
      <c r="M68" s="21">
        <v>1497401</v>
      </c>
      <c r="N68" s="10"/>
      <c r="O68" s="28" t="s">
        <v>28</v>
      </c>
    </row>
    <row r="69" spans="1:16" ht="18" customHeight="1">
      <c r="A69" s="29"/>
      <c r="B69" s="29" t="s">
        <v>29</v>
      </c>
      <c r="C69" s="21">
        <v>648.79999999999995</v>
      </c>
      <c r="D69" s="21">
        <v>1260</v>
      </c>
      <c r="E69" s="21">
        <v>3159.2</v>
      </c>
      <c r="F69" s="21">
        <v>5115.3999999999996</v>
      </c>
      <c r="G69" s="21">
        <v>9613.2000000000007</v>
      </c>
      <c r="H69" s="21">
        <v>16940.900000000001</v>
      </c>
      <c r="I69" s="21">
        <v>30545</v>
      </c>
      <c r="J69" s="21">
        <v>92518</v>
      </c>
      <c r="K69" s="21">
        <v>233168</v>
      </c>
      <c r="L69" s="21">
        <v>475518.7</v>
      </c>
      <c r="M69" s="21">
        <v>1329087</v>
      </c>
      <c r="N69" s="10"/>
      <c r="O69" s="30" t="s">
        <v>30</v>
      </c>
    </row>
    <row r="70" spans="1:16" ht="18" customHeight="1">
      <c r="A70" s="29"/>
      <c r="B70" s="29" t="s">
        <v>31</v>
      </c>
      <c r="C70" s="21">
        <v>682.4</v>
      </c>
      <c r="D70" s="21">
        <v>1005.6</v>
      </c>
      <c r="E70" s="21">
        <v>1818.6</v>
      </c>
      <c r="F70" s="21">
        <v>3144.1</v>
      </c>
      <c r="G70" s="21">
        <v>4353</v>
      </c>
      <c r="H70" s="21">
        <v>7131.8</v>
      </c>
      <c r="I70" s="21">
        <v>9753</v>
      </c>
      <c r="J70" s="21">
        <v>23952</v>
      </c>
      <c r="K70" s="21">
        <v>65117</v>
      </c>
      <c r="L70" s="21">
        <v>100596.5</v>
      </c>
      <c r="M70" s="21">
        <v>168314</v>
      </c>
      <c r="N70" s="10"/>
      <c r="O70" s="30" t="s">
        <v>32</v>
      </c>
    </row>
    <row r="71" spans="1:16" ht="18" customHeight="1">
      <c r="A71" s="27"/>
      <c r="B71" s="27" t="s">
        <v>33</v>
      </c>
      <c r="C71" s="21">
        <v>138</v>
      </c>
      <c r="D71" s="21">
        <v>482.4</v>
      </c>
      <c r="E71" s="21">
        <v>1013.5</v>
      </c>
      <c r="F71" s="21">
        <v>1214.4000000000001</v>
      </c>
      <c r="G71" s="21">
        <v>1251.8</v>
      </c>
      <c r="H71" s="21">
        <v>12191</v>
      </c>
      <c r="I71" s="21">
        <v>8145</v>
      </c>
      <c r="J71" s="21">
        <v>25850</v>
      </c>
      <c r="K71" s="21">
        <v>21000</v>
      </c>
      <c r="L71" s="21">
        <v>45440</v>
      </c>
      <c r="M71" s="21">
        <v>50345</v>
      </c>
      <c r="N71" s="10"/>
      <c r="O71" s="28" t="s">
        <v>34</v>
      </c>
    </row>
    <row r="72" spans="1:16" ht="18" customHeight="1">
      <c r="A72" s="27"/>
      <c r="B72" s="27" t="s">
        <v>113</v>
      </c>
      <c r="C72" s="21">
        <v>1115.5</v>
      </c>
      <c r="D72" s="21">
        <v>1650.9</v>
      </c>
      <c r="E72" s="21">
        <v>2108.8000000000002</v>
      </c>
      <c r="F72" s="21">
        <v>2869.6</v>
      </c>
      <c r="G72" s="21">
        <v>3577.4</v>
      </c>
      <c r="H72" s="21">
        <v>6479</v>
      </c>
      <c r="I72" s="21">
        <v>10776</v>
      </c>
      <c r="J72" s="21">
        <v>21251</v>
      </c>
      <c r="K72" s="21">
        <v>31147</v>
      </c>
      <c r="L72" s="21">
        <v>63620</v>
      </c>
      <c r="M72" s="21">
        <v>104900</v>
      </c>
      <c r="N72" s="10"/>
      <c r="O72" s="28" t="s">
        <v>114</v>
      </c>
    </row>
    <row r="73" spans="1:16" ht="18" customHeight="1">
      <c r="A73" s="27"/>
      <c r="B73" s="27" t="s">
        <v>35</v>
      </c>
      <c r="C73" s="21">
        <v>285</v>
      </c>
      <c r="D73" s="21">
        <v>422</v>
      </c>
      <c r="E73" s="21">
        <v>749</v>
      </c>
      <c r="F73" s="21">
        <v>1400</v>
      </c>
      <c r="G73" s="21">
        <v>1225</v>
      </c>
      <c r="H73" s="21">
        <v>1599</v>
      </c>
      <c r="I73" s="21">
        <v>4000</v>
      </c>
      <c r="J73" s="21">
        <v>13700</v>
      </c>
      <c r="K73" s="21">
        <v>39260</v>
      </c>
      <c r="L73" s="21">
        <v>108205</v>
      </c>
      <c r="M73" s="21">
        <v>335300</v>
      </c>
      <c r="N73" s="10"/>
      <c r="O73" s="28" t="s">
        <v>36</v>
      </c>
    </row>
    <row r="74" spans="1:16" ht="18" customHeight="1">
      <c r="A74" s="27"/>
      <c r="B74" s="27" t="s">
        <v>37</v>
      </c>
      <c r="C74" s="21">
        <v>620.41449999999998</v>
      </c>
      <c r="D74" s="21">
        <v>1042.6013</v>
      </c>
      <c r="E74" s="21">
        <v>1571.7</v>
      </c>
      <c r="F74" s="21">
        <v>2634.4</v>
      </c>
      <c r="G74" s="21">
        <v>4890.8</v>
      </c>
      <c r="H74" s="21">
        <v>8372.2999999999993</v>
      </c>
      <c r="I74" s="21">
        <v>14979</v>
      </c>
      <c r="J74" s="21">
        <v>49987</v>
      </c>
      <c r="K74" s="21">
        <v>88347</v>
      </c>
      <c r="L74" s="21">
        <v>181340</v>
      </c>
      <c r="M74" s="21">
        <v>431413</v>
      </c>
      <c r="N74" s="10"/>
      <c r="O74" s="28" t="s">
        <v>38</v>
      </c>
    </row>
    <row r="75" spans="1:16" ht="18" customHeight="1">
      <c r="A75" s="23"/>
      <c r="B75" s="23" t="s">
        <v>15</v>
      </c>
      <c r="C75" s="21">
        <v>6834.1125840000004</v>
      </c>
      <c r="D75" s="21">
        <v>10430.807723518999</v>
      </c>
      <c r="E75" s="21">
        <v>16028.600000000002</v>
      </c>
      <c r="F75" s="21">
        <v>29791.9</v>
      </c>
      <c r="G75" s="21">
        <v>53227.100000000006</v>
      </c>
      <c r="H75" s="21">
        <v>106190.3</v>
      </c>
      <c r="I75" s="21">
        <v>181359.7</v>
      </c>
      <c r="J75" s="21">
        <v>368724</v>
      </c>
      <c r="K75" s="21">
        <v>599010.69999999995</v>
      </c>
      <c r="L75" s="21">
        <v>1134531.4000000001</v>
      </c>
      <c r="M75" s="21">
        <v>2442762</v>
      </c>
      <c r="N75" s="10"/>
      <c r="O75" s="24" t="s">
        <v>16</v>
      </c>
      <c r="P75" s="10"/>
    </row>
    <row r="76" spans="1:16" ht="18" customHeight="1">
      <c r="A76" s="23"/>
      <c r="B76" s="23" t="s">
        <v>111</v>
      </c>
      <c r="C76" s="21">
        <f t="shared" ref="C76:K76" si="1">+C68</f>
        <v>1331.2</v>
      </c>
      <c r="D76" s="21">
        <f t="shared" si="1"/>
        <v>2265.6</v>
      </c>
      <c r="E76" s="21">
        <f t="shared" si="1"/>
        <v>4977.8</v>
      </c>
      <c r="F76" s="21">
        <f t="shared" si="1"/>
        <v>8259.5</v>
      </c>
      <c r="G76" s="21">
        <f t="shared" si="1"/>
        <v>13966.2</v>
      </c>
      <c r="H76" s="21">
        <f t="shared" si="1"/>
        <v>24072.7</v>
      </c>
      <c r="I76" s="21">
        <f t="shared" si="1"/>
        <v>40298</v>
      </c>
      <c r="J76" s="21">
        <f t="shared" si="1"/>
        <v>116470</v>
      </c>
      <c r="K76" s="21">
        <f t="shared" si="1"/>
        <v>298285</v>
      </c>
      <c r="L76" s="21">
        <f>+L68</f>
        <v>576115.19999999995</v>
      </c>
      <c r="M76" s="21">
        <f t="shared" ref="M76" si="2">+M68</f>
        <v>1497401</v>
      </c>
      <c r="N76" s="10"/>
      <c r="O76" s="24" t="s">
        <v>112</v>
      </c>
      <c r="P76" s="10"/>
    </row>
    <row r="77" spans="1:16" ht="18" customHeight="1">
      <c r="A77" s="16"/>
      <c r="B77" s="16"/>
      <c r="C77" s="21"/>
      <c r="D77" s="21"/>
      <c r="E77" s="21"/>
      <c r="F77" s="21"/>
      <c r="G77" s="21"/>
      <c r="H77" s="21"/>
      <c r="I77" s="21"/>
      <c r="J77" s="21"/>
      <c r="K77" s="21"/>
      <c r="L77" s="21"/>
      <c r="M77" s="21"/>
      <c r="N77" s="10"/>
      <c r="O77" s="18"/>
    </row>
    <row r="78" spans="1:16" ht="18" customHeight="1">
      <c r="A78" s="20"/>
      <c r="B78" s="20" t="s">
        <v>39</v>
      </c>
      <c r="C78" s="21">
        <v>6753.8394727000004</v>
      </c>
      <c r="D78" s="21">
        <v>10089.013102338</v>
      </c>
      <c r="E78" s="21">
        <v>17016.2</v>
      </c>
      <c r="F78" s="21">
        <v>30378.9</v>
      </c>
      <c r="G78" s="21">
        <v>55238.6</v>
      </c>
      <c r="H78" s="21">
        <v>96746.5</v>
      </c>
      <c r="I78" s="21">
        <v>174223.7</v>
      </c>
      <c r="J78" s="21">
        <v>351528</v>
      </c>
      <c r="K78" s="21">
        <v>745202.2</v>
      </c>
      <c r="L78" s="21">
        <v>1394496.6</v>
      </c>
      <c r="M78" s="21">
        <v>2702292</v>
      </c>
      <c r="N78" s="10"/>
      <c r="O78" s="22" t="s">
        <v>40</v>
      </c>
    </row>
    <row r="79" spans="1:16" ht="18" customHeight="1">
      <c r="A79" s="25"/>
      <c r="B79" s="25" t="s">
        <v>41</v>
      </c>
      <c r="C79" s="21">
        <v>6629.7465380000003</v>
      </c>
      <c r="D79" s="21">
        <v>9894.3122579390001</v>
      </c>
      <c r="E79" s="21">
        <v>16733.7</v>
      </c>
      <c r="F79" s="21">
        <v>29938.799999999999</v>
      </c>
      <c r="G79" s="21">
        <v>54575.7</v>
      </c>
      <c r="H79" s="21">
        <v>95799.5</v>
      </c>
      <c r="I79" s="21">
        <v>172843.9</v>
      </c>
      <c r="J79" s="21">
        <v>348171</v>
      </c>
      <c r="K79" s="21">
        <v>740036.2</v>
      </c>
      <c r="L79" s="21">
        <v>1382052.6</v>
      </c>
      <c r="M79" s="21">
        <v>2676258</v>
      </c>
      <c r="N79" s="10"/>
      <c r="O79" s="26" t="s">
        <v>42</v>
      </c>
    </row>
    <row r="80" spans="1:16" ht="18" customHeight="1">
      <c r="A80" s="27"/>
      <c r="B80" s="27" t="s">
        <v>43</v>
      </c>
      <c r="C80" s="21">
        <v>5972.07</v>
      </c>
      <c r="D80" s="21">
        <v>9051</v>
      </c>
      <c r="E80" s="21">
        <v>14231.8</v>
      </c>
      <c r="F80" s="21">
        <v>25550.3</v>
      </c>
      <c r="G80" s="21">
        <v>45399.5</v>
      </c>
      <c r="H80" s="21">
        <v>78643.5</v>
      </c>
      <c r="I80" s="21">
        <v>141602.1</v>
      </c>
      <c r="J80" s="21">
        <v>264273</v>
      </c>
      <c r="K80" s="21">
        <v>587759.19999999995</v>
      </c>
      <c r="L80" s="21">
        <v>1084350.6000000001</v>
      </c>
      <c r="M80" s="21">
        <v>2244094</v>
      </c>
      <c r="N80" s="10"/>
      <c r="O80" s="28" t="s">
        <v>44</v>
      </c>
    </row>
    <row r="81" spans="1:15" ht="18" customHeight="1">
      <c r="A81" s="29"/>
      <c r="B81" s="29" t="s">
        <v>45</v>
      </c>
      <c r="C81" s="21">
        <v>3052.87</v>
      </c>
      <c r="D81" s="21">
        <v>4424.3999999999996</v>
      </c>
      <c r="E81" s="21">
        <v>6918.5</v>
      </c>
      <c r="F81" s="21">
        <v>13468.5</v>
      </c>
      <c r="G81" s="21">
        <v>23245.9</v>
      </c>
      <c r="H81" s="21">
        <v>40419.5</v>
      </c>
      <c r="I81" s="21">
        <v>70133.7</v>
      </c>
      <c r="J81" s="21">
        <v>125793</v>
      </c>
      <c r="K81" s="21">
        <v>246578.6</v>
      </c>
      <c r="L81" s="21">
        <v>436000</v>
      </c>
      <c r="M81" s="21">
        <v>865909</v>
      </c>
      <c r="N81" s="10"/>
      <c r="O81" s="30" t="s">
        <v>46</v>
      </c>
    </row>
    <row r="82" spans="1:15" ht="18" customHeight="1">
      <c r="A82" s="29"/>
      <c r="B82" s="29" t="s">
        <v>47</v>
      </c>
      <c r="C82" s="21">
        <v>53.4</v>
      </c>
      <c r="D82" s="21">
        <v>67.8</v>
      </c>
      <c r="E82" s="21">
        <v>147.30000000000001</v>
      </c>
      <c r="F82" s="21">
        <v>176.5</v>
      </c>
      <c r="G82" s="21">
        <v>410.8</v>
      </c>
      <c r="H82" s="21">
        <v>675</v>
      </c>
      <c r="I82" s="21">
        <v>1258.5</v>
      </c>
      <c r="J82" s="21">
        <v>2531</v>
      </c>
      <c r="K82" s="21">
        <v>37153.599999999999</v>
      </c>
      <c r="L82" s="21">
        <v>24438</v>
      </c>
      <c r="M82" s="21">
        <v>20142</v>
      </c>
      <c r="N82" s="10"/>
      <c r="O82" s="30" t="s">
        <v>48</v>
      </c>
    </row>
    <row r="83" spans="1:15" ht="18" customHeight="1">
      <c r="A83" s="29"/>
      <c r="B83" s="29" t="s">
        <v>49</v>
      </c>
      <c r="C83" s="21">
        <v>1872.6</v>
      </c>
      <c r="D83" s="21">
        <v>2781.1</v>
      </c>
      <c r="E83" s="21">
        <v>4493.8999999999996</v>
      </c>
      <c r="F83" s="21">
        <v>7659.2</v>
      </c>
      <c r="G83" s="21">
        <v>13685.4</v>
      </c>
      <c r="H83" s="21">
        <v>24685</v>
      </c>
      <c r="I83" s="21">
        <v>47361.3</v>
      </c>
      <c r="J83" s="21">
        <v>89736</v>
      </c>
      <c r="K83" s="21">
        <v>214377</v>
      </c>
      <c r="L83" s="21">
        <v>429264.6</v>
      </c>
      <c r="M83" s="21">
        <v>970896</v>
      </c>
      <c r="N83" s="10"/>
      <c r="O83" s="30" t="s">
        <v>50</v>
      </c>
    </row>
    <row r="84" spans="1:15" ht="18" customHeight="1">
      <c r="A84" s="29"/>
      <c r="B84" s="29" t="s">
        <v>51</v>
      </c>
      <c r="C84" s="21">
        <v>993.2</v>
      </c>
      <c r="D84" s="21">
        <v>1777.7</v>
      </c>
      <c r="E84" s="21">
        <v>2672.1</v>
      </c>
      <c r="F84" s="21">
        <v>4246.1000000000004</v>
      </c>
      <c r="G84" s="21">
        <v>8057.4</v>
      </c>
      <c r="H84" s="21">
        <v>12864</v>
      </c>
      <c r="I84" s="21">
        <v>22848.6</v>
      </c>
      <c r="J84" s="21">
        <v>46213</v>
      </c>
      <c r="K84" s="21">
        <v>89650</v>
      </c>
      <c r="L84" s="21">
        <v>194648</v>
      </c>
      <c r="M84" s="21">
        <v>387147</v>
      </c>
      <c r="N84" s="10"/>
      <c r="O84" s="30" t="s">
        <v>52</v>
      </c>
    </row>
    <row r="85" spans="1:15" ht="18" customHeight="1">
      <c r="A85" s="27"/>
      <c r="B85" s="27" t="s">
        <v>53</v>
      </c>
      <c r="C85" s="21">
        <v>574.43322599999999</v>
      </c>
      <c r="D85" s="21">
        <v>818.56237593900005</v>
      </c>
      <c r="E85" s="21">
        <v>1228.3</v>
      </c>
      <c r="F85" s="21">
        <v>2438.3000000000002</v>
      </c>
      <c r="G85" s="21">
        <v>4266.8</v>
      </c>
      <c r="H85" s="21">
        <v>3926</v>
      </c>
      <c r="I85" s="21">
        <v>7648.6</v>
      </c>
      <c r="J85" s="21">
        <v>17636</v>
      </c>
      <c r="K85" s="21">
        <v>48365</v>
      </c>
      <c r="L85" s="21">
        <v>86044</v>
      </c>
      <c r="M85" s="21">
        <v>159991</v>
      </c>
      <c r="N85" s="10"/>
      <c r="O85" s="28" t="s">
        <v>54</v>
      </c>
    </row>
    <row r="86" spans="1:15" ht="18" customHeight="1">
      <c r="A86" s="27"/>
      <c r="B86" s="27" t="s">
        <v>55</v>
      </c>
      <c r="C86" s="21">
        <v>83.243312000000003</v>
      </c>
      <c r="D86" s="21">
        <v>24.749881999999999</v>
      </c>
      <c r="E86" s="21">
        <v>1273.5999999999999</v>
      </c>
      <c r="F86" s="21">
        <v>1950.2</v>
      </c>
      <c r="G86" s="21">
        <v>4909.3999999999996</v>
      </c>
      <c r="H86" s="21">
        <v>13230</v>
      </c>
      <c r="I86" s="21">
        <v>23593.200000000001</v>
      </c>
      <c r="J86" s="21">
        <v>66262</v>
      </c>
      <c r="K86" s="21">
        <v>103911</v>
      </c>
      <c r="L86" s="21">
        <v>211659</v>
      </c>
      <c r="M86" s="21">
        <v>272174</v>
      </c>
      <c r="N86" s="10"/>
      <c r="O86" s="28" t="s">
        <v>56</v>
      </c>
    </row>
    <row r="87" spans="1:15" ht="18" customHeight="1">
      <c r="A87" s="25"/>
      <c r="B87" s="25" t="s">
        <v>57</v>
      </c>
      <c r="C87" s="21">
        <v>124.0929347</v>
      </c>
      <c r="D87" s="21">
        <v>194.700844399</v>
      </c>
      <c r="E87" s="21">
        <v>282.5</v>
      </c>
      <c r="F87" s="21">
        <v>440.1</v>
      </c>
      <c r="G87" s="21">
        <v>662.9</v>
      </c>
      <c r="H87" s="21">
        <v>947</v>
      </c>
      <c r="I87" s="21">
        <v>1379.8</v>
      </c>
      <c r="J87" s="21">
        <v>3357</v>
      </c>
      <c r="K87" s="21">
        <v>5166</v>
      </c>
      <c r="L87" s="21">
        <v>12444</v>
      </c>
      <c r="M87" s="21">
        <v>26034</v>
      </c>
      <c r="N87" s="10"/>
      <c r="O87" s="26" t="s">
        <v>58</v>
      </c>
    </row>
    <row r="88" spans="1:15" ht="18" customHeight="1">
      <c r="A88" s="16"/>
      <c r="B88" s="16"/>
      <c r="C88" s="21"/>
      <c r="D88" s="21"/>
      <c r="E88" s="21"/>
      <c r="F88" s="21"/>
      <c r="G88" s="21"/>
      <c r="H88" s="21"/>
      <c r="I88" s="21"/>
      <c r="J88" s="21"/>
      <c r="K88" s="21"/>
      <c r="L88" s="21"/>
      <c r="M88" s="21"/>
      <c r="N88" s="10"/>
      <c r="O88" s="31"/>
    </row>
    <row r="89" spans="1:15" ht="18" customHeight="1">
      <c r="A89" s="20"/>
      <c r="B89" s="20" t="s">
        <v>59</v>
      </c>
      <c r="C89" s="21">
        <v>-1411.4731113</v>
      </c>
      <c r="D89" s="21">
        <v>-2607.3946211809998</v>
      </c>
      <c r="E89" s="21">
        <v>-3990.2</v>
      </c>
      <c r="F89" s="21">
        <v>-7672.5</v>
      </c>
      <c r="G89" s="21">
        <v>-11954.7</v>
      </c>
      <c r="H89" s="21">
        <v>-33516.5</v>
      </c>
      <c r="I89" s="21">
        <v>-47434</v>
      </c>
      <c r="J89" s="21">
        <v>-133666</v>
      </c>
      <c r="K89" s="21">
        <v>-152092.5</v>
      </c>
      <c r="L89" s="21">
        <v>-316150</v>
      </c>
      <c r="M89" s="21">
        <v>-1237871</v>
      </c>
      <c r="N89" s="10"/>
      <c r="O89" s="22" t="s">
        <v>60</v>
      </c>
    </row>
    <row r="90" spans="1:15" ht="18" customHeight="1">
      <c r="A90" s="25"/>
      <c r="B90" s="25" t="s">
        <v>61</v>
      </c>
      <c r="C90" s="21">
        <v>-196.96799999999999</v>
      </c>
      <c r="D90" s="21">
        <v>32.524000000000001</v>
      </c>
      <c r="E90" s="21">
        <v>-81</v>
      </c>
      <c r="F90" s="21">
        <v>-639</v>
      </c>
      <c r="G90" s="21">
        <v>-400</v>
      </c>
      <c r="H90" s="21">
        <v>90</v>
      </c>
      <c r="I90" s="21">
        <v>-12005</v>
      </c>
      <c r="J90" s="21">
        <v>7754</v>
      </c>
      <c r="K90" s="21">
        <v>255</v>
      </c>
      <c r="L90" s="21">
        <v>22127</v>
      </c>
      <c r="M90" s="21">
        <v>-29606</v>
      </c>
      <c r="N90" s="10"/>
      <c r="O90" s="26" t="s">
        <v>62</v>
      </c>
    </row>
    <row r="91" spans="1:15" ht="18" customHeight="1">
      <c r="A91" s="20"/>
      <c r="B91" s="20" t="s">
        <v>63</v>
      </c>
      <c r="C91" s="21">
        <v>-1608.4411113000001</v>
      </c>
      <c r="D91" s="21">
        <v>-2574.8706211809999</v>
      </c>
      <c r="E91" s="21">
        <v>-4071.2</v>
      </c>
      <c r="F91" s="21">
        <v>-8311.5</v>
      </c>
      <c r="G91" s="21">
        <v>-12354.7</v>
      </c>
      <c r="H91" s="21">
        <v>-33426.5</v>
      </c>
      <c r="I91" s="21">
        <v>-59439</v>
      </c>
      <c r="J91" s="21">
        <v>-125912</v>
      </c>
      <c r="K91" s="21">
        <v>-151837.5</v>
      </c>
      <c r="L91" s="21">
        <v>-294023</v>
      </c>
      <c r="M91" s="21">
        <v>-1267477</v>
      </c>
      <c r="N91" s="10"/>
      <c r="O91" s="22" t="s">
        <v>64</v>
      </c>
    </row>
    <row r="92" spans="1:15" ht="18" customHeight="1">
      <c r="A92" s="16"/>
      <c r="B92" s="16"/>
      <c r="C92" s="21"/>
      <c r="D92" s="21"/>
      <c r="E92" s="21"/>
      <c r="F92" s="21"/>
      <c r="G92" s="21"/>
      <c r="H92" s="21"/>
      <c r="I92" s="21"/>
      <c r="J92" s="21"/>
      <c r="K92" s="21"/>
      <c r="L92" s="21"/>
      <c r="M92" s="21"/>
      <c r="N92" s="10"/>
      <c r="O92" s="18"/>
    </row>
    <row r="93" spans="1:15" ht="18" customHeight="1">
      <c r="A93" s="20"/>
      <c r="B93" s="20" t="s">
        <v>65</v>
      </c>
      <c r="C93" s="21"/>
      <c r="D93" s="21"/>
      <c r="E93" s="21"/>
      <c r="F93" s="21"/>
      <c r="G93" s="21"/>
      <c r="H93" s="21"/>
      <c r="I93" s="21"/>
      <c r="J93" s="21"/>
      <c r="K93" s="21"/>
      <c r="L93" s="21"/>
      <c r="M93" s="21"/>
      <c r="N93" s="10"/>
      <c r="O93" s="22" t="s">
        <v>66</v>
      </c>
    </row>
    <row r="94" spans="1:15" ht="18" customHeight="1">
      <c r="A94" s="25"/>
      <c r="B94" s="25" t="s">
        <v>67</v>
      </c>
      <c r="C94" s="21">
        <v>-6.1086999999999998</v>
      </c>
      <c r="D94" s="21">
        <v>-265.89240000000001</v>
      </c>
      <c r="E94" s="21">
        <v>308</v>
      </c>
      <c r="F94" s="21">
        <v>-208.9</v>
      </c>
      <c r="G94" s="21">
        <v>41</v>
      </c>
      <c r="H94" s="21">
        <v>1921</v>
      </c>
      <c r="I94" s="21">
        <v>4038</v>
      </c>
      <c r="J94" s="21">
        <v>21062</v>
      </c>
      <c r="K94" s="21">
        <v>-67174.3</v>
      </c>
      <c r="L94" s="21">
        <v>-81238</v>
      </c>
      <c r="M94" s="21">
        <v>-134410</v>
      </c>
      <c r="N94" s="10"/>
      <c r="O94" s="26" t="s">
        <v>68</v>
      </c>
    </row>
    <row r="95" spans="1:15" ht="18" customHeight="1">
      <c r="A95" s="27"/>
      <c r="B95" s="27" t="s">
        <v>69</v>
      </c>
      <c r="C95" s="21">
        <v>757.88099999999997</v>
      </c>
      <c r="D95" s="21">
        <v>930.62199999999996</v>
      </c>
      <c r="E95" s="21">
        <v>2663</v>
      </c>
      <c r="F95" s="21">
        <v>3588.2</v>
      </c>
      <c r="G95" s="21">
        <v>5489</v>
      </c>
      <c r="H95" s="21">
        <v>10889</v>
      </c>
      <c r="I95" s="21">
        <v>19718</v>
      </c>
      <c r="J95" s="21">
        <v>46140</v>
      </c>
      <c r="K95" s="21">
        <v>44029.7</v>
      </c>
      <c r="L95" s="21">
        <v>157746</v>
      </c>
      <c r="M95" s="21">
        <v>277687</v>
      </c>
      <c r="N95" s="10"/>
      <c r="O95" s="28" t="s">
        <v>70</v>
      </c>
    </row>
    <row r="96" spans="1:15" ht="18" customHeight="1">
      <c r="A96" s="27"/>
      <c r="B96" s="27" t="s">
        <v>71</v>
      </c>
      <c r="C96" s="21">
        <v>763.98969999999997</v>
      </c>
      <c r="D96" s="21">
        <v>1196.5144</v>
      </c>
      <c r="E96" s="21">
        <v>2355</v>
      </c>
      <c r="F96" s="21">
        <v>3797.1</v>
      </c>
      <c r="G96" s="21">
        <v>5448</v>
      </c>
      <c r="H96" s="21">
        <v>8968</v>
      </c>
      <c r="I96" s="21">
        <v>15680</v>
      </c>
      <c r="J96" s="21">
        <v>25078</v>
      </c>
      <c r="K96" s="21">
        <v>111204</v>
      </c>
      <c r="L96" s="21">
        <v>238984</v>
      </c>
      <c r="M96" s="21">
        <v>412097</v>
      </c>
      <c r="N96" s="10"/>
      <c r="O96" s="28" t="s">
        <v>72</v>
      </c>
    </row>
    <row r="97" spans="1:15" ht="18" customHeight="1">
      <c r="A97" s="25"/>
      <c r="B97" s="25" t="s">
        <v>73</v>
      </c>
      <c r="C97" s="21">
        <v>1614.5859356829999</v>
      </c>
      <c r="D97" s="21">
        <v>2840.759945582</v>
      </c>
      <c r="E97" s="21">
        <v>3763.2</v>
      </c>
      <c r="F97" s="21">
        <v>8520.4</v>
      </c>
      <c r="G97" s="21">
        <v>10205</v>
      </c>
      <c r="H97" s="21">
        <v>25787</v>
      </c>
      <c r="I97" s="21">
        <v>56780</v>
      </c>
      <c r="J97" s="21">
        <v>105386.1</v>
      </c>
      <c r="K97" s="21">
        <v>225734</v>
      </c>
      <c r="L97" s="21">
        <v>377598</v>
      </c>
      <c r="M97" s="21">
        <v>1295183</v>
      </c>
      <c r="N97" s="10"/>
      <c r="O97" s="26" t="s">
        <v>74</v>
      </c>
    </row>
    <row r="98" spans="1:15" ht="18" customHeight="1">
      <c r="A98" s="27"/>
      <c r="B98" s="27" t="s">
        <v>75</v>
      </c>
      <c r="C98" s="21">
        <v>476.3673</v>
      </c>
      <c r="D98" s="21">
        <v>895.69399999999996</v>
      </c>
      <c r="E98" s="21">
        <v>2433</v>
      </c>
      <c r="F98" s="21">
        <v>5982</v>
      </c>
      <c r="G98" s="21">
        <v>7942</v>
      </c>
      <c r="H98" s="21">
        <v>2279</v>
      </c>
      <c r="I98" s="21">
        <v>15408</v>
      </c>
      <c r="J98" s="21">
        <v>30135</v>
      </c>
      <c r="K98" s="21">
        <v>-70339</v>
      </c>
      <c r="L98" s="21">
        <v>85657</v>
      </c>
      <c r="M98" s="21">
        <v>274040</v>
      </c>
      <c r="N98" s="10"/>
      <c r="O98" s="28" t="s">
        <v>76</v>
      </c>
    </row>
    <row r="99" spans="1:15" ht="18" customHeight="1">
      <c r="A99" s="29"/>
      <c r="B99" s="29" t="s">
        <v>69</v>
      </c>
      <c r="C99" s="21">
        <v>1268.9770000000001</v>
      </c>
      <c r="D99" s="21">
        <v>2045.1679999999999</v>
      </c>
      <c r="E99" s="21">
        <v>3816</v>
      </c>
      <c r="F99" s="21">
        <v>8983</v>
      </c>
      <c r="G99" s="21">
        <v>12523</v>
      </c>
      <c r="H99" s="21">
        <v>11510</v>
      </c>
      <c r="I99" s="21">
        <v>35657</v>
      </c>
      <c r="J99" s="21">
        <v>64820</v>
      </c>
      <c r="K99" s="21">
        <v>24858</v>
      </c>
      <c r="L99" s="21">
        <v>222453</v>
      </c>
      <c r="M99" s="21">
        <v>583276</v>
      </c>
      <c r="N99" s="10"/>
      <c r="O99" s="30" t="s">
        <v>70</v>
      </c>
    </row>
    <row r="100" spans="1:15" ht="18" customHeight="1">
      <c r="A100" s="29"/>
      <c r="B100" s="29" t="s">
        <v>71</v>
      </c>
      <c r="C100" s="21">
        <v>792.60969999999998</v>
      </c>
      <c r="D100" s="21">
        <v>1149.4739999999999</v>
      </c>
      <c r="E100" s="21">
        <v>1383</v>
      </c>
      <c r="F100" s="21">
        <v>3001</v>
      </c>
      <c r="G100" s="21">
        <v>4581</v>
      </c>
      <c r="H100" s="21">
        <v>9231</v>
      </c>
      <c r="I100" s="21">
        <v>20249</v>
      </c>
      <c r="J100" s="21">
        <v>34685</v>
      </c>
      <c r="K100" s="21">
        <v>95197</v>
      </c>
      <c r="L100" s="21">
        <v>136796</v>
      </c>
      <c r="M100" s="21">
        <v>309236</v>
      </c>
      <c r="N100" s="10"/>
      <c r="O100" s="30" t="s">
        <v>72</v>
      </c>
    </row>
    <row r="101" spans="1:15" ht="18" customHeight="1">
      <c r="A101" s="27"/>
      <c r="B101" s="27" t="s">
        <v>77</v>
      </c>
      <c r="C101" s="21">
        <v>668.22749999999996</v>
      </c>
      <c r="D101" s="21">
        <v>913.25360000000001</v>
      </c>
      <c r="E101" s="21">
        <v>389</v>
      </c>
      <c r="F101" s="21">
        <v>995</v>
      </c>
      <c r="G101" s="21">
        <v>1932</v>
      </c>
      <c r="H101" s="21">
        <v>12789</v>
      </c>
      <c r="I101" s="21">
        <v>23978</v>
      </c>
      <c r="J101" s="21">
        <v>22241.1</v>
      </c>
      <c r="K101" s="21">
        <v>244217</v>
      </c>
      <c r="L101" s="21">
        <v>197218</v>
      </c>
      <c r="M101" s="21">
        <v>792189</v>
      </c>
      <c r="N101" s="10"/>
      <c r="O101" s="28" t="s">
        <v>78</v>
      </c>
    </row>
    <row r="102" spans="1:15" ht="18" customHeight="1">
      <c r="A102" s="29"/>
      <c r="B102" s="29" t="s">
        <v>69</v>
      </c>
      <c r="C102" s="21">
        <v>1784.1383000000001</v>
      </c>
      <c r="D102" s="21">
        <v>3955.1867999999999</v>
      </c>
      <c r="E102" s="21">
        <v>5115</v>
      </c>
      <c r="F102" s="21">
        <v>7634</v>
      </c>
      <c r="G102" s="21">
        <v>8443</v>
      </c>
      <c r="H102" s="21">
        <v>34277</v>
      </c>
      <c r="I102" s="21">
        <v>75918</v>
      </c>
      <c r="J102" s="21">
        <v>171154.5</v>
      </c>
      <c r="K102" s="21">
        <v>624169</v>
      </c>
      <c r="L102" s="21">
        <v>1147241</v>
      </c>
      <c r="M102" s="21">
        <v>3266449</v>
      </c>
      <c r="N102" s="10"/>
      <c r="O102" s="30" t="s">
        <v>70</v>
      </c>
    </row>
    <row r="103" spans="1:15" ht="18" customHeight="1">
      <c r="A103" s="29"/>
      <c r="B103" s="29" t="s">
        <v>71</v>
      </c>
      <c r="C103" s="21">
        <v>1115.9108000000001</v>
      </c>
      <c r="D103" s="21">
        <v>3041.9331999999999</v>
      </c>
      <c r="E103" s="21">
        <v>4726</v>
      </c>
      <c r="F103" s="21">
        <v>6639</v>
      </c>
      <c r="G103" s="21">
        <v>6511</v>
      </c>
      <c r="H103" s="21">
        <v>21488</v>
      </c>
      <c r="I103" s="21">
        <v>51940</v>
      </c>
      <c r="J103" s="21">
        <v>148913.4</v>
      </c>
      <c r="K103" s="21">
        <v>379952</v>
      </c>
      <c r="L103" s="21">
        <v>950023</v>
      </c>
      <c r="M103" s="21">
        <v>2474260</v>
      </c>
      <c r="N103" s="10"/>
      <c r="O103" s="30" t="s">
        <v>72</v>
      </c>
    </row>
    <row r="104" spans="1:15" ht="18" customHeight="1">
      <c r="A104" s="27"/>
      <c r="B104" s="27" t="s">
        <v>79</v>
      </c>
      <c r="C104" s="21">
        <v>257.00020000000001</v>
      </c>
      <c r="D104" s="21">
        <v>355.05599999999998</v>
      </c>
      <c r="E104" s="21">
        <v>675</v>
      </c>
      <c r="F104" s="21">
        <v>457</v>
      </c>
      <c r="G104" s="21">
        <v>331</v>
      </c>
      <c r="H104" s="21">
        <v>10719</v>
      </c>
      <c r="I104" s="21">
        <v>17394</v>
      </c>
      <c r="J104" s="21">
        <v>53010</v>
      </c>
      <c r="K104" s="21">
        <v>51857</v>
      </c>
      <c r="L104" s="21">
        <v>94723</v>
      </c>
      <c r="M104" s="21">
        <v>228954</v>
      </c>
      <c r="N104" s="10"/>
      <c r="O104" s="28" t="s">
        <v>80</v>
      </c>
    </row>
    <row r="105" spans="1:15" ht="18" customHeight="1">
      <c r="A105" s="27"/>
      <c r="B105" s="27" t="s">
        <v>97</v>
      </c>
      <c r="C105" s="21">
        <v>0</v>
      </c>
      <c r="D105" s="21">
        <v>0</v>
      </c>
      <c r="E105" s="21">
        <v>0</v>
      </c>
      <c r="F105" s="21">
        <v>0</v>
      </c>
      <c r="G105" s="21">
        <v>0</v>
      </c>
      <c r="H105" s="21">
        <v>0</v>
      </c>
      <c r="I105" s="21">
        <v>0</v>
      </c>
      <c r="J105" s="21">
        <v>0</v>
      </c>
      <c r="K105" s="21">
        <v>0</v>
      </c>
      <c r="L105" s="21">
        <v>0</v>
      </c>
      <c r="M105" s="21">
        <v>0</v>
      </c>
      <c r="N105" s="10"/>
      <c r="O105" s="28" t="s">
        <v>98</v>
      </c>
    </row>
    <row r="106" spans="1:15" ht="18" customHeight="1">
      <c r="A106" s="27"/>
      <c r="B106" s="25" t="s">
        <v>81</v>
      </c>
      <c r="C106" s="21">
        <v>212.990935683</v>
      </c>
      <c r="D106" s="43">
        <v>676.75634558199999</v>
      </c>
      <c r="E106" s="21">
        <v>266.2</v>
      </c>
      <c r="F106" s="21">
        <v>1086.4000000000001</v>
      </c>
      <c r="G106" s="21">
        <v>2108.6999999999998</v>
      </c>
      <c r="H106" s="21">
        <v>5718.2</v>
      </c>
      <c r="I106" s="21">
        <v>-1379</v>
      </c>
      <c r="J106" s="21">
        <v>-536</v>
      </c>
      <c r="K106" s="21">
        <v>-6722</v>
      </c>
      <c r="L106" s="21">
        <v>-2337</v>
      </c>
      <c r="M106" s="48">
        <v>106704</v>
      </c>
      <c r="N106" s="10"/>
      <c r="O106" s="32" t="s">
        <v>82</v>
      </c>
    </row>
    <row r="107" spans="1:15" ht="18" customHeight="1">
      <c r="A107" s="25"/>
      <c r="B107" s="44" t="s">
        <v>83</v>
      </c>
      <c r="C107" s="44"/>
      <c r="D107" s="44"/>
      <c r="E107" s="44"/>
      <c r="F107" s="44"/>
      <c r="G107" s="44"/>
      <c r="H107" s="44"/>
      <c r="I107" s="44"/>
      <c r="J107" s="44"/>
      <c r="K107" s="44"/>
      <c r="L107" s="44"/>
      <c r="M107" s="44"/>
      <c r="N107" s="44"/>
      <c r="O107" s="34" t="s">
        <v>108</v>
      </c>
    </row>
    <row r="108" spans="1:15" ht="18" customHeight="1">
      <c r="B108" s="45"/>
    </row>
    <row r="109" spans="1:15" ht="18" customHeight="1">
      <c r="B109" s="6" t="s">
        <v>0</v>
      </c>
      <c r="O109" s="8" t="s">
        <v>1</v>
      </c>
    </row>
    <row r="110" spans="1:15" ht="18" customHeight="1">
      <c r="B110" s="6" t="s">
        <v>2</v>
      </c>
      <c r="C110" s="7"/>
      <c r="D110" s="7"/>
      <c r="E110" s="7"/>
      <c r="F110" s="7"/>
      <c r="G110" s="7"/>
      <c r="H110" s="7"/>
      <c r="I110" s="7"/>
      <c r="J110" s="7"/>
      <c r="K110" s="7"/>
      <c r="L110" s="7"/>
      <c r="M110" s="7"/>
      <c r="N110" s="7"/>
      <c r="O110" s="9" t="s">
        <v>3</v>
      </c>
    </row>
    <row r="111" spans="1:15" ht="18" customHeight="1">
      <c r="B111" s="11"/>
      <c r="C111" s="13"/>
      <c r="D111" s="13"/>
      <c r="E111" s="13"/>
      <c r="F111" s="13"/>
      <c r="G111" s="13"/>
      <c r="H111" s="13"/>
      <c r="I111" s="13"/>
      <c r="J111" s="13"/>
      <c r="K111" s="13"/>
      <c r="L111" s="13"/>
      <c r="M111" s="13"/>
      <c r="N111" s="13"/>
      <c r="O111" s="14"/>
    </row>
    <row r="112" spans="1:15" ht="18" customHeight="1">
      <c r="B112" s="16"/>
      <c r="C112" s="46">
        <v>1997</v>
      </c>
      <c r="D112" s="46">
        <v>1998</v>
      </c>
      <c r="E112" s="46">
        <v>1999</v>
      </c>
      <c r="F112" s="46">
        <v>2000</v>
      </c>
      <c r="G112" s="46" t="s">
        <v>96</v>
      </c>
      <c r="H112" s="46">
        <v>2002</v>
      </c>
      <c r="I112" s="46">
        <v>2003</v>
      </c>
      <c r="J112" s="46">
        <v>2004</v>
      </c>
      <c r="K112" s="46">
        <v>2005</v>
      </c>
      <c r="L112" s="46">
        <v>2006</v>
      </c>
      <c r="M112" s="46">
        <v>2007</v>
      </c>
      <c r="N112" s="7"/>
      <c r="O112" s="18"/>
    </row>
    <row r="113" spans="2:15" ht="18" customHeight="1">
      <c r="B113" s="16"/>
      <c r="C113" s="42"/>
      <c r="D113" s="42"/>
      <c r="E113" s="42"/>
      <c r="F113" s="42"/>
      <c r="G113" s="42"/>
      <c r="H113" s="42"/>
      <c r="I113" s="42"/>
      <c r="J113" s="42"/>
      <c r="K113" s="42"/>
      <c r="L113" s="42"/>
      <c r="M113" s="42"/>
      <c r="N113" s="7"/>
      <c r="O113" s="18"/>
    </row>
    <row r="114" spans="2:15" ht="18" customHeight="1">
      <c r="B114" s="11"/>
      <c r="C114" s="19"/>
      <c r="D114" s="19"/>
      <c r="E114" s="19"/>
      <c r="F114" s="19"/>
      <c r="G114" s="12"/>
      <c r="H114" s="12"/>
      <c r="I114" s="12"/>
      <c r="J114" s="12"/>
      <c r="K114" s="12"/>
      <c r="L114" s="12"/>
      <c r="M114" s="12"/>
      <c r="N114" s="13"/>
      <c r="O114" s="14"/>
    </row>
    <row r="115" spans="2:15" ht="18" customHeight="1">
      <c r="B115" s="20" t="s">
        <v>13</v>
      </c>
      <c r="C115" s="21">
        <v>7990749</v>
      </c>
      <c r="D115" s="21">
        <v>15601204.16</v>
      </c>
      <c r="E115" s="21">
        <v>28093902.600000001</v>
      </c>
      <c r="F115" s="21">
        <v>46970347.600000001</v>
      </c>
      <c r="G115" s="21">
        <v>81175206</v>
      </c>
      <c r="H115" s="21">
        <v>117224471</v>
      </c>
      <c r="I115" s="21">
        <v>140454842</v>
      </c>
      <c r="J115" s="21">
        <v>150569930</v>
      </c>
      <c r="K115" s="59">
        <v>156479365</v>
      </c>
      <c r="L115" s="59">
        <v>175657001.00000003</v>
      </c>
      <c r="M115" s="59">
        <v>202672242.60000002</v>
      </c>
      <c r="N115" s="10"/>
      <c r="O115" s="22" t="s">
        <v>14</v>
      </c>
    </row>
    <row r="116" spans="2:15" ht="18" customHeight="1">
      <c r="B116" s="25" t="s">
        <v>17</v>
      </c>
      <c r="C116" s="21">
        <v>2779483</v>
      </c>
      <c r="D116" s="21">
        <v>5173471.5999999996</v>
      </c>
      <c r="E116" s="21">
        <v>9159655</v>
      </c>
      <c r="F116" s="21">
        <v>13589692.6</v>
      </c>
      <c r="G116" s="21">
        <v>20400023</v>
      </c>
      <c r="H116" s="21">
        <v>30570895</v>
      </c>
      <c r="I116" s="21">
        <v>38513866</v>
      </c>
      <c r="J116" s="21">
        <v>44736546</v>
      </c>
      <c r="K116" s="59">
        <v>48832763</v>
      </c>
      <c r="L116" s="59">
        <v>58956332</v>
      </c>
      <c r="M116" s="59">
        <v>67696644</v>
      </c>
      <c r="N116" s="10"/>
      <c r="O116" s="26" t="s">
        <v>18</v>
      </c>
    </row>
    <row r="117" spans="2:15" ht="18" customHeight="1">
      <c r="B117" s="27" t="s">
        <v>19</v>
      </c>
      <c r="C117" s="21">
        <v>2073140</v>
      </c>
      <c r="D117" s="21">
        <v>3871004.6</v>
      </c>
      <c r="E117" s="21">
        <v>6911927</v>
      </c>
      <c r="F117" s="21">
        <v>9978783.5999999996</v>
      </c>
      <c r="G117" s="21">
        <v>15211894</v>
      </c>
      <c r="H117" s="21">
        <v>23089184</v>
      </c>
      <c r="I117" s="21">
        <v>30209473</v>
      </c>
      <c r="J117" s="21">
        <v>36466445</v>
      </c>
      <c r="K117" s="59">
        <v>39872740</v>
      </c>
      <c r="L117" s="59">
        <v>45305620</v>
      </c>
      <c r="M117" s="59">
        <v>52063568</v>
      </c>
      <c r="N117" s="10"/>
      <c r="O117" s="28" t="s">
        <v>20</v>
      </c>
    </row>
    <row r="118" spans="2:15" ht="18" customHeight="1">
      <c r="B118" s="27" t="s">
        <v>21</v>
      </c>
      <c r="C118" s="21">
        <v>706343</v>
      </c>
      <c r="D118" s="21">
        <v>1302467</v>
      </c>
      <c r="E118" s="21">
        <v>2247728</v>
      </c>
      <c r="F118" s="21">
        <v>3610909</v>
      </c>
      <c r="G118" s="21">
        <v>5188129</v>
      </c>
      <c r="H118" s="21">
        <v>7481711</v>
      </c>
      <c r="I118" s="21">
        <v>8304393</v>
      </c>
      <c r="J118" s="21">
        <v>8270101</v>
      </c>
      <c r="K118" s="59">
        <v>8960023</v>
      </c>
      <c r="L118" s="59">
        <v>13650712</v>
      </c>
      <c r="M118" s="59">
        <v>15633075.999999996</v>
      </c>
      <c r="N118" s="10"/>
      <c r="O118" s="28" t="s">
        <v>22</v>
      </c>
    </row>
    <row r="119" spans="2:15" ht="18" customHeight="1">
      <c r="B119" s="25" t="s">
        <v>23</v>
      </c>
      <c r="C119" s="21">
        <v>590382</v>
      </c>
      <c r="D119" s="21">
        <v>1002147</v>
      </c>
      <c r="E119" s="21">
        <v>1567800.3</v>
      </c>
      <c r="F119" s="21">
        <v>2767380</v>
      </c>
      <c r="G119" s="21">
        <v>4798165</v>
      </c>
      <c r="H119" s="21">
        <v>8433961</v>
      </c>
      <c r="I119" s="21">
        <v>7179667</v>
      </c>
      <c r="J119" s="21">
        <v>7608062</v>
      </c>
      <c r="K119" s="59">
        <v>9174108</v>
      </c>
      <c r="L119" s="59">
        <v>11612773</v>
      </c>
      <c r="M119" s="59">
        <v>12687507.000000002</v>
      </c>
      <c r="N119" s="10"/>
      <c r="O119" s="26" t="s">
        <v>24</v>
      </c>
    </row>
    <row r="120" spans="2:15" ht="18" customHeight="1">
      <c r="B120" s="25" t="s">
        <v>25</v>
      </c>
      <c r="C120" s="21">
        <v>4620884</v>
      </c>
      <c r="D120" s="21">
        <v>9425585.5600000005</v>
      </c>
      <c r="E120" s="21">
        <v>17366447.300000001</v>
      </c>
      <c r="F120" s="21">
        <v>30613275</v>
      </c>
      <c r="G120" s="21">
        <v>55977018</v>
      </c>
      <c r="H120" s="21">
        <v>78219615</v>
      </c>
      <c r="I120" s="21">
        <v>94761309</v>
      </c>
      <c r="J120" s="21">
        <v>98225322</v>
      </c>
      <c r="K120" s="59">
        <v>98472494</v>
      </c>
      <c r="L120" s="59">
        <v>105087896.00000003</v>
      </c>
      <c r="M120" s="59">
        <v>122288091.60000002</v>
      </c>
      <c r="N120" s="10"/>
      <c r="O120" s="26" t="s">
        <v>26</v>
      </c>
    </row>
    <row r="121" spans="2:15" ht="18" customHeight="1">
      <c r="B121" s="27" t="s">
        <v>27</v>
      </c>
      <c r="C121" s="21">
        <v>2277917</v>
      </c>
      <c r="D121" s="21">
        <v>6176595</v>
      </c>
      <c r="E121" s="21">
        <v>10720840</v>
      </c>
      <c r="F121" s="21">
        <v>20439862</v>
      </c>
      <c r="G121" s="21">
        <v>41062226</v>
      </c>
      <c r="H121" s="21">
        <v>51870659</v>
      </c>
      <c r="I121" s="21">
        <v>58609163</v>
      </c>
      <c r="J121" s="21">
        <v>56578001</v>
      </c>
      <c r="K121" s="59">
        <v>45731075</v>
      </c>
      <c r="L121" s="59">
        <v>45962709</v>
      </c>
      <c r="M121" s="59">
        <v>48752890.999999993</v>
      </c>
      <c r="N121" s="10"/>
      <c r="O121" s="28" t="s">
        <v>28</v>
      </c>
    </row>
    <row r="122" spans="2:15" ht="18" customHeight="1">
      <c r="B122" s="29" t="s">
        <v>29</v>
      </c>
      <c r="C122" s="21">
        <v>1977967</v>
      </c>
      <c r="D122" s="21">
        <v>5629524</v>
      </c>
      <c r="E122" s="21">
        <v>9824622</v>
      </c>
      <c r="F122" s="21">
        <v>18791862</v>
      </c>
      <c r="G122" s="21">
        <v>37494301</v>
      </c>
      <c r="H122" s="21">
        <v>46807038</v>
      </c>
      <c r="I122" s="21">
        <v>52718886</v>
      </c>
      <c r="J122" s="21">
        <v>50321048</v>
      </c>
      <c r="K122" s="59">
        <v>39342161</v>
      </c>
      <c r="L122" s="59">
        <f>+L121-L123</f>
        <v>39300741</v>
      </c>
      <c r="M122" s="59">
        <f>+M121-M123</f>
        <v>42350366.999999993</v>
      </c>
      <c r="N122" s="10"/>
      <c r="O122" s="30" t="s">
        <v>30</v>
      </c>
    </row>
    <row r="123" spans="2:15" ht="18" customHeight="1">
      <c r="B123" s="29" t="s">
        <v>31</v>
      </c>
      <c r="C123" s="21">
        <v>299950</v>
      </c>
      <c r="D123" s="21">
        <v>547081</v>
      </c>
      <c r="E123" s="21">
        <v>896218</v>
      </c>
      <c r="F123" s="21">
        <v>1648000</v>
      </c>
      <c r="G123" s="21">
        <v>3567925</v>
      </c>
      <c r="H123" s="21">
        <v>5063621</v>
      </c>
      <c r="I123" s="21">
        <v>5890277</v>
      </c>
      <c r="J123" s="21">
        <v>6256953</v>
      </c>
      <c r="K123" s="59">
        <v>6388914</v>
      </c>
      <c r="L123" s="59">
        <v>6661968</v>
      </c>
      <c r="M123" s="59">
        <v>6402524</v>
      </c>
      <c r="N123" s="10"/>
      <c r="O123" s="30" t="s">
        <v>32</v>
      </c>
    </row>
    <row r="124" spans="2:15" ht="18" customHeight="1">
      <c r="B124" s="27" t="s">
        <v>33</v>
      </c>
      <c r="C124" s="21">
        <v>123450</v>
      </c>
      <c r="D124" s="21">
        <v>159960</v>
      </c>
      <c r="E124" s="21">
        <v>416800</v>
      </c>
      <c r="F124" s="21">
        <v>885908</v>
      </c>
      <c r="G124" s="21">
        <v>1107081</v>
      </c>
      <c r="H124" s="21">
        <v>2170000</v>
      </c>
      <c r="I124" s="21">
        <v>1881000</v>
      </c>
      <c r="J124" s="21">
        <v>1329460</v>
      </c>
      <c r="K124" s="59">
        <v>1413260</v>
      </c>
      <c r="L124" s="59">
        <v>4572693</v>
      </c>
      <c r="M124" s="59">
        <v>2604706</v>
      </c>
      <c r="N124" s="10"/>
      <c r="O124" s="28" t="s">
        <v>34</v>
      </c>
    </row>
    <row r="125" spans="2:15" ht="18" customHeight="1">
      <c r="B125" s="27" t="s">
        <v>113</v>
      </c>
      <c r="C125" s="21">
        <v>249499</v>
      </c>
      <c r="D125" s="21">
        <v>539253</v>
      </c>
      <c r="E125" s="21">
        <v>1159991</v>
      </c>
      <c r="F125" s="21">
        <v>1632049</v>
      </c>
      <c r="G125" s="21">
        <v>2918206</v>
      </c>
      <c r="H125" s="21">
        <v>5665750</v>
      </c>
      <c r="I125" s="21">
        <v>8335922.0000000009</v>
      </c>
      <c r="J125" s="21">
        <v>9549070</v>
      </c>
      <c r="K125" s="59">
        <v>10381792</v>
      </c>
      <c r="L125" s="59">
        <v>11676173.000000032</v>
      </c>
      <c r="M125" s="59">
        <v>15796614.600000026</v>
      </c>
      <c r="N125" s="10"/>
      <c r="O125" s="28" t="s">
        <v>114</v>
      </c>
    </row>
    <row r="126" spans="2:15" ht="18" customHeight="1">
      <c r="B126" s="27" t="s">
        <v>35</v>
      </c>
      <c r="C126" s="21">
        <v>760000</v>
      </c>
      <c r="D126" s="21">
        <v>1400000</v>
      </c>
      <c r="E126" s="21">
        <v>2750000</v>
      </c>
      <c r="F126" s="21">
        <v>3321098</v>
      </c>
      <c r="G126" s="21">
        <v>5112000</v>
      </c>
      <c r="H126" s="21">
        <v>11205000</v>
      </c>
      <c r="I126" s="21">
        <v>15922000</v>
      </c>
      <c r="J126" s="21">
        <v>18893001</v>
      </c>
      <c r="K126" s="59">
        <v>23259415</v>
      </c>
      <c r="L126" s="59">
        <v>24824663</v>
      </c>
      <c r="M126" s="59">
        <v>33350039</v>
      </c>
      <c r="N126" s="10"/>
      <c r="O126" s="28" t="s">
        <v>36</v>
      </c>
    </row>
    <row r="127" spans="2:15" ht="18" customHeight="1">
      <c r="B127" s="27" t="s">
        <v>37</v>
      </c>
      <c r="C127" s="21">
        <v>1210018</v>
      </c>
      <c r="D127" s="21">
        <v>1149777.56</v>
      </c>
      <c r="E127" s="21">
        <v>2318816.2999999998</v>
      </c>
      <c r="F127" s="21">
        <v>4334358</v>
      </c>
      <c r="G127" s="21">
        <v>5777505</v>
      </c>
      <c r="H127" s="21">
        <v>7308206</v>
      </c>
      <c r="I127" s="21">
        <v>10013224</v>
      </c>
      <c r="J127" s="21">
        <v>11875792</v>
      </c>
      <c r="K127" s="59">
        <v>17686952</v>
      </c>
      <c r="L127" s="59">
        <v>18051657.999999996</v>
      </c>
      <c r="M127" s="59">
        <v>21783841.000000007</v>
      </c>
      <c r="N127" s="15"/>
      <c r="O127" s="28" t="s">
        <v>38</v>
      </c>
    </row>
    <row r="128" spans="2:15" ht="18" customHeight="1">
      <c r="B128" s="23" t="s">
        <v>15</v>
      </c>
      <c r="C128" s="21">
        <v>5712832</v>
      </c>
      <c r="D128" s="21">
        <v>9424609.1600000001</v>
      </c>
      <c r="E128" s="21">
        <v>17373062.600000001</v>
      </c>
      <c r="F128" s="21">
        <v>26530485.600000001</v>
      </c>
      <c r="G128" s="21">
        <v>40112980</v>
      </c>
      <c r="H128" s="21">
        <v>65353812</v>
      </c>
      <c r="I128" s="21">
        <v>81845679</v>
      </c>
      <c r="J128" s="21">
        <v>93991929</v>
      </c>
      <c r="K128" s="59">
        <v>110748290</v>
      </c>
      <c r="L128" s="59">
        <v>129694292.00000003</v>
      </c>
      <c r="M128" s="59">
        <v>153919351.60000002</v>
      </c>
      <c r="N128" s="10"/>
      <c r="O128" s="24" t="s">
        <v>16</v>
      </c>
    </row>
    <row r="129" spans="2:15" ht="18" customHeight="1">
      <c r="B129" s="23" t="s">
        <v>111</v>
      </c>
      <c r="C129" s="21">
        <f t="shared" ref="C129:J129" si="3">+C121</f>
        <v>2277917</v>
      </c>
      <c r="D129" s="21">
        <f t="shared" si="3"/>
        <v>6176595</v>
      </c>
      <c r="E129" s="21">
        <f t="shared" si="3"/>
        <v>10720840</v>
      </c>
      <c r="F129" s="21">
        <f t="shared" si="3"/>
        <v>20439862</v>
      </c>
      <c r="G129" s="21">
        <f t="shared" si="3"/>
        <v>41062226</v>
      </c>
      <c r="H129" s="21">
        <f t="shared" si="3"/>
        <v>51870659</v>
      </c>
      <c r="I129" s="21">
        <f t="shared" si="3"/>
        <v>58609163</v>
      </c>
      <c r="J129" s="21">
        <f t="shared" si="3"/>
        <v>56578001</v>
      </c>
      <c r="K129" s="59">
        <f>+K121</f>
        <v>45731075</v>
      </c>
      <c r="L129" s="59">
        <f t="shared" ref="L129:M129" si="4">+L121</f>
        <v>45962709</v>
      </c>
      <c r="M129" s="59">
        <f t="shared" si="4"/>
        <v>48752890.999999993</v>
      </c>
      <c r="N129" s="10"/>
      <c r="O129" s="24" t="s">
        <v>112</v>
      </c>
    </row>
    <row r="130" spans="2:15" ht="18" customHeight="1">
      <c r="B130" s="16"/>
      <c r="C130" s="21"/>
      <c r="D130" s="21"/>
      <c r="E130" s="21"/>
      <c r="F130" s="21"/>
      <c r="G130" s="21"/>
      <c r="H130" s="21"/>
      <c r="I130" s="21"/>
      <c r="J130" s="21"/>
      <c r="K130" s="59"/>
      <c r="L130" s="59"/>
      <c r="M130" s="59"/>
      <c r="N130" s="7"/>
      <c r="O130" s="18"/>
    </row>
    <row r="131" spans="2:15" ht="18" customHeight="1">
      <c r="B131" s="20" t="s">
        <v>39</v>
      </c>
      <c r="C131" s="21">
        <v>5750096</v>
      </c>
      <c r="D131" s="21">
        <v>11706246</v>
      </c>
      <c r="E131" s="21">
        <v>18809482</v>
      </c>
      <c r="F131" s="21">
        <v>33244344.600000001</v>
      </c>
      <c r="G131" s="21">
        <v>51334804.600000001</v>
      </c>
      <c r="H131" s="21">
        <v>75530411</v>
      </c>
      <c r="I131" s="21">
        <v>100250452</v>
      </c>
      <c r="J131" s="21">
        <v>120269929</v>
      </c>
      <c r="K131" s="59">
        <v>148362736</v>
      </c>
      <c r="L131" s="59">
        <v>171014398</v>
      </c>
      <c r="M131" s="59">
        <v>188964334.00000003</v>
      </c>
      <c r="N131" s="10"/>
      <c r="O131" s="22" t="s">
        <v>40</v>
      </c>
    </row>
    <row r="132" spans="2:15" ht="18" customHeight="1">
      <c r="B132" s="25" t="s">
        <v>41</v>
      </c>
      <c r="C132" s="21">
        <v>5697576</v>
      </c>
      <c r="D132" s="21">
        <v>11589322</v>
      </c>
      <c r="E132" s="21">
        <v>18612530</v>
      </c>
      <c r="F132" s="21">
        <v>32938812.800000001</v>
      </c>
      <c r="G132" s="21">
        <v>50725736.399999999</v>
      </c>
      <c r="H132" s="21">
        <v>74541786</v>
      </c>
      <c r="I132" s="21">
        <v>98558758</v>
      </c>
      <c r="J132" s="21">
        <v>118489244</v>
      </c>
      <c r="K132" s="59">
        <v>146137974</v>
      </c>
      <c r="L132" s="59">
        <v>166078213</v>
      </c>
      <c r="M132" s="59">
        <v>183418215.00000003</v>
      </c>
      <c r="N132" s="10"/>
      <c r="O132" s="26" t="s">
        <v>42</v>
      </c>
    </row>
    <row r="133" spans="2:15" ht="18" customHeight="1">
      <c r="B133" s="27" t="s">
        <v>43</v>
      </c>
      <c r="C133" s="21">
        <v>4745484</v>
      </c>
      <c r="D133" s="21">
        <v>9228596.4000000004</v>
      </c>
      <c r="E133" s="21">
        <v>14802280</v>
      </c>
      <c r="F133" s="21">
        <v>26503698.199999999</v>
      </c>
      <c r="G133" s="21">
        <v>39735928</v>
      </c>
      <c r="H133" s="21">
        <v>59631868</v>
      </c>
      <c r="I133" s="21">
        <v>84316169</v>
      </c>
      <c r="J133" s="21">
        <v>99438904</v>
      </c>
      <c r="K133" s="59">
        <v>117150807</v>
      </c>
      <c r="L133" s="59">
        <v>137559561</v>
      </c>
      <c r="M133" s="59">
        <v>152983705</v>
      </c>
      <c r="N133" s="10"/>
      <c r="O133" s="28" t="s">
        <v>44</v>
      </c>
    </row>
    <row r="134" spans="2:15" ht="18" customHeight="1">
      <c r="B134" s="29" t="s">
        <v>45</v>
      </c>
      <c r="C134" s="21">
        <v>1897693</v>
      </c>
      <c r="D134" s="21">
        <v>4231794.7</v>
      </c>
      <c r="E134" s="21">
        <v>6537502</v>
      </c>
      <c r="F134" s="21">
        <v>10503414.6</v>
      </c>
      <c r="G134" s="21">
        <v>15647885</v>
      </c>
      <c r="H134" s="21">
        <v>19343401</v>
      </c>
      <c r="I134" s="21">
        <v>25716174</v>
      </c>
      <c r="J134" s="21">
        <v>27709187</v>
      </c>
      <c r="K134" s="59">
        <v>32119799</v>
      </c>
      <c r="L134" s="59">
        <v>34981526.400000006</v>
      </c>
      <c r="M134" s="59">
        <v>42492011.200000003</v>
      </c>
      <c r="N134" s="10"/>
      <c r="O134" s="30" t="s">
        <v>46</v>
      </c>
    </row>
    <row r="135" spans="2:15" ht="18" customHeight="1">
      <c r="B135" s="29" t="s">
        <v>47</v>
      </c>
      <c r="C135" s="21">
        <v>36302</v>
      </c>
      <c r="D135" s="21">
        <v>73628.7</v>
      </c>
      <c r="E135" s="21">
        <v>178403</v>
      </c>
      <c r="F135" s="21">
        <v>347588.6</v>
      </c>
      <c r="G135" s="21">
        <v>435352</v>
      </c>
      <c r="H135" s="21">
        <v>736305</v>
      </c>
      <c r="I135" s="21">
        <v>2094974</v>
      </c>
      <c r="J135" s="21">
        <v>1838886</v>
      </c>
      <c r="K135" s="59">
        <v>2370970</v>
      </c>
      <c r="L135" s="59">
        <v>2854200.5680000004</v>
      </c>
      <c r="M135" s="59">
        <v>3321236.4040000001</v>
      </c>
      <c r="N135" s="10"/>
      <c r="O135" s="30" t="s">
        <v>48</v>
      </c>
    </row>
    <row r="136" spans="2:15" ht="18" customHeight="1">
      <c r="B136" s="29" t="s">
        <v>49</v>
      </c>
      <c r="C136" s="21">
        <v>1985278</v>
      </c>
      <c r="D136" s="21">
        <v>3605822</v>
      </c>
      <c r="E136" s="21">
        <v>6109420</v>
      </c>
      <c r="F136" s="21">
        <v>11363294</v>
      </c>
      <c r="G136" s="21">
        <v>18101638</v>
      </c>
      <c r="H136" s="21">
        <v>30064986</v>
      </c>
      <c r="I136" s="21">
        <v>43926354</v>
      </c>
      <c r="J136" s="21">
        <v>52944347</v>
      </c>
      <c r="K136" s="59">
        <v>63352894</v>
      </c>
      <c r="L136" s="59">
        <v>72451674.472000003</v>
      </c>
      <c r="M136" s="59">
        <v>80037269.216000035</v>
      </c>
      <c r="N136" s="10"/>
      <c r="O136" s="30" t="s">
        <v>50</v>
      </c>
    </row>
    <row r="137" spans="2:15" ht="18" customHeight="1">
      <c r="B137" s="29" t="s">
        <v>51</v>
      </c>
      <c r="C137" s="21">
        <v>826211</v>
      </c>
      <c r="D137" s="21">
        <v>1317351</v>
      </c>
      <c r="E137" s="21">
        <v>1976954</v>
      </c>
      <c r="F137" s="21">
        <v>4289401</v>
      </c>
      <c r="G137" s="21">
        <v>5551053</v>
      </c>
      <c r="H137" s="21">
        <v>9487175</v>
      </c>
      <c r="I137" s="21">
        <v>12578666</v>
      </c>
      <c r="J137" s="21">
        <v>16946484</v>
      </c>
      <c r="K137" s="59">
        <v>19307144</v>
      </c>
      <c r="L137" s="59">
        <v>24744203.559999995</v>
      </c>
      <c r="M137" s="59">
        <v>25546764.18</v>
      </c>
      <c r="N137" s="10"/>
      <c r="O137" s="30" t="s">
        <v>52</v>
      </c>
    </row>
    <row r="138" spans="2:15" ht="18" customHeight="1">
      <c r="B138" s="27" t="s">
        <v>53</v>
      </c>
      <c r="C138" s="21">
        <v>404679</v>
      </c>
      <c r="D138" s="21">
        <v>1221530.3999999999</v>
      </c>
      <c r="E138" s="21">
        <v>1883461</v>
      </c>
      <c r="F138" s="21">
        <v>3486493</v>
      </c>
      <c r="G138" s="21">
        <v>7418386.4000000004</v>
      </c>
      <c r="H138" s="21">
        <v>10874532</v>
      </c>
      <c r="I138" s="21">
        <v>10222794</v>
      </c>
      <c r="J138" s="21">
        <v>16812778</v>
      </c>
      <c r="K138" s="59">
        <v>27032875</v>
      </c>
      <c r="L138" s="59">
        <v>28791353.999999996</v>
      </c>
      <c r="M138" s="59">
        <v>30175124.999999996</v>
      </c>
      <c r="N138" s="10"/>
      <c r="O138" s="28" t="s">
        <v>54</v>
      </c>
    </row>
    <row r="139" spans="2:15" ht="18" customHeight="1">
      <c r="B139" s="27" t="s">
        <v>55</v>
      </c>
      <c r="C139" s="21">
        <v>547413</v>
      </c>
      <c r="D139" s="21">
        <v>1139195.2</v>
      </c>
      <c r="E139" s="21">
        <v>1926789</v>
      </c>
      <c r="F139" s="21">
        <v>2948621.6</v>
      </c>
      <c r="G139" s="21">
        <v>3571422</v>
      </c>
      <c r="H139" s="21">
        <v>4035386</v>
      </c>
      <c r="I139" s="21">
        <v>4019795</v>
      </c>
      <c r="J139" s="21">
        <v>2237562</v>
      </c>
      <c r="K139" s="59">
        <v>1954292</v>
      </c>
      <c r="L139" s="59">
        <v>2255254</v>
      </c>
      <c r="M139" s="59">
        <v>1845809</v>
      </c>
      <c r="N139" s="10"/>
      <c r="O139" s="28" t="s">
        <v>56</v>
      </c>
    </row>
    <row r="140" spans="2:15" ht="18" customHeight="1">
      <c r="B140" s="25" t="s">
        <v>101</v>
      </c>
      <c r="C140" s="21">
        <v>52520</v>
      </c>
      <c r="D140" s="21">
        <v>116924</v>
      </c>
      <c r="E140" s="21">
        <v>196952</v>
      </c>
      <c r="F140" s="21">
        <v>305531.8</v>
      </c>
      <c r="G140" s="21">
        <v>609069.19999999995</v>
      </c>
      <c r="H140" s="21">
        <v>988625</v>
      </c>
      <c r="I140" s="21">
        <v>1691694</v>
      </c>
      <c r="J140" s="21">
        <v>1780685</v>
      </c>
      <c r="K140" s="59">
        <v>2224762</v>
      </c>
      <c r="L140" s="59">
        <v>4936184.9999999991</v>
      </c>
      <c r="M140" s="59">
        <v>5546119</v>
      </c>
      <c r="N140" s="10"/>
      <c r="O140" s="26" t="s">
        <v>102</v>
      </c>
    </row>
    <row r="141" spans="2:15" ht="18" customHeight="1">
      <c r="B141" s="16"/>
      <c r="C141" s="47"/>
      <c r="D141" s="21"/>
      <c r="E141" s="21"/>
      <c r="F141" s="47"/>
      <c r="G141" s="21"/>
      <c r="H141" s="21"/>
      <c r="I141" s="21"/>
      <c r="J141" s="21"/>
      <c r="K141" s="59"/>
      <c r="L141" s="59"/>
      <c r="M141" s="59"/>
      <c r="N141" s="10"/>
      <c r="O141" s="31"/>
    </row>
    <row r="142" spans="2:15" ht="18" customHeight="1">
      <c r="B142" s="20" t="s">
        <v>59</v>
      </c>
      <c r="C142" s="21">
        <v>-2240653</v>
      </c>
      <c r="D142" s="21">
        <v>-3894959.16</v>
      </c>
      <c r="E142" s="21">
        <v>-9284420.6000000015</v>
      </c>
      <c r="F142" s="21">
        <v>-13726002.4</v>
      </c>
      <c r="G142" s="21">
        <v>-29840401.399999999</v>
      </c>
      <c r="H142" s="21">
        <v>-41694061</v>
      </c>
      <c r="I142" s="21">
        <v>-40204390</v>
      </c>
      <c r="J142" s="21">
        <v>-30300001</v>
      </c>
      <c r="K142" s="59">
        <v>-8116629</v>
      </c>
      <c r="L142" s="59">
        <v>-4642603.0000000009</v>
      </c>
      <c r="M142" s="59">
        <v>-13707910.000000002</v>
      </c>
      <c r="N142" s="10"/>
      <c r="O142" s="22" t="s">
        <v>60</v>
      </c>
    </row>
    <row r="143" spans="2:15" ht="18" customHeight="1">
      <c r="B143" s="25" t="s">
        <v>61</v>
      </c>
      <c r="C143" s="21">
        <v>20222</v>
      </c>
      <c r="D143" s="21">
        <v>-69612</v>
      </c>
      <c r="E143" s="21">
        <v>27227</v>
      </c>
      <c r="F143" s="21">
        <v>94618</v>
      </c>
      <c r="G143" s="21">
        <v>-3550392</v>
      </c>
      <c r="H143" s="21">
        <v>4697580</v>
      </c>
      <c r="I143" s="21">
        <v>-2086004</v>
      </c>
      <c r="J143" s="21">
        <v>-1323632</v>
      </c>
      <c r="K143" s="59">
        <v>-1193436</v>
      </c>
      <c r="L143" s="59">
        <v>-1338652</v>
      </c>
      <c r="M143" s="59">
        <v>350139.00000000373</v>
      </c>
      <c r="N143" s="10"/>
      <c r="O143" s="26" t="s">
        <v>62</v>
      </c>
    </row>
    <row r="144" spans="2:15" ht="18" customHeight="1">
      <c r="B144" s="20" t="s">
        <v>63</v>
      </c>
      <c r="C144" s="21">
        <v>-2220431</v>
      </c>
      <c r="D144" s="21">
        <v>-3964571.16</v>
      </c>
      <c r="E144" s="21">
        <v>-9257193.6000000015</v>
      </c>
      <c r="F144" s="21">
        <v>-13631384.4</v>
      </c>
      <c r="G144" s="21">
        <v>-33390793.399999999</v>
      </c>
      <c r="H144" s="21">
        <v>-36996481</v>
      </c>
      <c r="I144" s="21">
        <v>-42290394</v>
      </c>
      <c r="J144" s="21">
        <v>-31623633</v>
      </c>
      <c r="K144" s="59">
        <v>-9310065</v>
      </c>
      <c r="L144" s="59">
        <v>-5981255.0000000009</v>
      </c>
      <c r="M144" s="59">
        <v>-13357770.999999998</v>
      </c>
      <c r="N144" s="10"/>
      <c r="O144" s="22" t="s">
        <v>64</v>
      </c>
    </row>
    <row r="145" spans="2:15" ht="18" customHeight="1">
      <c r="B145" s="16"/>
      <c r="C145" s="21"/>
      <c r="D145" s="21"/>
      <c r="E145" s="21"/>
      <c r="F145" s="21"/>
      <c r="G145" s="21"/>
      <c r="H145" s="21"/>
      <c r="I145" s="21"/>
      <c r="J145" s="21"/>
      <c r="K145" s="59"/>
      <c r="L145" s="59"/>
      <c r="M145" s="59"/>
      <c r="N145" s="10"/>
      <c r="O145" s="18"/>
    </row>
    <row r="146" spans="2:15" ht="18" customHeight="1">
      <c r="B146" s="20" t="s">
        <v>65</v>
      </c>
      <c r="C146" s="21"/>
      <c r="D146" s="21"/>
      <c r="E146" s="21"/>
      <c r="F146" s="21"/>
      <c r="G146" s="21"/>
      <c r="H146" s="21"/>
      <c r="I146" s="21"/>
      <c r="J146" s="21"/>
      <c r="K146" s="59"/>
      <c r="L146" s="59"/>
      <c r="M146" s="59"/>
      <c r="N146" s="10"/>
      <c r="O146" s="22" t="s">
        <v>66</v>
      </c>
    </row>
    <row r="147" spans="2:15" ht="18" customHeight="1">
      <c r="B147" s="25" t="s">
        <v>67</v>
      </c>
      <c r="C147" s="21">
        <v>-439099</v>
      </c>
      <c r="D147" s="21">
        <v>-943985</v>
      </c>
      <c r="E147" s="21">
        <v>592494</v>
      </c>
      <c r="F147" s="21">
        <v>3137851</v>
      </c>
      <c r="G147" s="21">
        <v>-4448179</v>
      </c>
      <c r="H147" s="21">
        <v>16570479</v>
      </c>
      <c r="I147" s="21">
        <v>2684308</v>
      </c>
      <c r="J147" s="21">
        <v>3504840.5384</v>
      </c>
      <c r="K147" s="59">
        <v>-2009033.7678299975</v>
      </c>
      <c r="L147" s="59">
        <v>-407028.41699999571</v>
      </c>
      <c r="M147" s="59">
        <v>-2477613.3787000068</v>
      </c>
      <c r="N147" s="10"/>
      <c r="O147" s="26" t="s">
        <v>68</v>
      </c>
    </row>
    <row r="148" spans="2:15" ht="18" customHeight="1">
      <c r="B148" s="27" t="s">
        <v>69</v>
      </c>
      <c r="C148" s="21">
        <v>252167</v>
      </c>
      <c r="D148" s="21">
        <v>894880</v>
      </c>
      <c r="E148" s="21">
        <v>2940274</v>
      </c>
      <c r="F148" s="21">
        <v>6790869</v>
      </c>
      <c r="G148" s="21">
        <v>5257697</v>
      </c>
      <c r="H148" s="21">
        <v>25579191</v>
      </c>
      <c r="I148" s="21">
        <v>13170493</v>
      </c>
      <c r="J148" s="21">
        <v>13308888.8224</v>
      </c>
      <c r="K148" s="59">
        <v>13759789.060230002</v>
      </c>
      <c r="L148" s="59">
        <v>18069109.213680003</v>
      </c>
      <c r="M148" s="59">
        <v>13060208.403299998</v>
      </c>
      <c r="N148" s="10"/>
      <c r="O148" s="28" t="s">
        <v>70</v>
      </c>
    </row>
    <row r="149" spans="2:15" ht="18" customHeight="1">
      <c r="B149" s="27" t="s">
        <v>71</v>
      </c>
      <c r="C149" s="21">
        <v>691266</v>
      </c>
      <c r="D149" s="21">
        <v>1838865</v>
      </c>
      <c r="E149" s="21">
        <v>2347781</v>
      </c>
      <c r="F149" s="21">
        <v>3653019</v>
      </c>
      <c r="G149" s="21">
        <v>9705876</v>
      </c>
      <c r="H149" s="21">
        <v>9008712</v>
      </c>
      <c r="I149" s="21">
        <v>10486185</v>
      </c>
      <c r="J149" s="21">
        <v>9804048.284</v>
      </c>
      <c r="K149" s="59">
        <v>15768822.828059999</v>
      </c>
      <c r="L149" s="59">
        <v>18476137.630679999</v>
      </c>
      <c r="M149" s="59">
        <v>15537821.782000005</v>
      </c>
      <c r="N149" s="10"/>
      <c r="O149" s="28" t="s">
        <v>72</v>
      </c>
    </row>
    <row r="150" spans="2:15" ht="18" customHeight="1">
      <c r="B150" s="25" t="s">
        <v>73</v>
      </c>
      <c r="C150" s="21">
        <v>2505517</v>
      </c>
      <c r="D150" s="21">
        <v>4590178</v>
      </c>
      <c r="E150" s="21">
        <v>9740450</v>
      </c>
      <c r="F150" s="21">
        <v>9350855</v>
      </c>
      <c r="G150" s="21">
        <v>23542321</v>
      </c>
      <c r="H150" s="21">
        <v>17474459</v>
      </c>
      <c r="I150" s="21">
        <v>42883808.101375006</v>
      </c>
      <c r="J150" s="21">
        <v>30712343.161354356</v>
      </c>
      <c r="K150" s="59">
        <v>21318385.09253002</v>
      </c>
      <c r="L150" s="59">
        <v>4461224.300289236</v>
      </c>
      <c r="M150" s="59">
        <v>8915347.8086824119</v>
      </c>
      <c r="N150" s="10"/>
      <c r="O150" s="26" t="s">
        <v>74</v>
      </c>
    </row>
    <row r="151" spans="2:15" ht="18" customHeight="1">
      <c r="B151" s="27" t="s">
        <v>75</v>
      </c>
      <c r="C151" s="21">
        <v>1484843</v>
      </c>
      <c r="D151" s="21">
        <v>1297022</v>
      </c>
      <c r="E151" s="21">
        <v>12233781</v>
      </c>
      <c r="F151" s="21">
        <v>10141531</v>
      </c>
      <c r="G151" s="21">
        <v>8534382</v>
      </c>
      <c r="H151" s="21">
        <v>-896072</v>
      </c>
      <c r="I151" s="21">
        <v>54856371.101375006</v>
      </c>
      <c r="J151" s="21">
        <v>25853194.736254349</v>
      </c>
      <c r="K151" s="59">
        <v>33773011.65843001</v>
      </c>
      <c r="L151" s="59">
        <v>12685239.58148998</v>
      </c>
      <c r="M151" s="59">
        <v>12374928.550442412</v>
      </c>
      <c r="N151" s="10"/>
      <c r="O151" s="28" t="s">
        <v>76</v>
      </c>
    </row>
    <row r="152" spans="2:15" ht="18" customHeight="1">
      <c r="B152" s="29" t="s">
        <v>69</v>
      </c>
      <c r="C152" s="21">
        <v>2068523</v>
      </c>
      <c r="D152" s="21">
        <v>2806639</v>
      </c>
      <c r="E152" s="21">
        <v>16903261</v>
      </c>
      <c r="F152" s="21">
        <v>19655749</v>
      </c>
      <c r="G152" s="21">
        <v>35091058</v>
      </c>
      <c r="H152" s="21">
        <v>29516660</v>
      </c>
      <c r="I152" s="21">
        <v>93064410.724725008</v>
      </c>
      <c r="J152" s="21">
        <v>96489552.536712348</v>
      </c>
      <c r="K152" s="59">
        <v>111412904.21874002</v>
      </c>
      <c r="L152" s="59">
        <v>97700996.989589974</v>
      </c>
      <c r="M152" s="59">
        <v>100319553.61753458</v>
      </c>
      <c r="N152" s="10"/>
      <c r="O152" s="30" t="s">
        <v>70</v>
      </c>
    </row>
    <row r="153" spans="2:15" ht="18" customHeight="1">
      <c r="B153" s="29" t="s">
        <v>71</v>
      </c>
      <c r="C153" s="21">
        <v>583679</v>
      </c>
      <c r="D153" s="21">
        <v>1509617</v>
      </c>
      <c r="E153" s="21">
        <v>4669480</v>
      </c>
      <c r="F153" s="21">
        <v>9514219</v>
      </c>
      <c r="G153" s="21">
        <v>26556676</v>
      </c>
      <c r="H153" s="21">
        <v>30412732</v>
      </c>
      <c r="I153" s="21">
        <v>38208039.623350002</v>
      </c>
      <c r="J153" s="21">
        <v>70636357.800457999</v>
      </c>
      <c r="K153" s="59">
        <v>77639892.560310006</v>
      </c>
      <c r="L153" s="59">
        <v>85015757.408099994</v>
      </c>
      <c r="M153" s="59">
        <v>87944625.067092165</v>
      </c>
      <c r="N153" s="10"/>
      <c r="O153" s="30" t="s">
        <v>72</v>
      </c>
    </row>
    <row r="154" spans="2:15" ht="18" customHeight="1">
      <c r="B154" s="27" t="s">
        <v>77</v>
      </c>
      <c r="C154" s="21">
        <v>1020674</v>
      </c>
      <c r="D154" s="21">
        <v>3293156</v>
      </c>
      <c r="E154" s="21">
        <v>-2493331</v>
      </c>
      <c r="F154" s="21">
        <v>-1333878</v>
      </c>
      <c r="G154" s="21">
        <v>15007939</v>
      </c>
      <c r="H154" s="21">
        <v>18370531</v>
      </c>
      <c r="I154" s="21">
        <v>-11972563</v>
      </c>
      <c r="J154" s="21">
        <v>4859148.4251000062</v>
      </c>
      <c r="K154" s="59">
        <v>-12454626.56589999</v>
      </c>
      <c r="L154" s="59">
        <v>-8224015.2812007442</v>
      </c>
      <c r="M154" s="59">
        <v>-3459580.7417600006</v>
      </c>
      <c r="N154" s="10"/>
      <c r="O154" s="28" t="s">
        <v>78</v>
      </c>
    </row>
    <row r="155" spans="2:15" ht="18" customHeight="1">
      <c r="B155" s="29" t="s">
        <v>69</v>
      </c>
      <c r="C155" s="21">
        <v>2981644</v>
      </c>
      <c r="D155" s="21">
        <v>9173673</v>
      </c>
      <c r="E155" s="21">
        <v>6840020</v>
      </c>
      <c r="F155" s="21">
        <v>5627876</v>
      </c>
      <c r="G155" s="21">
        <v>42463164</v>
      </c>
      <c r="H155" s="21">
        <v>66157006</v>
      </c>
      <c r="I155" s="21">
        <v>55697198</v>
      </c>
      <c r="J155" s="21">
        <v>61578123.307050005</v>
      </c>
      <c r="K155" s="59">
        <v>40116236.632580012</v>
      </c>
      <c r="L155" s="59">
        <v>18529577.076909252</v>
      </c>
      <c r="M155" s="59">
        <v>15903000.01007</v>
      </c>
      <c r="N155" s="10"/>
      <c r="O155" s="30" t="s">
        <v>70</v>
      </c>
    </row>
    <row r="156" spans="2:15" ht="18" customHeight="1">
      <c r="B156" s="29" t="s">
        <v>71</v>
      </c>
      <c r="C156" s="21">
        <v>1960970</v>
      </c>
      <c r="D156" s="21">
        <v>5880517</v>
      </c>
      <c r="E156" s="21">
        <v>9333351</v>
      </c>
      <c r="F156" s="21">
        <v>6961754</v>
      </c>
      <c r="G156" s="21">
        <v>27455225</v>
      </c>
      <c r="H156" s="21">
        <v>47786475</v>
      </c>
      <c r="I156" s="21">
        <v>67669761</v>
      </c>
      <c r="J156" s="21">
        <v>56718974.881949998</v>
      </c>
      <c r="K156" s="59">
        <v>52570863.198480003</v>
      </c>
      <c r="L156" s="59">
        <v>26753592.358109996</v>
      </c>
      <c r="M156" s="59">
        <v>19362580.75183</v>
      </c>
      <c r="N156" s="10"/>
      <c r="O156" s="30" t="s">
        <v>72</v>
      </c>
    </row>
    <row r="157" spans="2:15" ht="18" customHeight="1">
      <c r="B157" s="27" t="s">
        <v>79</v>
      </c>
      <c r="C157" s="21">
        <v>0</v>
      </c>
      <c r="D157" s="21">
        <v>0</v>
      </c>
      <c r="E157" s="21">
        <v>0</v>
      </c>
      <c r="F157" s="21">
        <v>0</v>
      </c>
      <c r="G157" s="21">
        <v>0</v>
      </c>
      <c r="H157" s="21">
        <v>0</v>
      </c>
      <c r="I157" s="21">
        <v>0</v>
      </c>
      <c r="J157" s="21">
        <v>0</v>
      </c>
      <c r="K157" s="59">
        <v>0</v>
      </c>
      <c r="L157" s="59">
        <v>0</v>
      </c>
      <c r="M157" s="59">
        <v>0</v>
      </c>
      <c r="N157" s="10"/>
      <c r="O157" s="28" t="s">
        <v>80</v>
      </c>
    </row>
    <row r="158" spans="2:15" ht="18" customHeight="1">
      <c r="B158" s="27" t="s">
        <v>97</v>
      </c>
      <c r="C158" s="21">
        <v>0</v>
      </c>
      <c r="D158" s="21">
        <v>0</v>
      </c>
      <c r="E158" s="21">
        <v>0</v>
      </c>
      <c r="F158" s="21">
        <v>543202</v>
      </c>
      <c r="G158" s="21">
        <v>0</v>
      </c>
      <c r="H158" s="21">
        <v>0</v>
      </c>
      <c r="I158" s="21">
        <v>0</v>
      </c>
      <c r="J158" s="21">
        <v>0</v>
      </c>
      <c r="K158" s="59">
        <v>0</v>
      </c>
      <c r="L158" s="59">
        <v>0</v>
      </c>
      <c r="M158" s="59">
        <v>0</v>
      </c>
      <c r="N158" s="10"/>
      <c r="O158" s="28" t="s">
        <v>98</v>
      </c>
    </row>
    <row r="159" spans="2:15" ht="18" customHeight="1">
      <c r="B159" s="25" t="s">
        <v>81</v>
      </c>
      <c r="C159" s="48">
        <v>154013</v>
      </c>
      <c r="D159" s="48">
        <v>318378</v>
      </c>
      <c r="E159" s="48">
        <v>-1075750</v>
      </c>
      <c r="F159" s="48">
        <v>1142679</v>
      </c>
      <c r="G159" s="48">
        <v>14296651</v>
      </c>
      <c r="H159" s="48">
        <v>2951542</v>
      </c>
      <c r="I159" s="43">
        <v>-3277722.1013750099</v>
      </c>
      <c r="J159" s="43">
        <v>-2593550.699754349</v>
      </c>
      <c r="K159" s="61">
        <v>-9999286.3247000035</v>
      </c>
      <c r="L159" s="61">
        <v>1927059.1167107723</v>
      </c>
      <c r="M159" s="61">
        <v>6920036.570017566</v>
      </c>
      <c r="N159" s="49"/>
      <c r="O159" s="32" t="s">
        <v>82</v>
      </c>
    </row>
    <row r="160" spans="2:15" ht="18" customHeight="1">
      <c r="B160" s="33" t="s">
        <v>83</v>
      </c>
      <c r="C160" s="33"/>
      <c r="D160" s="33"/>
      <c r="E160" s="33"/>
      <c r="F160" s="33"/>
      <c r="G160" s="33"/>
      <c r="H160" s="33"/>
      <c r="I160" s="33"/>
      <c r="J160" s="33"/>
      <c r="K160" s="33"/>
      <c r="L160" s="33"/>
      <c r="M160" s="33"/>
      <c r="N160" s="33"/>
      <c r="O160" s="34" t="s">
        <v>108</v>
      </c>
    </row>
    <row r="161" spans="2:15" ht="33" customHeight="1">
      <c r="B161" s="68" t="s">
        <v>109</v>
      </c>
      <c r="C161" s="68"/>
      <c r="D161" s="68"/>
      <c r="E161" s="68"/>
      <c r="F161" s="68"/>
      <c r="G161" s="68"/>
      <c r="H161" s="70" t="s">
        <v>110</v>
      </c>
      <c r="I161" s="70"/>
      <c r="J161" s="70"/>
      <c r="K161" s="70"/>
      <c r="L161" s="70"/>
      <c r="M161" s="70"/>
      <c r="N161" s="70"/>
      <c r="O161" s="70"/>
    </row>
    <row r="162" spans="2:15" ht="21" customHeight="1">
      <c r="B162" s="38" t="s">
        <v>105</v>
      </c>
      <c r="C162" s="52"/>
      <c r="D162" s="52"/>
      <c r="E162" s="52"/>
      <c r="F162" s="52"/>
      <c r="G162" s="52"/>
      <c r="H162" s="52"/>
      <c r="I162" s="52"/>
      <c r="J162" s="52"/>
      <c r="K162" s="52"/>
      <c r="L162" s="52"/>
      <c r="M162" s="52"/>
      <c r="N162" s="52"/>
      <c r="O162" s="54" t="s">
        <v>106</v>
      </c>
    </row>
    <row r="163" spans="2:15" ht="35.4" customHeight="1">
      <c r="B163" s="68" t="s">
        <v>107</v>
      </c>
      <c r="C163" s="68"/>
      <c r="D163" s="68"/>
      <c r="E163" s="68"/>
      <c r="F163" s="68"/>
      <c r="G163" s="68"/>
      <c r="H163" s="52"/>
      <c r="I163" s="67" t="s">
        <v>116</v>
      </c>
      <c r="J163" s="67"/>
      <c r="K163" s="67"/>
      <c r="L163" s="67"/>
      <c r="M163" s="67"/>
      <c r="N163" s="67"/>
      <c r="O163" s="67"/>
    </row>
    <row r="164" spans="2:15" ht="18" customHeight="1"/>
    <row r="165" spans="2:15" ht="18" customHeight="1">
      <c r="B165" s="6" t="s">
        <v>99</v>
      </c>
      <c r="O165" s="8" t="s">
        <v>1</v>
      </c>
    </row>
    <row r="166" spans="2:15" ht="18" customHeight="1">
      <c r="B166" s="6" t="s">
        <v>100</v>
      </c>
      <c r="C166" s="7"/>
      <c r="D166" s="7"/>
      <c r="E166" s="7"/>
      <c r="F166" s="7"/>
      <c r="G166" s="7"/>
      <c r="H166" s="62"/>
      <c r="I166" s="62"/>
      <c r="J166" s="62"/>
      <c r="K166" s="62"/>
      <c r="L166" s="62"/>
      <c r="M166" s="62"/>
      <c r="N166" s="7"/>
      <c r="O166" s="9" t="s">
        <v>3</v>
      </c>
    </row>
    <row r="167" spans="2:15" ht="18" customHeight="1">
      <c r="B167" s="11"/>
      <c r="C167" s="13"/>
      <c r="D167" s="13"/>
      <c r="E167" s="13"/>
      <c r="F167" s="13"/>
      <c r="G167" s="13"/>
      <c r="H167" s="13"/>
      <c r="I167" s="13"/>
      <c r="J167" s="13"/>
      <c r="K167" s="13"/>
      <c r="L167" s="13"/>
      <c r="M167" s="13"/>
      <c r="N167" s="13"/>
      <c r="O167" s="14"/>
    </row>
    <row r="168" spans="2:15" ht="18" customHeight="1">
      <c r="B168" s="16"/>
      <c r="C168" s="46">
        <v>2008</v>
      </c>
      <c r="D168" s="46">
        <v>2009</v>
      </c>
      <c r="E168" s="46">
        <v>2010</v>
      </c>
      <c r="F168" s="46">
        <v>2011</v>
      </c>
      <c r="G168" s="46">
        <v>2012</v>
      </c>
      <c r="H168" s="46">
        <v>2013</v>
      </c>
      <c r="I168" s="46">
        <v>2014</v>
      </c>
      <c r="J168" s="46">
        <v>2015</v>
      </c>
      <c r="K168" s="46">
        <v>2016</v>
      </c>
      <c r="L168" s="64">
        <v>2017</v>
      </c>
      <c r="M168" s="64"/>
      <c r="N168" s="7"/>
      <c r="O168" s="18"/>
    </row>
    <row r="169" spans="2:15" ht="18" customHeight="1">
      <c r="B169" s="16"/>
      <c r="C169" s="50"/>
      <c r="D169" s="50"/>
      <c r="E169" s="63"/>
      <c r="F169" s="63"/>
      <c r="G169" s="63"/>
      <c r="H169" s="63"/>
      <c r="I169" s="63"/>
      <c r="J169" s="63"/>
      <c r="K169" s="63"/>
      <c r="L169" s="63"/>
      <c r="M169" s="63"/>
      <c r="N169" s="7"/>
      <c r="O169" s="18"/>
    </row>
    <row r="170" spans="2:15" ht="18" customHeight="1">
      <c r="B170" s="11"/>
      <c r="C170" s="51"/>
      <c r="D170" s="51"/>
      <c r="G170" s="59"/>
      <c r="N170" s="13"/>
      <c r="O170" s="14"/>
    </row>
    <row r="171" spans="2:15" ht="18" customHeight="1">
      <c r="B171" s="20" t="s">
        <v>13</v>
      </c>
      <c r="C171" s="59">
        <v>224063259</v>
      </c>
      <c r="D171" s="59">
        <v>264697566</v>
      </c>
      <c r="E171" s="59">
        <f>+E187-E198</f>
        <v>286540407</v>
      </c>
      <c r="F171" s="59">
        <f t="shared" ref="F171:K171" si="5">+F187-F198</f>
        <v>306181687</v>
      </c>
      <c r="G171" s="59">
        <f t="shared" si="5"/>
        <v>356058184.99999994</v>
      </c>
      <c r="H171" s="59">
        <f t="shared" si="5"/>
        <v>397856171.99999988</v>
      </c>
      <c r="I171" s="59">
        <f t="shared" si="5"/>
        <v>437347775</v>
      </c>
      <c r="J171" s="59">
        <f t="shared" si="5"/>
        <v>491812756.00000006</v>
      </c>
      <c r="K171" s="59">
        <f t="shared" si="5"/>
        <v>569671542</v>
      </c>
      <c r="L171" s="59">
        <v>667491509.99999988</v>
      </c>
      <c r="M171" s="59"/>
      <c r="N171" s="10"/>
      <c r="O171" s="22" t="s">
        <v>14</v>
      </c>
    </row>
    <row r="172" spans="2:15" ht="18" customHeight="1">
      <c r="B172" s="25" t="s">
        <v>17</v>
      </c>
      <c r="C172" s="59">
        <v>75644388</v>
      </c>
      <c r="D172" s="59">
        <v>87448289</v>
      </c>
      <c r="E172" s="59">
        <f>+E173+E174</f>
        <v>97618724</v>
      </c>
      <c r="F172" s="59">
        <f t="shared" ref="F172" si="6">+F173+F174</f>
        <v>113421324.00000003</v>
      </c>
      <c r="G172" s="59">
        <f>+G173+G174</f>
        <v>133854401</v>
      </c>
      <c r="H172" s="59">
        <f t="shared" ref="H172:K172" si="7">+H173+H174</f>
        <v>148928060</v>
      </c>
      <c r="I172" s="59">
        <f t="shared" si="7"/>
        <v>170099608</v>
      </c>
      <c r="J172" s="59">
        <f t="shared" si="7"/>
        <v>191659584</v>
      </c>
      <c r="K172" s="59">
        <f t="shared" si="7"/>
        <v>227663435.00000003</v>
      </c>
      <c r="L172" s="59">
        <v>252875522</v>
      </c>
      <c r="M172" s="59"/>
      <c r="N172" s="10"/>
      <c r="O172" s="26" t="s">
        <v>18</v>
      </c>
    </row>
    <row r="173" spans="2:15" ht="18" customHeight="1">
      <c r="B173" s="27" t="s">
        <v>19</v>
      </c>
      <c r="C173" s="59">
        <v>57998187</v>
      </c>
      <c r="D173" s="59">
        <v>66447451.999999993</v>
      </c>
      <c r="E173" s="59">
        <v>74185634</v>
      </c>
      <c r="F173" s="59">
        <v>86066006.00000003</v>
      </c>
      <c r="G173" s="59">
        <v>101499321</v>
      </c>
      <c r="H173" s="59">
        <v>112877951.00000001</v>
      </c>
      <c r="I173" s="59">
        <v>129657409.00000001</v>
      </c>
      <c r="J173" s="59">
        <v>146476679</v>
      </c>
      <c r="K173" s="59">
        <v>173941275.00000003</v>
      </c>
      <c r="L173" s="59">
        <v>189749940</v>
      </c>
      <c r="M173" s="59"/>
      <c r="N173" s="10"/>
      <c r="O173" s="28" t="s">
        <v>20</v>
      </c>
    </row>
    <row r="174" spans="2:15" ht="18" customHeight="1">
      <c r="B174" s="27" t="s">
        <v>21</v>
      </c>
      <c r="C174" s="59">
        <v>17646201</v>
      </c>
      <c r="D174" s="59">
        <v>21000837.000000004</v>
      </c>
      <c r="E174" s="59">
        <v>23433090</v>
      </c>
      <c r="F174" s="59">
        <v>27355318.000000007</v>
      </c>
      <c r="G174" s="59">
        <v>32355080</v>
      </c>
      <c r="H174" s="59">
        <v>36050109</v>
      </c>
      <c r="I174" s="59">
        <v>40442199</v>
      </c>
      <c r="J174" s="59">
        <v>45182905.000000007</v>
      </c>
      <c r="K174" s="59">
        <v>53722160</v>
      </c>
      <c r="L174" s="59">
        <v>63125582</v>
      </c>
      <c r="M174" s="59"/>
      <c r="N174" s="10"/>
      <c r="O174" s="28" t="s">
        <v>22</v>
      </c>
    </row>
    <row r="175" spans="2:15" ht="18" customHeight="1">
      <c r="B175" s="25" t="s">
        <v>23</v>
      </c>
      <c r="C175" s="59">
        <v>17104313</v>
      </c>
      <c r="D175" s="59">
        <v>18817257.999999996</v>
      </c>
      <c r="E175" s="59">
        <v>25700186.999999996</v>
      </c>
      <c r="F175" s="59">
        <v>29305166.999999996</v>
      </c>
      <c r="G175" s="59">
        <v>32643698</v>
      </c>
      <c r="H175" s="59">
        <v>41875798</v>
      </c>
      <c r="I175" s="59">
        <v>44983356</v>
      </c>
      <c r="J175" s="59">
        <v>53337765.000000007</v>
      </c>
      <c r="K175" s="59">
        <v>55348384</v>
      </c>
      <c r="L175" s="59">
        <v>66294899.999999993</v>
      </c>
      <c r="M175" s="59"/>
      <c r="N175" s="10"/>
      <c r="O175" s="26" t="s">
        <v>24</v>
      </c>
    </row>
    <row r="176" spans="2:15" ht="18" customHeight="1">
      <c r="B176" s="25" t="s">
        <v>25</v>
      </c>
      <c r="C176" s="59">
        <v>131314558</v>
      </c>
      <c r="D176" s="59">
        <v>158432019</v>
      </c>
      <c r="E176" s="59">
        <f>+E177+E180+E181+E182+E183</f>
        <v>163221496</v>
      </c>
      <c r="F176" s="59">
        <f t="shared" ref="F176" si="8">+F177+F180+F181+F182+F183</f>
        <v>163455195.99999997</v>
      </c>
      <c r="G176" s="59">
        <f>+G177+G180+G181+G182+G183</f>
        <v>189560086.00000003</v>
      </c>
      <c r="H176" s="59">
        <f t="shared" ref="H176:K176" si="9">+H177+H180+H181+H182+H183</f>
        <v>207052314</v>
      </c>
      <c r="I176" s="59">
        <f t="shared" si="9"/>
        <v>222264811</v>
      </c>
      <c r="J176" s="59">
        <f t="shared" si="9"/>
        <v>246815407</v>
      </c>
      <c r="K176" s="59">
        <f t="shared" si="9"/>
        <v>286659723.00000006</v>
      </c>
      <c r="L176" s="59">
        <v>348321087.99999988</v>
      </c>
      <c r="M176" s="59"/>
      <c r="N176" s="10"/>
      <c r="O176" s="26" t="s">
        <v>26</v>
      </c>
    </row>
    <row r="177" spans="2:15" ht="18" customHeight="1">
      <c r="B177" s="27" t="s">
        <v>27</v>
      </c>
      <c r="C177" s="59">
        <v>50661305</v>
      </c>
      <c r="D177" s="59">
        <v>53200894</v>
      </c>
      <c r="E177" s="59">
        <v>48298762</v>
      </c>
      <c r="F177" s="59">
        <v>42231558</v>
      </c>
      <c r="G177" s="59">
        <v>48416047</v>
      </c>
      <c r="H177" s="59">
        <v>49986049.999999993</v>
      </c>
      <c r="I177" s="59">
        <v>49913316.999999993</v>
      </c>
      <c r="J177" s="59">
        <v>53004239</v>
      </c>
      <c r="K177" s="59">
        <v>50246537</v>
      </c>
      <c r="L177" s="59">
        <v>56711803.000000007</v>
      </c>
      <c r="M177" s="71"/>
      <c r="N177" s="10"/>
      <c r="O177" s="28" t="s">
        <v>28</v>
      </c>
    </row>
    <row r="178" spans="2:15" ht="18" customHeight="1">
      <c r="B178" s="29" t="s">
        <v>29</v>
      </c>
      <c r="C178" s="59">
        <f>+C177-C179</f>
        <v>44922926</v>
      </c>
      <c r="D178" s="59">
        <f t="shared" ref="D178:I178" si="10">+D177-D179</f>
        <v>46882777</v>
      </c>
      <c r="E178" s="59">
        <f t="shared" si="10"/>
        <v>42316860</v>
      </c>
      <c r="F178" s="59">
        <f t="shared" si="10"/>
        <v>35563259</v>
      </c>
      <c r="G178" s="59">
        <f t="shared" si="10"/>
        <v>41139271</v>
      </c>
      <c r="H178" s="59">
        <f t="shared" si="10"/>
        <v>42589411.999999993</v>
      </c>
      <c r="I178" s="59">
        <f t="shared" si="10"/>
        <v>41082481.999999993</v>
      </c>
      <c r="J178" s="59">
        <f t="shared" ref="J178:K178" si="11">+J177-J179</f>
        <v>42701054</v>
      </c>
      <c r="K178" s="59">
        <f t="shared" si="11"/>
        <v>38914004</v>
      </c>
      <c r="L178" s="59">
        <v>42159797.000000007</v>
      </c>
      <c r="M178" s="65"/>
      <c r="N178" s="10"/>
      <c r="O178" s="30" t="s">
        <v>30</v>
      </c>
    </row>
    <row r="179" spans="2:15" ht="18" customHeight="1">
      <c r="B179" s="29" t="s">
        <v>31</v>
      </c>
      <c r="C179" s="59">
        <v>5738379</v>
      </c>
      <c r="D179" s="59">
        <v>6318117</v>
      </c>
      <c r="E179" s="59">
        <v>5981902</v>
      </c>
      <c r="F179" s="59">
        <v>6668299</v>
      </c>
      <c r="G179" s="59">
        <v>7276776</v>
      </c>
      <c r="H179" s="59">
        <v>7396638</v>
      </c>
      <c r="I179" s="59">
        <v>8830835</v>
      </c>
      <c r="J179" s="59">
        <v>10303185</v>
      </c>
      <c r="K179" s="59">
        <v>11332533</v>
      </c>
      <c r="L179" s="59">
        <v>14552006</v>
      </c>
      <c r="M179" s="59"/>
      <c r="N179" s="10"/>
      <c r="O179" s="30" t="s">
        <v>32</v>
      </c>
    </row>
    <row r="180" spans="2:15" ht="18" customHeight="1">
      <c r="B180" s="27" t="s">
        <v>33</v>
      </c>
      <c r="C180" s="59">
        <v>3768648</v>
      </c>
      <c r="D180" s="59">
        <v>5532684.0000000009</v>
      </c>
      <c r="E180" s="59">
        <v>7709295</v>
      </c>
      <c r="F180" s="59">
        <v>4939825</v>
      </c>
      <c r="G180" s="59">
        <v>6433937</v>
      </c>
      <c r="H180" s="59">
        <v>6155904</v>
      </c>
      <c r="I180" s="59">
        <v>7026739</v>
      </c>
      <c r="J180" s="59">
        <v>8899484</v>
      </c>
      <c r="K180" s="59">
        <v>7956668.0000000009</v>
      </c>
      <c r="L180" s="59">
        <v>8323073</v>
      </c>
      <c r="M180" s="59"/>
      <c r="N180" s="10"/>
      <c r="O180" s="28" t="s">
        <v>34</v>
      </c>
    </row>
    <row r="181" spans="2:15" ht="18" customHeight="1">
      <c r="B181" s="27" t="s">
        <v>113</v>
      </c>
      <c r="C181" s="59">
        <v>17288953</v>
      </c>
      <c r="D181" s="59">
        <v>17970116</v>
      </c>
      <c r="E181" s="59">
        <v>18490073</v>
      </c>
      <c r="F181" s="59">
        <v>22617755</v>
      </c>
      <c r="G181" s="59">
        <v>28551304</v>
      </c>
      <c r="H181" s="59">
        <v>29500270</v>
      </c>
      <c r="I181" s="59">
        <v>35879233</v>
      </c>
      <c r="J181" s="59">
        <v>41110375</v>
      </c>
      <c r="K181" s="59">
        <v>48209412</v>
      </c>
      <c r="L181" s="59">
        <v>62441816</v>
      </c>
      <c r="M181" s="59"/>
      <c r="N181" s="10"/>
      <c r="O181" s="28" t="s">
        <v>114</v>
      </c>
    </row>
    <row r="182" spans="2:15" ht="18" customHeight="1">
      <c r="B182" s="27" t="s">
        <v>35</v>
      </c>
      <c r="C182" s="59">
        <v>35133383</v>
      </c>
      <c r="D182" s="59">
        <v>52684727</v>
      </c>
      <c r="E182" s="59">
        <v>55039223</v>
      </c>
      <c r="F182" s="59">
        <v>52833451</v>
      </c>
      <c r="G182" s="59">
        <v>63683534.999999993</v>
      </c>
      <c r="H182" s="59">
        <v>71793057</v>
      </c>
      <c r="I182" s="59">
        <v>77293737.000000015</v>
      </c>
      <c r="J182" s="59">
        <v>80083167</v>
      </c>
      <c r="K182" s="59">
        <v>106786361</v>
      </c>
      <c r="L182" s="59">
        <v>132466237</v>
      </c>
      <c r="M182" s="59"/>
      <c r="N182" s="10"/>
      <c r="O182" s="28" t="s">
        <v>36</v>
      </c>
    </row>
    <row r="183" spans="2:15" ht="18" customHeight="1">
      <c r="B183" s="27" t="s">
        <v>37</v>
      </c>
      <c r="C183" s="59">
        <v>24462269</v>
      </c>
      <c r="D183" s="59">
        <v>29043599.000000037</v>
      </c>
      <c r="E183" s="59">
        <v>33684143</v>
      </c>
      <c r="F183" s="59">
        <v>40832606.99999997</v>
      </c>
      <c r="G183" s="59">
        <v>42475263.000000022</v>
      </c>
      <c r="H183" s="59">
        <v>49617032.999999993</v>
      </c>
      <c r="I183" s="59">
        <v>52151785.000000007</v>
      </c>
      <c r="J183" s="59">
        <v>63718141.999999993</v>
      </c>
      <c r="K183" s="59">
        <v>73460745.000000075</v>
      </c>
      <c r="L183" s="59">
        <v>88378158.999999896</v>
      </c>
      <c r="M183" s="59"/>
      <c r="N183" s="15"/>
      <c r="O183" s="28" t="s">
        <v>38</v>
      </c>
    </row>
    <row r="184" spans="2:15" ht="18" customHeight="1">
      <c r="B184" s="23" t="s">
        <v>15</v>
      </c>
      <c r="C184" s="59">
        <v>173401954</v>
      </c>
      <c r="D184" s="59">
        <v>211496672</v>
      </c>
      <c r="E184" s="59">
        <f>+E171-E177</f>
        <v>238241645</v>
      </c>
      <c r="F184" s="59">
        <f t="shared" ref="F184:I184" si="12">+F171-F177</f>
        <v>263950129</v>
      </c>
      <c r="G184" s="59">
        <f>+G171-G177</f>
        <v>307642137.99999994</v>
      </c>
      <c r="H184" s="59">
        <f>+H171-H177</f>
        <v>347870121.99999988</v>
      </c>
      <c r="I184" s="59">
        <f t="shared" si="12"/>
        <v>387434458</v>
      </c>
      <c r="J184" s="59">
        <f t="shared" ref="J184:K184" si="13">+J171-J177</f>
        <v>438808517.00000006</v>
      </c>
      <c r="K184" s="59">
        <f t="shared" si="13"/>
        <v>519425005</v>
      </c>
      <c r="L184" s="59">
        <v>610779706.99999988</v>
      </c>
      <c r="M184" s="59"/>
      <c r="N184" s="10"/>
      <c r="O184" s="24" t="s">
        <v>16</v>
      </c>
    </row>
    <row r="185" spans="2:15" ht="18" customHeight="1">
      <c r="B185" s="23" t="s">
        <v>111</v>
      </c>
      <c r="C185" s="59">
        <f t="shared" ref="C185:G185" si="14">+C177</f>
        <v>50661305</v>
      </c>
      <c r="D185" s="59">
        <f t="shared" si="14"/>
        <v>53200894</v>
      </c>
      <c r="E185" s="59">
        <f t="shared" si="14"/>
        <v>48298762</v>
      </c>
      <c r="F185" s="59">
        <f t="shared" si="14"/>
        <v>42231558</v>
      </c>
      <c r="G185" s="59">
        <f t="shared" si="14"/>
        <v>48416047</v>
      </c>
      <c r="H185" s="59">
        <v>49986049.999999993</v>
      </c>
      <c r="I185" s="59">
        <v>49913316.999999993</v>
      </c>
      <c r="J185" s="59">
        <v>53004239</v>
      </c>
      <c r="K185" s="59">
        <v>50246537</v>
      </c>
      <c r="L185" s="59">
        <v>56711803.000000007</v>
      </c>
      <c r="M185" s="59"/>
      <c r="N185" s="10"/>
      <c r="O185" s="24" t="s">
        <v>112</v>
      </c>
    </row>
    <row r="186" spans="2:15" ht="18" customHeight="1">
      <c r="B186" s="16"/>
      <c r="C186" s="59"/>
      <c r="D186" s="59"/>
      <c r="E186" s="59"/>
      <c r="F186" s="59"/>
      <c r="G186" s="59"/>
      <c r="H186" s="59"/>
      <c r="I186" s="59"/>
      <c r="J186" s="59"/>
      <c r="K186" s="59"/>
      <c r="L186" s="59"/>
      <c r="M186" s="59"/>
      <c r="N186" s="7"/>
      <c r="O186" s="18"/>
    </row>
    <row r="187" spans="2:15" ht="18" customHeight="1">
      <c r="B187" s="20" t="s">
        <v>39</v>
      </c>
      <c r="C187" s="59">
        <v>206631169.99999997</v>
      </c>
      <c r="D187" s="59">
        <v>211936721.99999997</v>
      </c>
      <c r="E187" s="59">
        <v>246459118</v>
      </c>
      <c r="F187" s="59">
        <v>288398497</v>
      </c>
      <c r="G187" s="59">
        <v>326646393.99999994</v>
      </c>
      <c r="H187" s="59">
        <v>379313596.99999988</v>
      </c>
      <c r="I187" s="59">
        <v>413978225</v>
      </c>
      <c r="J187" s="59">
        <v>468287563.00000006</v>
      </c>
      <c r="K187" s="59">
        <v>539739613</v>
      </c>
      <c r="L187" s="59">
        <v>620118259</v>
      </c>
      <c r="M187" s="59"/>
      <c r="N187" s="10"/>
      <c r="O187" s="22" t="s">
        <v>40</v>
      </c>
    </row>
    <row r="188" spans="2:15" ht="18" customHeight="1">
      <c r="B188" s="25" t="s">
        <v>41</v>
      </c>
      <c r="C188" s="59">
        <v>200178159.99999997</v>
      </c>
      <c r="D188" s="59">
        <v>205215481.99999997</v>
      </c>
      <c r="E188" s="59">
        <v>238339855</v>
      </c>
      <c r="F188" s="59">
        <v>278223433</v>
      </c>
      <c r="G188" s="59">
        <v>314707215.99999994</v>
      </c>
      <c r="H188" s="59">
        <v>365195379.99999988</v>
      </c>
      <c r="I188" s="59">
        <v>397271347</v>
      </c>
      <c r="J188" s="59">
        <v>449695408.00000006</v>
      </c>
      <c r="K188" s="59">
        <v>518803069</v>
      </c>
      <c r="L188" s="59">
        <v>597072779</v>
      </c>
      <c r="M188" s="59"/>
      <c r="N188" s="10"/>
      <c r="O188" s="26" t="s">
        <v>42</v>
      </c>
    </row>
    <row r="189" spans="2:15" ht="18" customHeight="1">
      <c r="B189" s="27" t="s">
        <v>43</v>
      </c>
      <c r="C189" s="59">
        <v>165011259.99999997</v>
      </c>
      <c r="D189" s="59">
        <v>169181483.99999997</v>
      </c>
      <c r="E189" s="59">
        <v>202679640</v>
      </c>
      <c r="F189" s="59">
        <v>244881130</v>
      </c>
      <c r="G189" s="59">
        <v>272108424</v>
      </c>
      <c r="H189" s="59">
        <v>314973264.99999994</v>
      </c>
      <c r="I189" s="59">
        <v>339942638</v>
      </c>
      <c r="J189" s="59">
        <v>392530900.00000006</v>
      </c>
      <c r="K189" s="59">
        <v>443294815</v>
      </c>
      <c r="L189" s="59">
        <v>525175891.00000006</v>
      </c>
      <c r="M189" s="65"/>
      <c r="N189" s="10"/>
      <c r="O189" s="28" t="s">
        <v>44</v>
      </c>
    </row>
    <row r="190" spans="2:15" ht="18" customHeight="1">
      <c r="B190" s="29" t="s">
        <v>45</v>
      </c>
      <c r="C190" s="59">
        <v>48083147.799999997</v>
      </c>
      <c r="D190" s="59">
        <v>51846030</v>
      </c>
      <c r="E190" s="59">
        <v>54408324.600000001</v>
      </c>
      <c r="F190" s="59">
        <v>66454392.328479983</v>
      </c>
      <c r="G190" s="59">
        <v>75274764.211645171</v>
      </c>
      <c r="H190" s="59">
        <v>80066882.699156418</v>
      </c>
      <c r="I190" s="59">
        <v>90616236.374389589</v>
      </c>
      <c r="J190" s="59">
        <v>101302008.02653524</v>
      </c>
      <c r="K190" s="59">
        <v>118681098.12249172</v>
      </c>
      <c r="L190" s="59">
        <v>141267850.39519182</v>
      </c>
      <c r="M190" s="65"/>
      <c r="N190" s="10"/>
      <c r="O190" s="30" t="s">
        <v>46</v>
      </c>
    </row>
    <row r="191" spans="2:15" ht="18" customHeight="1">
      <c r="B191" s="29" t="s">
        <v>47</v>
      </c>
      <c r="C191" s="59">
        <v>3739904.6020000004</v>
      </c>
      <c r="D191" s="59">
        <v>4338076.75</v>
      </c>
      <c r="E191" s="59">
        <v>4835001.05</v>
      </c>
      <c r="F191" s="59">
        <v>5613462.1356396619</v>
      </c>
      <c r="G191" s="59">
        <v>6281936.122964629</v>
      </c>
      <c r="H191" s="59">
        <v>6867912.9640951082</v>
      </c>
      <c r="I191" s="59">
        <v>7231926.8012136109</v>
      </c>
      <c r="J191" s="59">
        <v>8218148.7357944474</v>
      </c>
      <c r="K191" s="59">
        <v>9299805.6439548004</v>
      </c>
      <c r="L191" s="59">
        <v>10108979.891563587</v>
      </c>
      <c r="M191" s="65"/>
      <c r="N191" s="10"/>
      <c r="O191" s="30" t="s">
        <v>48</v>
      </c>
    </row>
    <row r="192" spans="2:15" ht="18" customHeight="1">
      <c r="B192" s="29" t="s">
        <v>49</v>
      </c>
      <c r="C192" s="59">
        <v>84178073.118000001</v>
      </c>
      <c r="D192" s="59">
        <v>87858400.549999982</v>
      </c>
      <c r="E192" s="59">
        <v>108264607.73</v>
      </c>
      <c r="F192" s="59">
        <v>125357213.36737475</v>
      </c>
      <c r="G192" s="59">
        <v>141502747.99951059</v>
      </c>
      <c r="H192" s="59">
        <v>167574215.34708443</v>
      </c>
      <c r="I192" s="59">
        <v>179892256.63696307</v>
      </c>
      <c r="J192" s="59">
        <v>210493781.0893527</v>
      </c>
      <c r="K192" s="59">
        <v>240115312.91312113</v>
      </c>
      <c r="L192" s="59">
        <v>275613301.64335251</v>
      </c>
      <c r="M192" s="59"/>
      <c r="N192" s="10"/>
      <c r="O192" s="30" t="s">
        <v>50</v>
      </c>
    </row>
    <row r="193" spans="2:15" ht="18" customHeight="1">
      <c r="B193" s="29" t="s">
        <v>51</v>
      </c>
      <c r="C193" s="59">
        <v>29010134.48</v>
      </c>
      <c r="D193" s="59">
        <v>25138976.699999999</v>
      </c>
      <c r="E193" s="59">
        <v>35171706.619999997</v>
      </c>
      <c r="F193" s="59">
        <v>47456062.168505609</v>
      </c>
      <c r="G193" s="59">
        <v>49048975.665879615</v>
      </c>
      <c r="H193" s="59">
        <v>60464253.989663996</v>
      </c>
      <c r="I193" s="59">
        <v>62202218.187433735</v>
      </c>
      <c r="J193" s="59">
        <v>72516962.148317635</v>
      </c>
      <c r="K193" s="59">
        <v>75198598.320432335</v>
      </c>
      <c r="L193" s="59">
        <v>98185759.069892108</v>
      </c>
      <c r="M193" s="59"/>
      <c r="N193" s="10"/>
      <c r="O193" s="30" t="s">
        <v>52</v>
      </c>
    </row>
    <row r="194" spans="2:15" ht="18" customHeight="1">
      <c r="B194" s="27" t="s">
        <v>53</v>
      </c>
      <c r="C194" s="59">
        <v>31622559.000000004</v>
      </c>
      <c r="D194" s="59">
        <v>30766702.298869982</v>
      </c>
      <c r="E194" s="59">
        <v>30344437.143889982</v>
      </c>
      <c r="F194" s="59">
        <v>31207489.000000004</v>
      </c>
      <c r="G194" s="59">
        <v>39591879.999999948</v>
      </c>
      <c r="H194" s="59">
        <v>48895754.999999963</v>
      </c>
      <c r="I194" s="59">
        <v>55139500</v>
      </c>
      <c r="J194" s="59">
        <v>54945570</v>
      </c>
      <c r="K194" s="59">
        <v>72790618</v>
      </c>
      <c r="L194" s="59">
        <v>67584206</v>
      </c>
      <c r="M194" s="59"/>
      <c r="N194" s="10"/>
      <c r="O194" s="28" t="s">
        <v>54</v>
      </c>
    </row>
    <row r="195" spans="2:15" ht="18" customHeight="1">
      <c r="B195" s="27" t="s">
        <v>55</v>
      </c>
      <c r="C195" s="59">
        <v>3544340.9999999995</v>
      </c>
      <c r="D195" s="59">
        <v>5267295.7011299999</v>
      </c>
      <c r="E195" s="59">
        <v>5315777.8561100001</v>
      </c>
      <c r="F195" s="59">
        <v>2134813.9999999995</v>
      </c>
      <c r="G195" s="59">
        <v>3006912</v>
      </c>
      <c r="H195" s="59">
        <v>1326360</v>
      </c>
      <c r="I195" s="59">
        <v>2189209</v>
      </c>
      <c r="J195" s="59">
        <v>2218938</v>
      </c>
      <c r="K195" s="59">
        <v>2717636</v>
      </c>
      <c r="L195" s="59">
        <v>4312682</v>
      </c>
      <c r="M195" s="59"/>
      <c r="N195" s="10"/>
      <c r="O195" s="28" t="s">
        <v>56</v>
      </c>
    </row>
    <row r="196" spans="2:15" ht="18" customHeight="1">
      <c r="B196" s="25" t="s">
        <v>101</v>
      </c>
      <c r="C196" s="59">
        <v>6453010</v>
      </c>
      <c r="D196" s="59">
        <v>6721240</v>
      </c>
      <c r="E196" s="59">
        <v>8119263.0000000019</v>
      </c>
      <c r="F196" s="59">
        <v>10175064</v>
      </c>
      <c r="G196" s="59">
        <v>11939177.999999994</v>
      </c>
      <c r="H196" s="59">
        <v>14118217.000000004</v>
      </c>
      <c r="I196" s="59">
        <v>16706878</v>
      </c>
      <c r="J196" s="59">
        <v>18592155</v>
      </c>
      <c r="K196" s="59">
        <v>20936544</v>
      </c>
      <c r="L196" s="59">
        <v>23045480</v>
      </c>
      <c r="M196" s="59"/>
      <c r="N196" s="10"/>
      <c r="O196" s="26" t="s">
        <v>102</v>
      </c>
    </row>
    <row r="197" spans="2:15" ht="18" customHeight="1">
      <c r="B197" s="16"/>
      <c r="C197" s="59"/>
      <c r="D197" s="59"/>
      <c r="E197" s="59"/>
      <c r="F197" s="59"/>
      <c r="G197" s="59"/>
      <c r="H197" s="59"/>
      <c r="I197" s="59"/>
      <c r="J197" s="59"/>
      <c r="K197" s="59"/>
      <c r="L197" s="66"/>
      <c r="M197" s="65"/>
      <c r="N197" s="10"/>
      <c r="O197" s="31"/>
    </row>
    <row r="198" spans="2:15" ht="18" customHeight="1">
      <c r="B198" s="20" t="s">
        <v>59</v>
      </c>
      <c r="C198" s="59">
        <v>-17432089.999999996</v>
      </c>
      <c r="D198" s="59">
        <v>-52760844</v>
      </c>
      <c r="E198" s="59">
        <v>-40081289.000000007</v>
      </c>
      <c r="F198" s="59">
        <v>-17783190</v>
      </c>
      <c r="G198" s="59">
        <v>-29411791</v>
      </c>
      <c r="H198" s="59">
        <v>-18542574.999999993</v>
      </c>
      <c r="I198" s="59">
        <v>-23369550.000000007</v>
      </c>
      <c r="J198" s="59">
        <v>-23525193</v>
      </c>
      <c r="K198" s="59">
        <v>-29931929.000000011</v>
      </c>
      <c r="L198" s="59">
        <v>-47373250.999999881</v>
      </c>
      <c r="M198" s="59"/>
      <c r="N198" s="10"/>
      <c r="O198" s="22" t="s">
        <v>60</v>
      </c>
    </row>
    <row r="199" spans="2:15" ht="18" customHeight="1">
      <c r="B199" s="25" t="s">
        <v>61</v>
      </c>
      <c r="C199" s="59">
        <v>-1628932</v>
      </c>
      <c r="D199" s="59">
        <v>-4218372</v>
      </c>
      <c r="E199" s="59">
        <v>1564041.0000000075</v>
      </c>
      <c r="F199" s="59">
        <v>2888311.0000000019</v>
      </c>
      <c r="G199" s="59">
        <v>557063.9999999993</v>
      </c>
      <c r="H199" s="59">
        <v>6170538.9073200356</v>
      </c>
      <c r="I199" s="59">
        <v>2384686.0869999486</v>
      </c>
      <c r="J199" s="59">
        <v>4049687.3837604034</v>
      </c>
      <c r="K199" s="59">
        <v>-7114648.9039301146</v>
      </c>
      <c r="L199" s="59">
        <v>-6142659.6700104177</v>
      </c>
      <c r="M199" s="59"/>
      <c r="N199" s="10"/>
      <c r="O199" s="26" t="s">
        <v>62</v>
      </c>
    </row>
    <row r="200" spans="2:15" ht="18" customHeight="1">
      <c r="B200" s="20" t="s">
        <v>63</v>
      </c>
      <c r="C200" s="59">
        <v>-19061021.999999996</v>
      </c>
      <c r="D200" s="59">
        <v>-56979216</v>
      </c>
      <c r="E200" s="59">
        <v>-38517248</v>
      </c>
      <c r="F200" s="59">
        <v>-14894878.999999998</v>
      </c>
      <c r="G200" s="59">
        <v>-28854727</v>
      </c>
      <c r="H200" s="59">
        <v>-12372036.092679955</v>
      </c>
      <c r="I200" s="59">
        <v>-20984863.913000058</v>
      </c>
      <c r="J200" s="59">
        <v>-19475505.616239596</v>
      </c>
      <c r="K200" s="59">
        <v>-37046577.903930128</v>
      </c>
      <c r="L200" s="59">
        <v>-53515910.670010298</v>
      </c>
      <c r="M200" s="59"/>
      <c r="N200" s="10"/>
      <c r="O200" s="22" t="s">
        <v>64</v>
      </c>
    </row>
    <row r="201" spans="2:15" ht="18" customHeight="1">
      <c r="B201" s="16"/>
      <c r="C201" s="59"/>
      <c r="D201" s="59"/>
      <c r="E201" s="59"/>
      <c r="F201" s="59"/>
      <c r="G201" s="59"/>
      <c r="H201" s="59"/>
      <c r="I201" s="59"/>
      <c r="J201" s="59"/>
      <c r="K201" s="59"/>
      <c r="L201" s="59"/>
      <c r="M201" s="59"/>
      <c r="N201" s="10"/>
      <c r="O201" s="18"/>
    </row>
    <row r="202" spans="2:15" ht="18" customHeight="1">
      <c r="B202" s="20" t="s">
        <v>65</v>
      </c>
      <c r="C202" s="59"/>
      <c r="D202" s="59"/>
      <c r="E202" s="59"/>
      <c r="F202" s="59"/>
      <c r="G202" s="59"/>
      <c r="H202" s="59"/>
      <c r="I202" s="59"/>
      <c r="J202" s="59"/>
      <c r="K202" s="59"/>
      <c r="L202" s="59"/>
      <c r="M202" s="59"/>
      <c r="N202" s="10"/>
      <c r="O202" s="22" t="s">
        <v>66</v>
      </c>
    </row>
    <row r="203" spans="2:15" ht="18" customHeight="1">
      <c r="B203" s="25" t="s">
        <v>67</v>
      </c>
      <c r="C203" s="59">
        <v>3522010.8074510098</v>
      </c>
      <c r="D203" s="59">
        <v>6123298.3673500009</v>
      </c>
      <c r="E203" s="59">
        <v>7755578.887980001</v>
      </c>
      <c r="F203" s="59">
        <v>2468733.6534000002</v>
      </c>
      <c r="G203" s="59">
        <v>4975895.1589799989</v>
      </c>
      <c r="H203" s="59">
        <v>8011722.6898599975</v>
      </c>
      <c r="I203" s="59">
        <v>8181754.5187400039</v>
      </c>
      <c r="J203" s="59">
        <v>-2882962.4202500023</v>
      </c>
      <c r="K203" s="59">
        <v>4452001.2161999978</v>
      </c>
      <c r="L203" s="59">
        <v>16816136.877899997</v>
      </c>
      <c r="M203" s="59"/>
      <c r="N203" s="10"/>
      <c r="O203" s="26" t="s">
        <v>68</v>
      </c>
    </row>
    <row r="204" spans="2:15" ht="18" customHeight="1">
      <c r="B204" s="27" t="s">
        <v>69</v>
      </c>
      <c r="C204" s="59">
        <v>14596876.527211012</v>
      </c>
      <c r="D204" s="59">
        <v>14395130.309200002</v>
      </c>
      <c r="E204" s="59">
        <v>18436033.167519998</v>
      </c>
      <c r="F204" s="59">
        <v>13990416.93943</v>
      </c>
      <c r="G204" s="59">
        <v>16947699.429439999</v>
      </c>
      <c r="H204" s="59">
        <v>16691685.40007</v>
      </c>
      <c r="I204" s="59">
        <v>20751727.988150001</v>
      </c>
      <c r="J204" s="59">
        <v>10304920.609179998</v>
      </c>
      <c r="K204" s="59">
        <v>19136156.607509997</v>
      </c>
      <c r="L204" s="59">
        <v>42471075.736079998</v>
      </c>
      <c r="M204" s="59"/>
      <c r="N204" s="10"/>
      <c r="O204" s="28" t="s">
        <v>70</v>
      </c>
    </row>
    <row r="205" spans="2:15" ht="18" customHeight="1">
      <c r="B205" s="27" t="s">
        <v>71</v>
      </c>
      <c r="C205" s="59">
        <v>11074865.719760003</v>
      </c>
      <c r="D205" s="59">
        <v>8271831.941850001</v>
      </c>
      <c r="E205" s="59">
        <v>10680454.279539997</v>
      </c>
      <c r="F205" s="59">
        <v>11521683.28603</v>
      </c>
      <c r="G205" s="59">
        <v>11971804.27046</v>
      </c>
      <c r="H205" s="59">
        <v>8679962.710210003</v>
      </c>
      <c r="I205" s="59">
        <v>12569973.469409997</v>
      </c>
      <c r="J205" s="59">
        <v>13187883.02943</v>
      </c>
      <c r="K205" s="59">
        <v>14684155.391309999</v>
      </c>
      <c r="L205" s="59">
        <v>25654938.858180001</v>
      </c>
      <c r="M205" s="59"/>
      <c r="N205" s="10"/>
      <c r="O205" s="28" t="s">
        <v>72</v>
      </c>
    </row>
    <row r="206" spans="2:15" ht="18" customHeight="1">
      <c r="B206" s="25" t="s">
        <v>73</v>
      </c>
      <c r="C206" s="59">
        <v>13858912.705603778</v>
      </c>
      <c r="D206" s="59">
        <v>54770255.423619941</v>
      </c>
      <c r="E206" s="59">
        <v>23329207.977769975</v>
      </c>
      <c r="F206" s="59">
        <v>14999051.523709998</v>
      </c>
      <c r="G206" s="59">
        <f>+G207+G210</f>
        <v>17768527.202450022</v>
      </c>
      <c r="H206" s="59">
        <f t="shared" ref="H206:K206" si="15">+H207+H210</f>
        <v>16465277.335759731</v>
      </c>
      <c r="I206" s="59">
        <f t="shared" si="15"/>
        <v>11641569.026179999</v>
      </c>
      <c r="J206" s="59">
        <f t="shared" si="15"/>
        <v>25475761.344719991</v>
      </c>
      <c r="K206" s="59">
        <f t="shared" si="15"/>
        <v>28520045.980040006</v>
      </c>
      <c r="L206" s="59">
        <v>66805469.577800006</v>
      </c>
      <c r="M206" s="59"/>
      <c r="N206" s="10"/>
      <c r="O206" s="26" t="s">
        <v>74</v>
      </c>
    </row>
    <row r="207" spans="2:15" ht="18" customHeight="1">
      <c r="B207" s="27" t="s">
        <v>75</v>
      </c>
      <c r="C207" s="59">
        <v>6014611.6820537746</v>
      </c>
      <c r="D207" s="60">
        <v>54712746.782199949</v>
      </c>
      <c r="E207" s="60">
        <v>27840419.571569979</v>
      </c>
      <c r="F207" s="60">
        <v>24523649.594449997</v>
      </c>
      <c r="G207" s="60">
        <v>14084378.13139002</v>
      </c>
      <c r="H207" s="60">
        <v>20149426.406819731</v>
      </c>
      <c r="I207" s="60">
        <v>11641569.026179999</v>
      </c>
      <c r="J207" s="60">
        <v>25475761.344719991</v>
      </c>
      <c r="K207" s="60">
        <v>27495350.110800005</v>
      </c>
      <c r="L207" s="60">
        <v>66855927.347460002</v>
      </c>
      <c r="M207" s="60"/>
      <c r="N207" s="10"/>
      <c r="O207" s="28" t="s">
        <v>76</v>
      </c>
    </row>
    <row r="208" spans="2:15" ht="18" customHeight="1">
      <c r="B208" s="29" t="s">
        <v>69</v>
      </c>
      <c r="C208" s="59">
        <v>85377034.922529981</v>
      </c>
      <c r="D208" s="59">
        <v>130564098.52715997</v>
      </c>
      <c r="E208" s="59">
        <v>145094479.9955</v>
      </c>
      <c r="F208" s="59">
        <v>111347634.57152998</v>
      </c>
      <c r="G208" s="59">
        <v>98215110.295420021</v>
      </c>
      <c r="H208" s="59">
        <v>144527765.56746975</v>
      </c>
      <c r="I208" s="59">
        <v>129429783.36543</v>
      </c>
      <c r="J208" s="59">
        <v>90239971.150150001</v>
      </c>
      <c r="K208" s="59">
        <v>88428092.779950023</v>
      </c>
      <c r="L208" s="59">
        <v>124766052.46241</v>
      </c>
      <c r="M208" s="59"/>
      <c r="N208" s="10"/>
      <c r="O208" s="30" t="s">
        <v>70</v>
      </c>
    </row>
    <row r="209" spans="2:15" ht="18" customHeight="1">
      <c r="B209" s="29" t="s">
        <v>71</v>
      </c>
      <c r="C209" s="59">
        <v>79362423.240476206</v>
      </c>
      <c r="D209" s="59">
        <v>75851351.744960025</v>
      </c>
      <c r="E209" s="59">
        <v>117254060.42393002</v>
      </c>
      <c r="F209" s="59">
        <v>86823984.977079988</v>
      </c>
      <c r="G209" s="59">
        <v>84130732.164030001</v>
      </c>
      <c r="H209" s="59">
        <v>124378339.16065001</v>
      </c>
      <c r="I209" s="59">
        <v>117788214.33925</v>
      </c>
      <c r="J209" s="59">
        <v>64764209.80543001</v>
      </c>
      <c r="K209" s="59">
        <v>60932742.669150017</v>
      </c>
      <c r="L209" s="59">
        <v>57910125.114950001</v>
      </c>
      <c r="M209" s="59"/>
      <c r="N209" s="10"/>
      <c r="O209" s="30" t="s">
        <v>72</v>
      </c>
    </row>
    <row r="210" spans="2:15" ht="18" customHeight="1">
      <c r="B210" s="27" t="s">
        <v>77</v>
      </c>
      <c r="C210" s="59">
        <v>7844301.0235500038</v>
      </c>
      <c r="D210" s="59">
        <v>57508.641419995576</v>
      </c>
      <c r="E210" s="59">
        <v>-4511211.5938000046</v>
      </c>
      <c r="F210" s="59">
        <v>-9524598.0707399994</v>
      </c>
      <c r="G210" s="59">
        <f>+G211-G212</f>
        <v>3684149.07106</v>
      </c>
      <c r="H210" s="59">
        <f>+H211-H212</f>
        <v>-3684149.07106</v>
      </c>
      <c r="I210" s="59">
        <f>+I211-I212</f>
        <v>0</v>
      </c>
      <c r="J210" s="59">
        <f>+J211-J212</f>
        <v>0</v>
      </c>
      <c r="K210" s="59">
        <f>+K211-K212</f>
        <v>1024695.8692400008</v>
      </c>
      <c r="L210" s="59">
        <v>-50457.769660000165</v>
      </c>
      <c r="M210" s="59"/>
      <c r="N210" s="10"/>
      <c r="O210" s="28" t="s">
        <v>78</v>
      </c>
    </row>
    <row r="211" spans="2:15" ht="18" customHeight="1">
      <c r="B211" s="29" t="s">
        <v>69</v>
      </c>
      <c r="C211" s="59">
        <v>18606301.025190003</v>
      </c>
      <c r="D211" s="59">
        <v>19332464.961359996</v>
      </c>
      <c r="E211" s="59">
        <v>17542598.07065</v>
      </c>
      <c r="F211" s="59">
        <v>724999.99956000003</v>
      </c>
      <c r="G211" s="59">
        <v>3684149.07106</v>
      </c>
      <c r="H211" s="59">
        <v>0</v>
      </c>
      <c r="I211" s="59">
        <v>0</v>
      </c>
      <c r="J211" s="59">
        <v>2591064.7543899999</v>
      </c>
      <c r="K211" s="59">
        <v>3639237.3683600007</v>
      </c>
      <c r="L211" s="59">
        <v>2482097.52813</v>
      </c>
      <c r="M211" s="59"/>
      <c r="N211" s="10"/>
      <c r="O211" s="30" t="s">
        <v>70</v>
      </c>
    </row>
    <row r="212" spans="2:15" ht="18" customHeight="1">
      <c r="B212" s="29" t="s">
        <v>71</v>
      </c>
      <c r="C212" s="59">
        <v>10762000.001639999</v>
      </c>
      <c r="D212" s="59">
        <v>19274956.319940001</v>
      </c>
      <c r="E212" s="59">
        <v>22053809.664450005</v>
      </c>
      <c r="F212" s="59">
        <v>10249598.0703</v>
      </c>
      <c r="G212" s="59">
        <v>0</v>
      </c>
      <c r="H212" s="59">
        <v>3684149.07106</v>
      </c>
      <c r="I212" s="59">
        <v>0</v>
      </c>
      <c r="J212" s="59">
        <v>2591064.7543899999</v>
      </c>
      <c r="K212" s="59">
        <v>2614541.4991199998</v>
      </c>
      <c r="L212" s="59">
        <v>2532555.2977900002</v>
      </c>
      <c r="M212" s="59"/>
      <c r="N212" s="10"/>
      <c r="O212" s="30" t="s">
        <v>72</v>
      </c>
    </row>
    <row r="213" spans="2:15" ht="18" customHeight="1">
      <c r="B213" s="27" t="s">
        <v>79</v>
      </c>
      <c r="C213" s="59">
        <v>0</v>
      </c>
      <c r="D213" s="59">
        <v>0</v>
      </c>
      <c r="E213" s="59">
        <v>0</v>
      </c>
      <c r="F213" s="59">
        <v>0</v>
      </c>
      <c r="G213" s="59">
        <v>0</v>
      </c>
      <c r="H213" s="59">
        <v>0</v>
      </c>
      <c r="I213" s="59">
        <v>0</v>
      </c>
      <c r="J213" s="59">
        <v>0</v>
      </c>
      <c r="K213" s="59">
        <v>0</v>
      </c>
      <c r="L213" s="59">
        <v>0</v>
      </c>
      <c r="M213" s="59"/>
      <c r="N213" s="10"/>
      <c r="O213" s="28" t="s">
        <v>80</v>
      </c>
    </row>
    <row r="214" spans="2:15" ht="18" customHeight="1">
      <c r="B214" s="25" t="s">
        <v>81</v>
      </c>
      <c r="C214" s="61">
        <v>1680098.4869451933</v>
      </c>
      <c r="D214" s="61">
        <v>-3914337.7909699846</v>
      </c>
      <c r="E214" s="61">
        <v>7432461.1342499992</v>
      </c>
      <c r="F214" s="61">
        <v>2572906.1771099996</v>
      </c>
      <c r="G214" s="61">
        <v>-6110304.6385699818</v>
      </c>
      <c r="H214" s="61">
        <v>12104963.932939772</v>
      </c>
      <c r="I214" s="61">
        <v>-1161540.3680800558</v>
      </c>
      <c r="J214" s="61">
        <v>3117293.3082303922</v>
      </c>
      <c r="K214" s="61">
        <v>-4074530.7076901216</v>
      </c>
      <c r="L214" s="61">
        <v>-30105695.7856897</v>
      </c>
      <c r="M214" s="61"/>
      <c r="N214" s="49"/>
      <c r="O214" s="32" t="s">
        <v>82</v>
      </c>
    </row>
    <row r="215" spans="2:15" ht="18" customHeight="1">
      <c r="B215" s="33" t="s">
        <v>83</v>
      </c>
      <c r="C215" s="33"/>
      <c r="D215" s="33"/>
      <c r="E215" s="33"/>
      <c r="F215" s="33"/>
      <c r="G215" s="33"/>
      <c r="H215" s="33"/>
      <c r="I215" s="33"/>
      <c r="J215" s="33"/>
      <c r="K215" s="33"/>
      <c r="L215" s="33"/>
      <c r="M215" s="33"/>
      <c r="N215" s="33"/>
      <c r="O215" s="34" t="s">
        <v>108</v>
      </c>
    </row>
    <row r="216" spans="2:15" ht="18" customHeight="1">
      <c r="B216" s="68" t="s">
        <v>103</v>
      </c>
      <c r="C216" s="68"/>
      <c r="D216" s="68"/>
      <c r="E216" s="68"/>
      <c r="F216" s="68"/>
      <c r="G216" s="52"/>
      <c r="H216" s="52"/>
      <c r="I216" s="53"/>
      <c r="J216" s="67" t="s">
        <v>104</v>
      </c>
      <c r="K216" s="67"/>
      <c r="L216" s="67"/>
      <c r="M216" s="67"/>
      <c r="N216" s="67"/>
      <c r="O216" s="67"/>
    </row>
    <row r="217" spans="2:15" ht="19.5" customHeight="1">
      <c r="B217" s="38" t="s">
        <v>105</v>
      </c>
      <c r="C217" s="52"/>
      <c r="D217" s="52"/>
      <c r="E217" s="52"/>
      <c r="F217" s="52"/>
      <c r="G217" s="52"/>
      <c r="H217" s="52"/>
      <c r="I217" s="52"/>
      <c r="J217" s="52"/>
      <c r="K217" s="52"/>
      <c r="L217" s="52"/>
      <c r="M217" s="52"/>
      <c r="N217" s="52"/>
      <c r="O217" s="54" t="s">
        <v>106</v>
      </c>
    </row>
    <row r="218" spans="2:15" ht="42" customHeight="1">
      <c r="B218" s="68" t="s">
        <v>107</v>
      </c>
      <c r="C218" s="68"/>
      <c r="D218" s="68"/>
      <c r="E218" s="68"/>
      <c r="F218" s="68"/>
      <c r="G218" s="68"/>
      <c r="H218" s="52"/>
      <c r="I218" s="67" t="s">
        <v>116</v>
      </c>
      <c r="J218" s="67"/>
      <c r="K218" s="67"/>
      <c r="L218" s="67"/>
      <c r="M218" s="67"/>
      <c r="N218" s="67"/>
      <c r="O218" s="67"/>
    </row>
    <row r="219" spans="2:15" ht="18" customHeight="1">
      <c r="G219" s="55"/>
      <c r="H219" s="55"/>
      <c r="I219" s="55"/>
      <c r="J219" s="55"/>
      <c r="K219" s="55"/>
    </row>
    <row r="220" spans="2:15" ht="18" customHeight="1">
      <c r="C220" s="55"/>
      <c r="G220" s="58"/>
      <c r="H220" s="58"/>
      <c r="I220" s="58"/>
      <c r="J220" s="58"/>
      <c r="K220" s="58"/>
      <c r="L220" s="57"/>
      <c r="M220" s="57"/>
      <c r="N220" s="57"/>
    </row>
    <row r="221" spans="2:15">
      <c r="C221" s="58"/>
      <c r="L221" s="56"/>
      <c r="M221" s="56"/>
      <c r="N221" s="56"/>
      <c r="O221" s="57"/>
    </row>
  </sheetData>
  <mergeCells count="9">
    <mergeCell ref="I218:O218"/>
    <mergeCell ref="B218:G218"/>
    <mergeCell ref="A3:A60"/>
    <mergeCell ref="B161:G161"/>
    <mergeCell ref="H161:O161"/>
    <mergeCell ref="B216:F216"/>
    <mergeCell ref="J216:O216"/>
    <mergeCell ref="B163:G163"/>
    <mergeCell ref="I163:O163"/>
  </mergeCells>
  <printOptions horizontalCentered="1" verticalCentered="1"/>
  <pageMargins left="0.70866141732283472" right="0.70866141732283472" top="0.74803149606299213" bottom="0.74803149606299213"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5.7 Konsolide Bütçe Dengesi</vt:lpstr>
      <vt:lpstr>'5.7 Konsolide Bütçe Dengesi'!Yazdırma_Alanı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Emre MUTLU</dc:creator>
  <cp:lastModifiedBy>Yavuzhan YALAMA</cp:lastModifiedBy>
  <cp:lastPrinted>2012-03-15T13:43:07Z</cp:lastPrinted>
  <dcterms:created xsi:type="dcterms:W3CDTF">2011-11-16T10:48:58Z</dcterms:created>
  <dcterms:modified xsi:type="dcterms:W3CDTF">2018-04-19T14:00:10Z</dcterms:modified>
</cp:coreProperties>
</file>