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GENEL 2016" sheetId="9" r:id="rId1"/>
    <sheet name="ÖZEL 2016" sheetId="4" r:id="rId2"/>
    <sheet name="GENEL 2017" sheetId="5" r:id="rId3"/>
    <sheet name="ÖZEL 2017" sheetId="6" r:id="rId4"/>
    <sheet name="GENEL 2018" sheetId="7" r:id="rId5"/>
    <sheet name="ÖZEL 2018" sheetId="8" r:id="rId6"/>
  </sheets>
  <definedNames>
    <definedName name="_xlnm.Print_Area" localSheetId="0">'GENEL 2016'!$B$2:$N$56</definedName>
    <definedName name="_xlnm.Print_Area" localSheetId="2">'GENEL 2017'!$B$2:$N$56</definedName>
    <definedName name="_xlnm.Print_Area" localSheetId="4">'GENEL 2018'!$B$2:$N$56</definedName>
    <definedName name="_xlnm.Print_Area" localSheetId="1">'ÖZEL 2016'!$B$2:$N$160</definedName>
    <definedName name="_xlnm.Print_Area" localSheetId="3">'ÖZEL 2017'!$B$2:$N$160</definedName>
    <definedName name="_xlnm.Print_Area" localSheetId="5">'ÖZEL 2018'!$B$2:$N$160</definedName>
    <definedName name="_xlnm.Print_Titles" localSheetId="1">'ÖZEL 2016'!$6:$7</definedName>
    <definedName name="_xlnm.Print_Titles" localSheetId="3">'ÖZEL 2017'!$6:$7</definedName>
    <definedName name="_xlnm.Print_Titles" localSheetId="5">'ÖZEL 2018'!$6:$7</definedName>
  </definedNames>
  <calcPr calcId="145621" calcMode="manual" calcCompleted="0" calcOnSave="0"/>
</workbook>
</file>

<file path=xl/calcChain.xml><?xml version="1.0" encoding="utf-8"?>
<calcChain xmlns="http://schemas.openxmlformats.org/spreadsheetml/2006/main">
  <c r="H160" i="6" l="1"/>
  <c r="I160" i="6"/>
  <c r="J160" i="6"/>
  <c r="K160" i="6"/>
  <c r="L160" i="6"/>
  <c r="M160" i="6"/>
  <c r="G8" i="9" l="1"/>
  <c r="C55" i="5" l="1"/>
  <c r="D55" i="5"/>
  <c r="G116" i="4" l="1"/>
  <c r="N116" i="4" s="1"/>
  <c r="G115" i="4"/>
  <c r="N115" i="4" s="1"/>
  <c r="G114" i="4"/>
  <c r="N114" i="4" s="1"/>
  <c r="G113" i="4"/>
  <c r="N113" i="4" s="1"/>
  <c r="G116" i="6"/>
  <c r="N116" i="6" s="1"/>
  <c r="G115" i="6"/>
  <c r="N115" i="6" s="1"/>
  <c r="G114" i="6"/>
  <c r="N114" i="6" s="1"/>
  <c r="G113" i="6"/>
  <c r="N113" i="6" s="1"/>
  <c r="G116" i="8"/>
  <c r="N116" i="8" s="1"/>
  <c r="G115" i="8"/>
  <c r="N115" i="8" s="1"/>
  <c r="G114" i="8"/>
  <c r="N114" i="8" s="1"/>
  <c r="G113" i="8"/>
  <c r="N113" i="8" s="1"/>
  <c r="G158" i="8"/>
  <c r="N158" i="8" s="1"/>
  <c r="G158" i="6"/>
  <c r="N158" i="6" s="1"/>
  <c r="G157" i="4"/>
  <c r="N157" i="4" s="1"/>
  <c r="G8" i="7" l="1"/>
  <c r="G8" i="5"/>
  <c r="D160" i="8" l="1"/>
  <c r="E160" i="8"/>
  <c r="F160" i="8"/>
  <c r="H160" i="8"/>
  <c r="I160" i="8"/>
  <c r="J160" i="8"/>
  <c r="K160" i="8"/>
  <c r="L160" i="8"/>
  <c r="M160" i="8"/>
  <c r="C160" i="8"/>
  <c r="G159" i="8"/>
  <c r="N159" i="8" s="1"/>
  <c r="G157" i="8"/>
  <c r="N157" i="8" s="1"/>
  <c r="D160" i="6"/>
  <c r="E160" i="6"/>
  <c r="F160" i="6"/>
  <c r="C160" i="6"/>
  <c r="G159" i="6"/>
  <c r="N159" i="6" s="1"/>
  <c r="G157" i="6"/>
  <c r="N157" i="6" s="1"/>
  <c r="D160" i="4"/>
  <c r="E160" i="4"/>
  <c r="F160" i="4"/>
  <c r="H160" i="4"/>
  <c r="I160" i="4"/>
  <c r="J160" i="4"/>
  <c r="K160" i="4"/>
  <c r="L160" i="4"/>
  <c r="M160" i="4"/>
  <c r="C160" i="4"/>
  <c r="G159" i="4"/>
  <c r="N159" i="4" s="1"/>
  <c r="G158" i="4"/>
  <c r="N158" i="4" s="1"/>
  <c r="G112" i="8"/>
  <c r="N112" i="8" s="1"/>
  <c r="G112" i="6"/>
  <c r="N112" i="6" s="1"/>
  <c r="G112" i="4"/>
  <c r="N112" i="4" s="1"/>
  <c r="G28" i="7"/>
  <c r="N28" i="7" s="1"/>
  <c r="G28" i="5"/>
  <c r="N28" i="5" s="1"/>
  <c r="G28" i="9"/>
  <c r="N28" i="9" s="1"/>
  <c r="G156" i="6" l="1"/>
  <c r="N156" i="6" s="1"/>
  <c r="G155" i="6"/>
  <c r="N155" i="6" s="1"/>
  <c r="G154" i="6"/>
  <c r="N154" i="6" s="1"/>
  <c r="G153" i="6"/>
  <c r="N153" i="6" s="1"/>
  <c r="G152" i="6"/>
  <c r="N152" i="6" s="1"/>
  <c r="G151" i="6"/>
  <c r="N151" i="6" s="1"/>
  <c r="G150" i="6"/>
  <c r="N150" i="6" s="1"/>
  <c r="G149" i="6"/>
  <c r="N149" i="6" s="1"/>
  <c r="G148" i="6"/>
  <c r="N148" i="6" s="1"/>
  <c r="G147" i="6"/>
  <c r="N147" i="6" s="1"/>
  <c r="G146" i="6"/>
  <c r="N146" i="6" s="1"/>
  <c r="G145" i="6"/>
  <c r="N145" i="6" s="1"/>
  <c r="G144" i="6"/>
  <c r="N144" i="6" s="1"/>
  <c r="G143" i="6"/>
  <c r="N143" i="6" s="1"/>
  <c r="G142" i="6"/>
  <c r="N142" i="6" s="1"/>
  <c r="G141" i="6"/>
  <c r="N141" i="6" s="1"/>
  <c r="G140" i="6"/>
  <c r="N140" i="6" s="1"/>
  <c r="G139" i="6"/>
  <c r="N139" i="6" s="1"/>
  <c r="G138" i="6"/>
  <c r="N138" i="6" s="1"/>
  <c r="G137" i="6"/>
  <c r="N137" i="6" s="1"/>
  <c r="G136" i="6"/>
  <c r="N136" i="6" s="1"/>
  <c r="G135" i="6"/>
  <c r="N135" i="6" s="1"/>
  <c r="G134" i="6"/>
  <c r="N134" i="6" s="1"/>
  <c r="G133" i="6"/>
  <c r="N133" i="6" s="1"/>
  <c r="G132" i="6"/>
  <c r="N132" i="6" s="1"/>
  <c r="G131" i="6"/>
  <c r="N131" i="6" s="1"/>
  <c r="G130" i="6"/>
  <c r="N130" i="6" s="1"/>
  <c r="G129" i="6"/>
  <c r="N129" i="6" s="1"/>
  <c r="G128" i="6"/>
  <c r="N128" i="6" s="1"/>
  <c r="G127" i="6"/>
  <c r="N127" i="6" s="1"/>
  <c r="G126" i="6"/>
  <c r="N126" i="6" s="1"/>
  <c r="G125" i="6"/>
  <c r="N125" i="6" s="1"/>
  <c r="G124" i="6"/>
  <c r="N124" i="6" s="1"/>
  <c r="G123" i="6"/>
  <c r="N123" i="6" s="1"/>
  <c r="G122" i="6"/>
  <c r="N122" i="6" s="1"/>
  <c r="G121" i="6"/>
  <c r="N121" i="6" s="1"/>
  <c r="G120" i="6"/>
  <c r="N120" i="6" s="1"/>
  <c r="G119" i="6"/>
  <c r="N119" i="6" s="1"/>
  <c r="G118" i="6"/>
  <c r="N118" i="6" s="1"/>
  <c r="G117" i="6"/>
  <c r="N117" i="6" s="1"/>
  <c r="G111" i="6"/>
  <c r="N111" i="6" s="1"/>
  <c r="G110" i="6"/>
  <c r="N110" i="6" s="1"/>
  <c r="G109" i="6"/>
  <c r="N109" i="6" s="1"/>
  <c r="G108" i="6"/>
  <c r="N108" i="6" s="1"/>
  <c r="G107" i="6"/>
  <c r="N107" i="6" s="1"/>
  <c r="G106" i="6"/>
  <c r="N106" i="6" s="1"/>
  <c r="G105" i="6"/>
  <c r="N105" i="6" s="1"/>
  <c r="G104" i="6"/>
  <c r="N104" i="6" s="1"/>
  <c r="G103" i="6"/>
  <c r="N103" i="6" s="1"/>
  <c r="G102" i="6"/>
  <c r="N102" i="6" s="1"/>
  <c r="G101" i="6"/>
  <c r="N101" i="6" s="1"/>
  <c r="G100" i="6"/>
  <c r="N100" i="6" s="1"/>
  <c r="G99" i="6"/>
  <c r="N99" i="6" s="1"/>
  <c r="G98" i="6"/>
  <c r="N98" i="6" s="1"/>
  <c r="G97" i="6"/>
  <c r="N97" i="6" s="1"/>
  <c r="G96" i="6"/>
  <c r="N96" i="6" s="1"/>
  <c r="G95" i="6"/>
  <c r="N95" i="6" s="1"/>
  <c r="G94" i="6"/>
  <c r="N94" i="6" s="1"/>
  <c r="G93" i="6"/>
  <c r="N93" i="6" s="1"/>
  <c r="G92" i="6"/>
  <c r="N92" i="6" s="1"/>
  <c r="G91" i="6"/>
  <c r="N91" i="6" s="1"/>
  <c r="G90" i="6"/>
  <c r="N90" i="6" s="1"/>
  <c r="G89" i="6"/>
  <c r="N89" i="6" s="1"/>
  <c r="G88" i="6"/>
  <c r="N88" i="6" s="1"/>
  <c r="G87" i="6"/>
  <c r="N87" i="6" s="1"/>
  <c r="G86" i="6"/>
  <c r="N86" i="6" s="1"/>
  <c r="G85" i="6"/>
  <c r="N85" i="6" s="1"/>
  <c r="G84" i="6"/>
  <c r="N84" i="6" s="1"/>
  <c r="G83" i="6"/>
  <c r="N83" i="6" s="1"/>
  <c r="G82" i="6"/>
  <c r="N82" i="6" s="1"/>
  <c r="G81" i="6"/>
  <c r="N81" i="6" s="1"/>
  <c r="G80" i="6"/>
  <c r="N80" i="6" s="1"/>
  <c r="G79" i="6"/>
  <c r="N79" i="6" s="1"/>
  <c r="G78" i="6"/>
  <c r="N78" i="6" s="1"/>
  <c r="G77" i="6"/>
  <c r="N77" i="6" s="1"/>
  <c r="G76" i="6"/>
  <c r="N76" i="6" s="1"/>
  <c r="G75" i="6"/>
  <c r="N75" i="6" s="1"/>
  <c r="G74" i="6"/>
  <c r="N74" i="6" s="1"/>
  <c r="G73" i="6"/>
  <c r="N73" i="6" s="1"/>
  <c r="G72" i="6"/>
  <c r="N72" i="6" s="1"/>
  <c r="G71" i="6"/>
  <c r="N71" i="6" s="1"/>
  <c r="G70" i="6"/>
  <c r="N70" i="6" s="1"/>
  <c r="G69" i="6"/>
  <c r="N69" i="6" s="1"/>
  <c r="G68" i="6"/>
  <c r="N68" i="6" s="1"/>
  <c r="G67" i="6"/>
  <c r="N67" i="6" s="1"/>
  <c r="G66" i="6"/>
  <c r="N66" i="6" s="1"/>
  <c r="G65" i="6"/>
  <c r="N65" i="6" s="1"/>
  <c r="G64" i="6"/>
  <c r="N64" i="6" s="1"/>
  <c r="G63" i="6"/>
  <c r="N63" i="6" s="1"/>
  <c r="G62" i="6"/>
  <c r="N62" i="6" s="1"/>
  <c r="G61" i="6"/>
  <c r="N61" i="6" s="1"/>
  <c r="G60" i="6"/>
  <c r="N60" i="6" s="1"/>
  <c r="G59" i="6"/>
  <c r="N59" i="6" s="1"/>
  <c r="G58" i="6"/>
  <c r="N58" i="6" s="1"/>
  <c r="G57" i="6"/>
  <c r="N57" i="6" s="1"/>
  <c r="G56" i="6"/>
  <c r="N56" i="6" s="1"/>
  <c r="G55" i="6"/>
  <c r="N55" i="6" s="1"/>
  <c r="G54" i="6"/>
  <c r="N54" i="6" s="1"/>
  <c r="G53" i="6"/>
  <c r="N53" i="6" s="1"/>
  <c r="G52" i="6"/>
  <c r="N52" i="6" s="1"/>
  <c r="G51" i="6"/>
  <c r="N51" i="6" s="1"/>
  <c r="G50" i="6"/>
  <c r="N50" i="6" s="1"/>
  <c r="G49" i="6"/>
  <c r="N49" i="6" s="1"/>
  <c r="G48" i="6"/>
  <c r="N48" i="6" s="1"/>
  <c r="G47" i="6"/>
  <c r="N47" i="6" s="1"/>
  <c r="G46" i="6"/>
  <c r="N46" i="6" s="1"/>
  <c r="G45" i="6"/>
  <c r="N45" i="6" s="1"/>
  <c r="G44" i="6"/>
  <c r="N44" i="6" s="1"/>
  <c r="G43" i="6"/>
  <c r="N43" i="6" s="1"/>
  <c r="G42" i="6"/>
  <c r="N42" i="6" s="1"/>
  <c r="G41" i="6"/>
  <c r="N41" i="6" s="1"/>
  <c r="G40" i="6"/>
  <c r="N40" i="6" s="1"/>
  <c r="G39" i="6"/>
  <c r="N39" i="6" s="1"/>
  <c r="G38" i="6"/>
  <c r="N38" i="6" s="1"/>
  <c r="G37" i="6"/>
  <c r="N37" i="6" s="1"/>
  <c r="G36" i="6"/>
  <c r="N36" i="6" s="1"/>
  <c r="G35" i="6"/>
  <c r="N35" i="6" s="1"/>
  <c r="G34" i="6"/>
  <c r="N34" i="6" s="1"/>
  <c r="G33" i="6"/>
  <c r="N33" i="6" s="1"/>
  <c r="G32" i="6"/>
  <c r="N32" i="6" s="1"/>
  <c r="G31" i="6"/>
  <c r="N31" i="6" s="1"/>
  <c r="G30" i="6"/>
  <c r="N30" i="6" s="1"/>
  <c r="G29" i="6"/>
  <c r="N29" i="6" s="1"/>
  <c r="G28" i="6"/>
  <c r="N28" i="6" s="1"/>
  <c r="G27" i="6"/>
  <c r="N27" i="6" s="1"/>
  <c r="G26" i="6"/>
  <c r="N26" i="6" s="1"/>
  <c r="G25" i="6"/>
  <c r="N25" i="6" s="1"/>
  <c r="G24" i="6"/>
  <c r="N24" i="6" s="1"/>
  <c r="G23" i="6"/>
  <c r="N23" i="6" s="1"/>
  <c r="G22" i="6"/>
  <c r="N22" i="6" s="1"/>
  <c r="G21" i="6"/>
  <c r="N21" i="6" s="1"/>
  <c r="G20" i="6"/>
  <c r="N20" i="6" s="1"/>
  <c r="G19" i="6"/>
  <c r="N19" i="6" s="1"/>
  <c r="G18" i="6"/>
  <c r="N18" i="6" s="1"/>
  <c r="G17" i="6"/>
  <c r="N17" i="6" s="1"/>
  <c r="G16" i="6"/>
  <c r="N16" i="6" s="1"/>
  <c r="G15" i="6"/>
  <c r="N15" i="6" s="1"/>
  <c r="G14" i="6"/>
  <c r="N14" i="6" s="1"/>
  <c r="G13" i="6"/>
  <c r="N13" i="6" s="1"/>
  <c r="G12" i="6"/>
  <c r="N12" i="6" s="1"/>
  <c r="G11" i="6"/>
  <c r="N11" i="6" s="1"/>
  <c r="G10" i="6"/>
  <c r="N10" i="6" s="1"/>
  <c r="G9" i="6"/>
  <c r="N9" i="6" s="1"/>
  <c r="G156" i="8"/>
  <c r="N156" i="8" s="1"/>
  <c r="G155" i="8"/>
  <c r="N155" i="8" s="1"/>
  <c r="G154" i="8"/>
  <c r="N154" i="8" s="1"/>
  <c r="G153" i="8"/>
  <c r="N153" i="8" s="1"/>
  <c r="G152" i="8"/>
  <c r="N152" i="8" s="1"/>
  <c r="G151" i="8"/>
  <c r="N151" i="8" s="1"/>
  <c r="G150" i="8"/>
  <c r="N150" i="8" s="1"/>
  <c r="G149" i="8"/>
  <c r="N149" i="8" s="1"/>
  <c r="G148" i="8"/>
  <c r="N148" i="8" s="1"/>
  <c r="G147" i="8"/>
  <c r="N147" i="8" s="1"/>
  <c r="G146" i="8"/>
  <c r="N146" i="8" s="1"/>
  <c r="G145" i="8"/>
  <c r="N145" i="8" s="1"/>
  <c r="G144" i="8"/>
  <c r="N144" i="8" s="1"/>
  <c r="G143" i="8"/>
  <c r="N143" i="8" s="1"/>
  <c r="G142" i="8"/>
  <c r="N142" i="8" s="1"/>
  <c r="G141" i="8"/>
  <c r="N141" i="8" s="1"/>
  <c r="G140" i="8"/>
  <c r="N140" i="8" s="1"/>
  <c r="G139" i="8"/>
  <c r="N139" i="8" s="1"/>
  <c r="G138" i="8"/>
  <c r="N138" i="8" s="1"/>
  <c r="G137" i="8"/>
  <c r="N137" i="8" s="1"/>
  <c r="G136" i="8"/>
  <c r="N136" i="8" s="1"/>
  <c r="G135" i="8"/>
  <c r="N135" i="8" s="1"/>
  <c r="G134" i="8"/>
  <c r="N134" i="8" s="1"/>
  <c r="G133" i="8"/>
  <c r="N133" i="8" s="1"/>
  <c r="G132" i="8"/>
  <c r="N132" i="8" s="1"/>
  <c r="G131" i="8"/>
  <c r="N131" i="8" s="1"/>
  <c r="G130" i="8"/>
  <c r="N130" i="8" s="1"/>
  <c r="G129" i="8"/>
  <c r="N129" i="8" s="1"/>
  <c r="G128" i="8"/>
  <c r="N128" i="8" s="1"/>
  <c r="G127" i="8"/>
  <c r="N127" i="8" s="1"/>
  <c r="G126" i="8"/>
  <c r="N126" i="8" s="1"/>
  <c r="G125" i="8"/>
  <c r="N125" i="8" s="1"/>
  <c r="G124" i="8"/>
  <c r="N124" i="8" s="1"/>
  <c r="G123" i="8"/>
  <c r="N123" i="8" s="1"/>
  <c r="G122" i="8"/>
  <c r="N122" i="8" s="1"/>
  <c r="G121" i="8"/>
  <c r="N121" i="8" s="1"/>
  <c r="G120" i="8"/>
  <c r="N120" i="8" s="1"/>
  <c r="G119" i="8"/>
  <c r="N119" i="8" s="1"/>
  <c r="G118" i="8"/>
  <c r="N118" i="8" s="1"/>
  <c r="G117" i="8"/>
  <c r="N117" i="8" s="1"/>
  <c r="G111" i="8"/>
  <c r="N111" i="8" s="1"/>
  <c r="G110" i="8"/>
  <c r="N110" i="8" s="1"/>
  <c r="G109" i="8"/>
  <c r="N109" i="8" s="1"/>
  <c r="G108" i="8"/>
  <c r="N108" i="8" s="1"/>
  <c r="G107" i="8"/>
  <c r="N107" i="8" s="1"/>
  <c r="G106" i="8"/>
  <c r="N106" i="8" s="1"/>
  <c r="G105" i="8"/>
  <c r="N105" i="8" s="1"/>
  <c r="G104" i="8"/>
  <c r="N104" i="8" s="1"/>
  <c r="G103" i="8"/>
  <c r="N103" i="8" s="1"/>
  <c r="G102" i="8"/>
  <c r="N102" i="8" s="1"/>
  <c r="G101" i="8"/>
  <c r="N101" i="8" s="1"/>
  <c r="G100" i="8"/>
  <c r="N100" i="8" s="1"/>
  <c r="G99" i="8"/>
  <c r="N99" i="8" s="1"/>
  <c r="G98" i="8"/>
  <c r="N98" i="8" s="1"/>
  <c r="G97" i="8"/>
  <c r="N97" i="8" s="1"/>
  <c r="G96" i="8"/>
  <c r="N96" i="8" s="1"/>
  <c r="G95" i="8"/>
  <c r="N95" i="8" s="1"/>
  <c r="G94" i="8"/>
  <c r="N94" i="8" s="1"/>
  <c r="G93" i="8"/>
  <c r="N93" i="8" s="1"/>
  <c r="G92" i="8"/>
  <c r="N92" i="8" s="1"/>
  <c r="G91" i="8"/>
  <c r="N91" i="8" s="1"/>
  <c r="G90" i="8"/>
  <c r="N90" i="8" s="1"/>
  <c r="G89" i="8"/>
  <c r="N89" i="8" s="1"/>
  <c r="G88" i="8"/>
  <c r="N88" i="8" s="1"/>
  <c r="G87" i="8"/>
  <c r="N87" i="8" s="1"/>
  <c r="G86" i="8"/>
  <c r="N86" i="8" s="1"/>
  <c r="G85" i="8"/>
  <c r="N85" i="8" s="1"/>
  <c r="G84" i="8"/>
  <c r="N84" i="8" s="1"/>
  <c r="G83" i="8"/>
  <c r="N83" i="8" s="1"/>
  <c r="G82" i="8"/>
  <c r="N82" i="8" s="1"/>
  <c r="G81" i="8"/>
  <c r="N81" i="8" s="1"/>
  <c r="G80" i="8"/>
  <c r="N80" i="8" s="1"/>
  <c r="G79" i="8"/>
  <c r="N79" i="8" s="1"/>
  <c r="G78" i="8"/>
  <c r="N78" i="8" s="1"/>
  <c r="G77" i="8"/>
  <c r="N77" i="8" s="1"/>
  <c r="G76" i="8"/>
  <c r="N76" i="8" s="1"/>
  <c r="G75" i="8"/>
  <c r="N75" i="8" s="1"/>
  <c r="G74" i="8"/>
  <c r="N74" i="8" s="1"/>
  <c r="G73" i="8"/>
  <c r="N73" i="8" s="1"/>
  <c r="G72" i="8"/>
  <c r="N72" i="8" s="1"/>
  <c r="G71" i="8"/>
  <c r="N71" i="8" s="1"/>
  <c r="G70" i="8"/>
  <c r="N70" i="8" s="1"/>
  <c r="G69" i="8"/>
  <c r="N69" i="8" s="1"/>
  <c r="G68" i="8"/>
  <c r="N68" i="8" s="1"/>
  <c r="G67" i="8"/>
  <c r="N67" i="8" s="1"/>
  <c r="G66" i="8"/>
  <c r="N66" i="8" s="1"/>
  <c r="G65" i="8"/>
  <c r="N65" i="8" s="1"/>
  <c r="G64" i="8"/>
  <c r="N64" i="8" s="1"/>
  <c r="G63" i="8"/>
  <c r="N63" i="8" s="1"/>
  <c r="G62" i="8"/>
  <c r="N62" i="8" s="1"/>
  <c r="G61" i="8"/>
  <c r="N61" i="8" s="1"/>
  <c r="G60" i="8"/>
  <c r="N60" i="8" s="1"/>
  <c r="G59" i="8"/>
  <c r="N59" i="8" s="1"/>
  <c r="G58" i="8"/>
  <c r="N58" i="8" s="1"/>
  <c r="G57" i="8"/>
  <c r="N57" i="8" s="1"/>
  <c r="G56" i="8"/>
  <c r="N56" i="8" s="1"/>
  <c r="G55" i="8"/>
  <c r="N55" i="8" s="1"/>
  <c r="G54" i="8"/>
  <c r="N54" i="8" s="1"/>
  <c r="G53" i="8"/>
  <c r="N53" i="8" s="1"/>
  <c r="G52" i="8"/>
  <c r="N52" i="8" s="1"/>
  <c r="G51" i="8"/>
  <c r="N51" i="8" s="1"/>
  <c r="G50" i="8"/>
  <c r="N50" i="8" s="1"/>
  <c r="G49" i="8"/>
  <c r="N49" i="8" s="1"/>
  <c r="G48" i="8"/>
  <c r="N48" i="8" s="1"/>
  <c r="G47" i="8"/>
  <c r="N47" i="8" s="1"/>
  <c r="G46" i="8"/>
  <c r="N46" i="8" s="1"/>
  <c r="G45" i="8"/>
  <c r="N45" i="8" s="1"/>
  <c r="G44" i="8"/>
  <c r="N44" i="8" s="1"/>
  <c r="G43" i="8"/>
  <c r="N43" i="8" s="1"/>
  <c r="G42" i="8"/>
  <c r="N42" i="8" s="1"/>
  <c r="G41" i="8"/>
  <c r="N41" i="8" s="1"/>
  <c r="G40" i="8"/>
  <c r="N40" i="8" s="1"/>
  <c r="G39" i="8"/>
  <c r="N39" i="8" s="1"/>
  <c r="G38" i="8"/>
  <c r="N38" i="8" s="1"/>
  <c r="G37" i="8"/>
  <c r="N37" i="8" s="1"/>
  <c r="G36" i="8"/>
  <c r="N36" i="8" s="1"/>
  <c r="G35" i="8"/>
  <c r="N35" i="8" s="1"/>
  <c r="G34" i="8"/>
  <c r="N34" i="8" s="1"/>
  <c r="G33" i="8"/>
  <c r="N33" i="8" s="1"/>
  <c r="G32" i="8"/>
  <c r="N32" i="8" s="1"/>
  <c r="G31" i="8"/>
  <c r="N31" i="8" s="1"/>
  <c r="G30" i="8"/>
  <c r="N30" i="8" s="1"/>
  <c r="G29" i="8"/>
  <c r="N29" i="8" s="1"/>
  <c r="G28" i="8"/>
  <c r="N28" i="8" s="1"/>
  <c r="G27" i="8"/>
  <c r="N27" i="8" s="1"/>
  <c r="G26" i="8"/>
  <c r="N26" i="8" s="1"/>
  <c r="G25" i="8"/>
  <c r="N25" i="8" s="1"/>
  <c r="G24" i="8"/>
  <c r="N24" i="8" s="1"/>
  <c r="G23" i="8"/>
  <c r="N23" i="8" s="1"/>
  <c r="G22" i="8"/>
  <c r="N22" i="8" s="1"/>
  <c r="G21" i="8"/>
  <c r="N21" i="8" s="1"/>
  <c r="G20" i="8"/>
  <c r="N20" i="8" s="1"/>
  <c r="G19" i="8"/>
  <c r="N19" i="8" s="1"/>
  <c r="G18" i="8"/>
  <c r="N18" i="8" s="1"/>
  <c r="G17" i="8"/>
  <c r="N17" i="8" s="1"/>
  <c r="G16" i="8"/>
  <c r="N16" i="8" s="1"/>
  <c r="G15" i="8"/>
  <c r="N15" i="8" s="1"/>
  <c r="G14" i="8"/>
  <c r="N14" i="8" s="1"/>
  <c r="G13" i="8"/>
  <c r="N13" i="8" s="1"/>
  <c r="G12" i="8"/>
  <c r="N12" i="8" s="1"/>
  <c r="G11" i="8"/>
  <c r="N11" i="8" s="1"/>
  <c r="G10" i="8"/>
  <c r="N10" i="8" s="1"/>
  <c r="G9" i="8"/>
  <c r="N9" i="8" s="1"/>
  <c r="G156" i="4"/>
  <c r="N156" i="4" s="1"/>
  <c r="G155" i="4"/>
  <c r="N155" i="4" s="1"/>
  <c r="G154" i="4"/>
  <c r="N154" i="4" s="1"/>
  <c r="G153" i="4"/>
  <c r="N153" i="4" s="1"/>
  <c r="G152" i="4"/>
  <c r="N152" i="4" s="1"/>
  <c r="G151" i="4"/>
  <c r="N151" i="4" s="1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N117" i="4" s="1"/>
  <c r="G111" i="4"/>
  <c r="N111" i="4" s="1"/>
  <c r="G110" i="4"/>
  <c r="N110" i="4" s="1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6"/>
  <c r="G8" i="8"/>
  <c r="N8" i="8" s="1"/>
  <c r="G8" i="4"/>
  <c r="N8" i="4" s="1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N8" i="9"/>
  <c r="G160" i="4" l="1"/>
  <c r="G160" i="6"/>
  <c r="N160" i="8"/>
  <c r="G160" i="8"/>
  <c r="M55" i="9"/>
  <c r="L55" i="9"/>
  <c r="K55" i="9"/>
  <c r="J55" i="9"/>
  <c r="I55" i="9"/>
  <c r="H55" i="9"/>
  <c r="G55" i="9"/>
  <c r="F55" i="9"/>
  <c r="E55" i="9"/>
  <c r="D55" i="9"/>
  <c r="C55" i="9"/>
  <c r="N54" i="9"/>
  <c r="N53" i="9"/>
  <c r="N52" i="9"/>
  <c r="N51" i="9"/>
  <c r="N50" i="9"/>
  <c r="N49" i="9"/>
  <c r="N48" i="9"/>
  <c r="N47" i="9"/>
  <c r="N46" i="9"/>
  <c r="N45" i="9"/>
  <c r="N44" i="9"/>
  <c r="N43" i="9"/>
  <c r="N42" i="9"/>
  <c r="N41" i="9"/>
  <c r="N40" i="9"/>
  <c r="N39" i="9"/>
  <c r="N38" i="9"/>
  <c r="N37" i="9"/>
  <c r="N36" i="9"/>
  <c r="N35" i="9"/>
  <c r="N34" i="9"/>
  <c r="N33" i="9"/>
  <c r="N32" i="9"/>
  <c r="N31" i="9"/>
  <c r="N30" i="9"/>
  <c r="N29" i="9"/>
  <c r="N27" i="9"/>
  <c r="N26" i="9"/>
  <c r="N25" i="9"/>
  <c r="N24" i="9"/>
  <c r="N23" i="9"/>
  <c r="N22" i="9"/>
  <c r="N21" i="9"/>
  <c r="N20" i="9"/>
  <c r="N19" i="9"/>
  <c r="N18" i="9"/>
  <c r="N17" i="9"/>
  <c r="N16" i="9"/>
  <c r="N15" i="9"/>
  <c r="N14" i="9"/>
  <c r="N13" i="9"/>
  <c r="N12" i="9"/>
  <c r="N11" i="9"/>
  <c r="N10" i="9"/>
  <c r="N9" i="9"/>
  <c r="M55" i="7"/>
  <c r="L55" i="7"/>
  <c r="K55" i="7"/>
  <c r="J55" i="7"/>
  <c r="I55" i="7"/>
  <c r="H55" i="7"/>
  <c r="G55" i="7"/>
  <c r="F55" i="7"/>
  <c r="E55" i="7"/>
  <c r="D55" i="7"/>
  <c r="C55" i="7"/>
  <c r="N54" i="7"/>
  <c r="N53" i="7"/>
  <c r="N52" i="7"/>
  <c r="N51" i="7"/>
  <c r="N50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8" i="6"/>
  <c r="N160" i="6" s="1"/>
  <c r="M55" i="5"/>
  <c r="L55" i="5"/>
  <c r="K55" i="5"/>
  <c r="J55" i="5"/>
  <c r="I55" i="5"/>
  <c r="H55" i="5"/>
  <c r="F55" i="5"/>
  <c r="E55" i="5"/>
  <c r="N54" i="5"/>
  <c r="N53" i="5"/>
  <c r="N52" i="5"/>
  <c r="N51" i="5"/>
  <c r="N50" i="5"/>
  <c r="N49" i="5"/>
  <c r="N48" i="5"/>
  <c r="N47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G55" i="5"/>
  <c r="N150" i="4"/>
  <c r="N149" i="4"/>
  <c r="N148" i="4"/>
  <c r="N147" i="4"/>
  <c r="N146" i="4"/>
  <c r="N145" i="4"/>
  <c r="N144" i="4"/>
  <c r="N143" i="4"/>
  <c r="N142" i="4"/>
  <c r="N141" i="4"/>
  <c r="N140" i="4"/>
  <c r="N139" i="4"/>
  <c r="N138" i="4"/>
  <c r="N137" i="4"/>
  <c r="N136" i="4"/>
  <c r="N135" i="4"/>
  <c r="N134" i="4"/>
  <c r="N133" i="4"/>
  <c r="N132" i="4"/>
  <c r="N131" i="4"/>
  <c r="N130" i="4"/>
  <c r="N129" i="4"/>
  <c r="N128" i="4"/>
  <c r="N127" i="4"/>
  <c r="N126" i="4"/>
  <c r="N125" i="4"/>
  <c r="N124" i="4"/>
  <c r="N123" i="4"/>
  <c r="N122" i="4"/>
  <c r="N121" i="4"/>
  <c r="N120" i="4"/>
  <c r="N119" i="4"/>
  <c r="N118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160" i="4" l="1"/>
  <c r="N55" i="9"/>
  <c r="N55" i="5"/>
  <c r="N55" i="7"/>
</calcChain>
</file>

<file path=xl/sharedStrings.xml><?xml version="1.0" encoding="utf-8"?>
<sst xmlns="http://schemas.openxmlformats.org/spreadsheetml/2006/main" count="957" uniqueCount="222">
  <si>
    <t/>
  </si>
  <si>
    <t>GENEL BÜTÇE KAPSAMINDAKİ KAMU İDARELERİ (I SAYILI CETVEL)</t>
  </si>
  <si>
    <t>(TL)</t>
  </si>
  <si>
    <t>İDARELER</t>
  </si>
  <si>
    <t>PERSONEL GİDERLERİ</t>
  </si>
  <si>
    <t>SOS. GÜV. DEV. PRİMİ GİD.</t>
  </si>
  <si>
    <t>MAL VE HİZMET ALIM GİDERLERİ</t>
  </si>
  <si>
    <t>FAİZ GİDERLERİ</t>
  </si>
  <si>
    <t>CARİ TRANSFERLER</t>
  </si>
  <si>
    <t>SERMAYE GİDERLERİ</t>
  </si>
  <si>
    <t>SERMAYE TRANSFERLERİ</t>
  </si>
  <si>
    <t>BORÇ VERME</t>
  </si>
  <si>
    <t>YEDEK ÖDENEK</t>
  </si>
  <si>
    <t>TOPLAM</t>
  </si>
  <si>
    <t>DİĞER</t>
  </si>
  <si>
    <t>TEDAVİ VE İLAÇ GİDERLERİ</t>
  </si>
  <si>
    <t>CUMHURBAŞKANLIĞI</t>
  </si>
  <si>
    <t>TÜRKİYE BÜYÜK MİLLET MECLİSİ</t>
  </si>
  <si>
    <t>ANAYASA MAHKEMESİ</t>
  </si>
  <si>
    <t>YARGITAY</t>
  </si>
  <si>
    <t>DANIŞTAY</t>
  </si>
  <si>
    <t>SAYIŞTAY</t>
  </si>
  <si>
    <t>BAŞBAKANLIK</t>
  </si>
  <si>
    <t>MİLLİ İSTİHBARAT TEŞKİLATI MÜSTEŞARLIĞI</t>
  </si>
  <si>
    <t>BASIN-YAYIN VE ENFORMASYON GENEL MÜDÜRLÜĞÜ</t>
  </si>
  <si>
    <t>HAZİNE MÜSTEŞARLIĞI</t>
  </si>
  <si>
    <t>DİYANET İŞLERİ BAŞKANLIĞI</t>
  </si>
  <si>
    <t>AFET VE ACİL DURUM YÖNETİMİ BAŞKANLIĞI</t>
  </si>
  <si>
    <t>KAMU DÜZENİ VE GÜVENLİĞİ MÜSTEŞARLIĞI</t>
  </si>
  <si>
    <t>ADALET BAKANLIĞI</t>
  </si>
  <si>
    <t>MİLLİ SAVUNMA BAKANLIĞI</t>
  </si>
  <si>
    <t>İÇİŞLERİ BAKANLIĞI</t>
  </si>
  <si>
    <t>JANDARMA GENEL KOMUTANLIĞI</t>
  </si>
  <si>
    <t>DIŞİŞLERİ BAKANLIĞI</t>
  </si>
  <si>
    <t>MALİYE BAKANLIĞI</t>
  </si>
  <si>
    <t>GELİR İDARESİ BAŞKANLIĞI</t>
  </si>
  <si>
    <t>MİLLİ EĞİTİM BAKANLIĞI</t>
  </si>
  <si>
    <t>SAĞLIK BAKANLIĞI</t>
  </si>
  <si>
    <t>ÇALIŞMA VE SOSYAL GÜVENLİK BAKANLIĞI</t>
  </si>
  <si>
    <t>DEVLET PERSONEL BAŞKANLIĞI</t>
  </si>
  <si>
    <t>ENERJİ VE TABİİ KAYNAKLAR BAKANLIĞI</t>
  </si>
  <si>
    <t>KÜLTÜR VE TURİZM BAKANLIĞI</t>
  </si>
  <si>
    <t>HAKİMLER VE SAVCILAR YÜKSEK KURULU</t>
  </si>
  <si>
    <t>AİLE VE SOSYAL POLİTİKALAR BAKANLIĞI</t>
  </si>
  <si>
    <t>AVRUPA BİRLİĞİ BAKANLIĞI</t>
  </si>
  <si>
    <t>BİLİM, SANAYİ VE TEKNOLOJİ BAKANLIĞI</t>
  </si>
  <si>
    <t>ÇEVRE VE ŞEHİRCİLİK BAKANLIĞI</t>
  </si>
  <si>
    <t>TAPU VE KADASTRO GENEL MÜDÜRLÜĞÜ</t>
  </si>
  <si>
    <t>EKONOMİ BAKANLIĞI</t>
  </si>
  <si>
    <t>GENÇLİK VE SPOR BAKANLIĞI</t>
  </si>
  <si>
    <t>GIDA, TARIM VE HAYVANCILIK BAKANLIĞI</t>
  </si>
  <si>
    <t>GÜMRÜK VE TİCARET BAKANLIĞI</t>
  </si>
  <si>
    <t>KALKINMA BAKANLIĞI</t>
  </si>
  <si>
    <t>ORMAN VE SU İŞLERİ BAKANLIĞI</t>
  </si>
  <si>
    <t>DEVLET SU İŞLERİ GENEL MÜDÜRLÜĞÜ</t>
  </si>
  <si>
    <t>GENEL BÜTÇE KAPSAMINDAKİ KAMU İDARELERİ TOPLAMI</t>
  </si>
  <si>
    <t>NOT: Genel bütçe kapsamındaki kamu idarelerinin ödenek teklif tavanlarına, özel bütçeli idarelere yapılacak hazine yardımı dahil edilmemiştir.</t>
  </si>
  <si>
    <t>ÖZEL BÜTÇELİ İDARELER (II SAYILI CETVEL)</t>
  </si>
  <si>
    <t>YÜKSEKÖĞRETİM KURULU</t>
  </si>
  <si>
    <t>HACETTEPE ÜNİVERSİTESİ</t>
  </si>
  <si>
    <t>İSTANBUL ÜNİVERSİTESİ</t>
  </si>
  <si>
    <t>İSTANBUL TEKNİK ÜNİVERSİTESİ</t>
  </si>
  <si>
    <t>MİMAR SİNAN GÜZEL SANATLAR ÜNİVERSİTESİ</t>
  </si>
  <si>
    <t>ANADOLU ÜNİVERSİTESİ</t>
  </si>
  <si>
    <t>ERCİYES ÜNİVERSİTESİ</t>
  </si>
  <si>
    <t>YÜZÜNCÜ YIL ÜNİVERSİTESİ</t>
  </si>
  <si>
    <t>İZMİR YÜKSEK TEKNOLOJİ ENSTİTÜSÜ</t>
  </si>
  <si>
    <t>BALIKESİR ÜNİVERSİTESİ</t>
  </si>
  <si>
    <t>KOCAELİ ÜNİVERSİTESİ</t>
  </si>
  <si>
    <t>ÇANAKKALE ONSEKİZ MART ÜNİVERSİTESİ</t>
  </si>
  <si>
    <t>NİĞDE ÜNİVERSİTESİ</t>
  </si>
  <si>
    <t>GAZİOSMANPAŞA ÜNİVERSİTESİ</t>
  </si>
  <si>
    <t>AHİ EVRAN ÜNİVERSİTESİ</t>
  </si>
  <si>
    <t>KASTAMONU ÜNİVERSİTESİ</t>
  </si>
  <si>
    <t>DÜZCE ÜNİVERSİTESİ</t>
  </si>
  <si>
    <t>MEHMET AKİF ERSOY ÜNİVERSİTESİ</t>
  </si>
  <si>
    <t>UŞAK ÜNİVERSİTESİ</t>
  </si>
  <si>
    <t>NAMIK KEMAL ÜNİVERSİTESİ</t>
  </si>
  <si>
    <t>ERZİNCAN ÜNİVERSİTESİ</t>
  </si>
  <si>
    <t>AKSARAY ÜNİVERSİTESİ</t>
  </si>
  <si>
    <t>GİRESUN ÜNİVERSİTESİ</t>
  </si>
  <si>
    <t>HİTİT ÜNİVERSİTESİ</t>
  </si>
  <si>
    <t>BOZOK ÜNİVERSİTESİ</t>
  </si>
  <si>
    <t>ADIYAMAN ÜNİVERSİTESİ</t>
  </si>
  <si>
    <t>ORDU ÜNİVERSİTESİ</t>
  </si>
  <si>
    <t>AMASYA ÜNİVERSİTESİ</t>
  </si>
  <si>
    <t>KARAMANOĞLU MEHMETBEY ÜNİVERSİTESİ</t>
  </si>
  <si>
    <t>AĞRI İBRAHİM ÇEÇEN ÜNİVERSİTESİ</t>
  </si>
  <si>
    <t>SİNOP ÜNİVERSİTESİ</t>
  </si>
  <si>
    <t>SİİRT ÜNİVERSİTESİ</t>
  </si>
  <si>
    <t>KARABÜK ÜNİVERSİTESİ</t>
  </si>
  <si>
    <t>KİLİS 7 ARALIK ÜNİVERSİTESİ</t>
  </si>
  <si>
    <t>ÇANKIRI KARATEKİN ÜNİVERSİTESİ</t>
  </si>
  <si>
    <t>ARTVİN ÇORUH ÜNİVERSİTESİ</t>
  </si>
  <si>
    <t>BİTLİS EREN ÜNİVERSİTESİ</t>
  </si>
  <si>
    <t>KIRKLARELİ ÜNİVERSİTESİ</t>
  </si>
  <si>
    <t>OSMANİYE KORKUT ATA ÜNİVERSİTESİ</t>
  </si>
  <si>
    <t>BİNGÖL ÜNİVERSİTESİ</t>
  </si>
  <si>
    <t>MUŞ ALPARSLAN ÜNİVERSİTESİ</t>
  </si>
  <si>
    <t>MARDİN ARTUKLU ÜNİVERSİTESİ</t>
  </si>
  <si>
    <t>BATMAN ÜNİVERSİTESİ</t>
  </si>
  <si>
    <t>ARDAHAN ÜNİVERSİTESİ</t>
  </si>
  <si>
    <t>BARTIN ÜNİVERSİTESİ</t>
  </si>
  <si>
    <t>BAYBURT ÜNİVERSİTESİ</t>
  </si>
  <si>
    <t>GÜMÜŞHANE ÜNİVERSİTESİ</t>
  </si>
  <si>
    <t>HAKKARİ ÜNİVERSİTESİ</t>
  </si>
  <si>
    <t>IĞDIR ÜNİVERSİTESİ</t>
  </si>
  <si>
    <t>ŞIRNAK ÜNİVERSİTESİ</t>
  </si>
  <si>
    <t>TUNCELİ ÜNİVERSİTESİ</t>
  </si>
  <si>
    <t>YALOVA ÜNİVERSİTESİ</t>
  </si>
  <si>
    <t>TÜRK ALMAN ÜNİVERSİTESİ</t>
  </si>
  <si>
    <t>YILDIRIM BEYAZIT ÜNİVERSİTESİ</t>
  </si>
  <si>
    <t>BURSA TEKNİK ÜNİVERSİTESİ</t>
  </si>
  <si>
    <t>İSTANBUL MEDENİYET ÜNİVERSİTESİ</t>
  </si>
  <si>
    <t>İZMİR KATİP ÇELEBİ ÜNİVERSİTESİ</t>
  </si>
  <si>
    <t>ERZURUM TEKNİK ÜNİVERSİTESİ</t>
  </si>
  <si>
    <t>ÖLÇME SEÇME VE YERLEŞTİRME MERKEZİ BAŞKANLIĞI</t>
  </si>
  <si>
    <t>ATATÜRK KÜLTÜR, DİL VE TARİH YÜKSEK KURUMU</t>
  </si>
  <si>
    <t>ATATÜRK ARAŞTIRMA MERKEZİ</t>
  </si>
  <si>
    <t>ATATÜRK KÜLTÜR MERKEZİ</t>
  </si>
  <si>
    <t>TÜRK DİL KURUMU</t>
  </si>
  <si>
    <t>TÜRK TARİH KURUMU</t>
  </si>
  <si>
    <t>TÜRKİYE VE ORTA DOĞU AMME İDARESİ ENSTİTÜSÜ</t>
  </si>
  <si>
    <t>TÜRKİYE BİLİMSEL VE TEKNOLOJİK ARAŞTIRMA KURUMU</t>
  </si>
  <si>
    <t>SPOR GENEL MÜDÜRLÜĞÜ</t>
  </si>
  <si>
    <t>DEVLET TİYATROLARI GENEL MÜDÜRLÜĞÜ</t>
  </si>
  <si>
    <t>DEVLET OPERA VE BALESİ GENEL MÜDÜRLÜĞÜ</t>
  </si>
  <si>
    <t>ORMAN GENEL MÜDÜRLÜĞÜ</t>
  </si>
  <si>
    <t>VAKIFLAR GENEL MÜDÜRLÜĞÜ</t>
  </si>
  <si>
    <t>TÜRK AKREDİTASYON KURUMU</t>
  </si>
  <si>
    <t>TÜRK STANDARTLARI ENSTİTÜSÜ</t>
  </si>
  <si>
    <t>TÜRK PATENT ENSTİTÜSÜ</t>
  </si>
  <si>
    <t>ULUSAL BOR ARAŞTIRMA ENSTİTÜSÜ</t>
  </si>
  <si>
    <t>TÜRKİYE ATOM ENERJİSİ KURUMU</t>
  </si>
  <si>
    <t>SAVUNMA SANAYİ MÜSTEŞARLIĞI</t>
  </si>
  <si>
    <t>KÜÇÜK VE ORTA ÖLÇEKLİ İŞLETMELERİ GELİŞTİRME VE DESTEKLEME İDARESİ BAŞKANLIĞI</t>
  </si>
  <si>
    <t>ÖZELLEŞTİRME İDARESİ BAŞKANLIĞI</t>
  </si>
  <si>
    <t>MADEN TETKİK VE ARAMA GENEL MÜDÜRLÜĞÜ</t>
  </si>
  <si>
    <t>CEZA VE İNFAZ KURUMLARI İLE TUTUKEVLERİ İŞ YURTLARI KURUMU</t>
  </si>
  <si>
    <t>SİVİL HAVACILIK GENEL MÜDÜRLÜĞÜ</t>
  </si>
  <si>
    <t>YURTDIŞI TÜRKLER VE AKRABA TOPLULUKLAR BAŞKANLIĞI</t>
  </si>
  <si>
    <t>DOĞU ANADOLU PROJESİ BÖLGE KALKINMA İDARESİ BAŞKANLIĞI</t>
  </si>
  <si>
    <t>KONYA OVASI PROJESİ BÖLGE KALKINMA İDARESİ BAŞKANLIĞI</t>
  </si>
  <si>
    <t>DOĞU KARADENİZ PROJESİ BÖLGE KALKINMA İDARESİ BAŞKANLIĞI</t>
  </si>
  <si>
    <t>ÖZEL BÜTÇELİ İDARELER TOPLAMI</t>
  </si>
  <si>
    <t>TÜRKİYE KAMU HASTANELERİ KURUMU</t>
  </si>
  <si>
    <t>TÜRKİYE HALK SAĞLIĞI KURUMU</t>
  </si>
  <si>
    <t>METEOROLOJİ GENEL MÜDÜRLÜĞÜ</t>
  </si>
  <si>
    <t>ULAŞTIRMA, DENİZCİLİK VE HABERLEŞME BAKANLIĞI</t>
  </si>
  <si>
    <t>MUĞLA SITKI KOÇMAN ÜNİVERSİTESİ</t>
  </si>
  <si>
    <t>RECEP TAYYİP ERDOĞAN ÜNİVERSİTESİ</t>
  </si>
  <si>
    <t>BİLECİK ŞEYH EDEBALİ ÜNİVERSİTESİ</t>
  </si>
  <si>
    <t>NECMETTİN ERBAKAN ÜNİVERSİTESİ</t>
  </si>
  <si>
    <t>ABDULLAH GÜL ÜNİVERSİTESİ</t>
  </si>
  <si>
    <t>ADANA BİLİM VE TEKNOLOJİ ÜNİVERSİTESİ</t>
  </si>
  <si>
    <t>TÜRK İŞBİRLİĞİ VE KOORDİNASYON AJANSI BAŞKANLIĞI</t>
  </si>
  <si>
    <t>TÜRKİYE SU ENSTİTÜSÜ</t>
  </si>
  <si>
    <t>TÜRKİYE İLAÇ VE TIBBİ CİHAZ KURUMU</t>
  </si>
  <si>
    <t>GÖÇ İDARESİ GENEL MÜDÜRLÜĞÜ</t>
  </si>
  <si>
    <t>TÜRKİYE İSTATİSTİK KURUMU</t>
  </si>
  <si>
    <t>2016 YILI BÜTÇESİ ÖDENEK TEKLİF TAVANLARI</t>
  </si>
  <si>
    <t>ANKARA SOSYAL BİLİMLER ÜNİVERSİTESİ</t>
  </si>
  <si>
    <t>TÜRKİYE BİLİMLER AKADEMİSİ</t>
  </si>
  <si>
    <t>YÜKSEK ÖĞRENİM KREDİ VE YURTLAR KURUMU</t>
  </si>
  <si>
    <t>GAP BÖLGE KALKINMA İDARESİ</t>
  </si>
  <si>
    <t>MESLEKİ YETERLİLİK KURUMU</t>
  </si>
  <si>
    <t>KAMU DENETÇİLİĞİ KURUMU</t>
  </si>
  <si>
    <t>TÜRKİYE İNSAN HAKLARI KURUMU</t>
  </si>
  <si>
    <t>2017 YILI BÜTÇESİ ÖDENEK TEKLİF TAVANLARI</t>
  </si>
  <si>
    <t>NEVŞEHİR HACI BEKTAŞ VELİ ÜNİVERSİTESİ</t>
  </si>
  <si>
    <t>TÜRKİYE YAZMA ESERLER KURUMU BAŞKANLIĞI</t>
  </si>
  <si>
    <t>MİLLİ GÜVENLİK KURULU GENEL SEKRETERLİĞİ</t>
  </si>
  <si>
    <t>EMNİYET GENEL MÜDÜRLÜĞÜ</t>
  </si>
  <si>
    <t>SAHİL GÜVENLİK KOMUTANLIĞI</t>
  </si>
  <si>
    <t>TÜRKİYE ADALET AKADEMİSİ</t>
  </si>
  <si>
    <t>TÜRKİYE HUDUT VE SAHİLLER SAĞLIK GENEL MÜDÜRLÜĞÜ</t>
  </si>
  <si>
    <t>KARAYOLLARI GENEL MÜDÜRLÜĞÜ</t>
  </si>
  <si>
    <t>TÜRKİYE SAĞLIK ENSTİTÜLERİ BAŞKANLIĞI</t>
  </si>
  <si>
    <t>ANKARA ÜNİVERSİTESİ</t>
  </si>
  <si>
    <t>ORTA DOĞU TEKNİK ÜNİVERSİTESİ</t>
  </si>
  <si>
    <t>GAZİ ÜNİVERSİTESİ</t>
  </si>
  <si>
    <t>BOĞAZİÇİ ÜNİVERSİTESİ</t>
  </si>
  <si>
    <t>MARMARA ÜNİVERSİTESİ</t>
  </si>
  <si>
    <t>YILDIZ TEKNİK ÜNİVERSİTESİ</t>
  </si>
  <si>
    <t>EGE ÜNİVERSİTESİ</t>
  </si>
  <si>
    <t>DOKUZ EYLÜL ÜNİVERSİTESİ</t>
  </si>
  <si>
    <t>TRAKYA ÜNİVERSİTESİ</t>
  </si>
  <si>
    <t>ULUDAĞ ÜNİVERSİTESİ</t>
  </si>
  <si>
    <t>SELÇUK ÜNİVERSİTESİ</t>
  </si>
  <si>
    <t>AKDENİZ ÜNİVERSİTESİ</t>
  </si>
  <si>
    <t>CUMHURİYET ÜNİVERSİTESİ</t>
  </si>
  <si>
    <t>ÇUKUROVA ÜNİVERSİTESİ</t>
  </si>
  <si>
    <t>ONDOKUZ MAYIS ÜNİVERSİTESİ</t>
  </si>
  <si>
    <t>KARADENİZ TEKNİK ÜNİVERSİTESİ</t>
  </si>
  <si>
    <t>ATATÜRK ÜNİVERSİTESİ</t>
  </si>
  <si>
    <t>İNÖNÜ ÜNİVERSİTESİ</t>
  </si>
  <si>
    <t>FIRAT ÜNİVERSİTESİ</t>
  </si>
  <si>
    <t>DİCLE ÜNİVERSİTESİ</t>
  </si>
  <si>
    <t>GAZİANTEP ÜNİVERSİTESİ</t>
  </si>
  <si>
    <t>GEBZE TEKNİK ÜNİVERSİTESİ</t>
  </si>
  <si>
    <t>HARRAN ÜNİVERSİTESİ</t>
  </si>
  <si>
    <t>SÜLEYMAN DEMİREL ÜNİVERSİTESİ</t>
  </si>
  <si>
    <t>ADNAN MENDERES ÜNİVERSİTESİ</t>
  </si>
  <si>
    <t>BÜLENT ECEVİT ÜNİVERSİTESİ</t>
  </si>
  <si>
    <t>MERSİN ÜNİVERSİTESİ</t>
  </si>
  <si>
    <t>PAMUKKALE ÜNİVERSİTESİ</t>
  </si>
  <si>
    <t>SAKARYA ÜNİVERSİTESİ</t>
  </si>
  <si>
    <t>CELAL BAYAR ÜNİVERSİTESİ</t>
  </si>
  <si>
    <t>ABANT İZZET BAYSAL ÜNİVERSİTESİ</t>
  </si>
  <si>
    <t>MUSTAFA KEMAL ÜNİVERSİTESİ</t>
  </si>
  <si>
    <t>AFYON KOCATEPE ÜNİVERSİTESİ</t>
  </si>
  <si>
    <t>KAFKAS ÜNİVERSİTESİ</t>
  </si>
  <si>
    <t>DUMLUPINAR ÜNİVERSİTESİ</t>
  </si>
  <si>
    <t>KAHRAMANMARAŞ SÜTÇÜ İMAM ÜNİVERSİTESİ</t>
  </si>
  <si>
    <t>KIRIKKALE ÜNİVERSİTESİ</t>
  </si>
  <si>
    <t>ESKİŞEHİR OSMANGAZİ ÜNİVERSİTESİ</t>
  </si>
  <si>
    <t>GALATASARAY ÜNİVERSİTESİ</t>
  </si>
  <si>
    <t>SAĞLIK BİLİMLERİ ÜNİVERSİTESİ</t>
  </si>
  <si>
    <t>BANDIRMA ONYEDİ EYLÜL ÜNİVERSİTESİ</t>
  </si>
  <si>
    <t>İSKENDERUN TEKNİK ÜNİVERSİTESİ</t>
  </si>
  <si>
    <t>ALANYA ALAADDİN KEYKUBAT ÜNİVERSİTESİ</t>
  </si>
  <si>
    <t>2018 YILI BÜTÇESİ ÖDENEK TEKLİF TAVANLARI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</si>
</sst>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10"/>
      <color indexed="8"/>
      <name val="Tahoma"/>
      <family val="2"/>
      <charset val="162"/>
    </font>
    <font>
      <b/>
      <sz val="12"/>
      <color indexed="8"/>
      <name val="Tahoma"/>
      <family val="2"/>
      <charset val="162"/>
    </font>
    <font>
      <sz val="10"/>
      <color indexed="8"/>
      <name val="Tahoma"/>
      <family val="2"/>
      <charset val="162"/>
    </font>
    <font>
      <sz val="10"/>
      <name val="Tahoma"/>
      <family val="2"/>
      <charset val="162"/>
    </font>
    <font>
      <b/>
      <sz val="10"/>
      <name val="Tahoma"/>
      <family val="2"/>
      <charset val="162"/>
    </font>
    <font>
      <sz val="11"/>
      <color indexed="8"/>
      <name val="Tahoma"/>
      <family val="2"/>
      <charset val="162"/>
    </font>
    <font>
      <sz val="10"/>
      <color indexed="8"/>
      <name val="Tahoma"/>
      <family val="2"/>
    </font>
    <font>
      <b/>
      <sz val="10"/>
      <name val="Arial Tur"/>
      <charset val="162"/>
    </font>
    <font>
      <sz val="10"/>
      <name val="Arial Tur"/>
      <charset val="162"/>
    </font>
    <font>
      <b/>
      <sz val="11"/>
      <name val="Arial Tur"/>
      <charset val="162"/>
    </font>
    <font>
      <sz val="1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2" fillId="0" borderId="0"/>
    <xf numFmtId="0" fontId="14" fillId="0" borderId="0"/>
  </cellStyleXfs>
  <cellXfs count="84">
    <xf numFmtId="0" fontId="0" fillId="0" borderId="0" xfId="0"/>
    <xf numFmtId="9" fontId="10" fillId="0" borderId="0" xfId="1" applyFont="1" applyAlignment="1">
      <alignment vertical="center"/>
    </xf>
    <xf numFmtId="9" fontId="4" fillId="0" borderId="0" xfId="1" applyFont="1" applyAlignment="1">
      <alignment horizontal="center" vertical="center"/>
    </xf>
    <xf numFmtId="9" fontId="3" fillId="0" borderId="0" xfId="1" applyAlignment="1">
      <alignment vertical="center"/>
    </xf>
    <xf numFmtId="0" fontId="2" fillId="0" borderId="0" xfId="2" applyAlignment="1">
      <alignment vertical="center"/>
    </xf>
    <xf numFmtId="49" fontId="10" fillId="0" borderId="0" xfId="1" applyNumberFormat="1" applyFont="1" applyAlignment="1">
      <alignment vertical="center"/>
    </xf>
    <xf numFmtId="49" fontId="5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2" fillId="0" borderId="0" xfId="2" applyNumberFormat="1" applyAlignment="1">
      <alignment vertical="center"/>
    </xf>
    <xf numFmtId="9" fontId="10" fillId="0" borderId="0" xfId="1" applyFont="1" applyFill="1" applyAlignment="1">
      <alignment vertical="center"/>
    </xf>
    <xf numFmtId="0" fontId="2" fillId="0" borderId="0" xfId="2" applyFill="1" applyAlignment="1">
      <alignment vertical="center"/>
    </xf>
    <xf numFmtId="9" fontId="4" fillId="0" borderId="0" xfId="1" applyFont="1" applyFill="1" applyAlignment="1">
      <alignment horizontal="center" vertical="center"/>
    </xf>
    <xf numFmtId="9" fontId="4" fillId="0" borderId="22" xfId="1" applyFont="1" applyFill="1" applyBorder="1" applyAlignment="1">
      <alignment horizontal="center" vertical="center" wrapText="1"/>
    </xf>
    <xf numFmtId="49" fontId="6" fillId="0" borderId="0" xfId="1" applyNumberFormat="1" applyFont="1" applyAlignment="1">
      <alignment horizontal="center" vertical="center"/>
    </xf>
    <xf numFmtId="9" fontId="7" fillId="0" borderId="2" xfId="1" applyFont="1" applyBorder="1" applyAlignment="1">
      <alignment vertical="center"/>
    </xf>
    <xf numFmtId="3" fontId="7" fillId="0" borderId="3" xfId="1" applyNumberFormat="1" applyFont="1" applyBorder="1" applyAlignment="1">
      <alignment vertical="center"/>
    </xf>
    <xf numFmtId="3" fontId="8" fillId="0" borderId="7" xfId="1" applyNumberFormat="1" applyFont="1" applyBorder="1" applyAlignment="1">
      <alignment vertical="center"/>
    </xf>
    <xf numFmtId="9" fontId="7" fillId="0" borderId="15" xfId="1" applyFont="1" applyBorder="1" applyAlignment="1">
      <alignment vertical="center"/>
    </xf>
    <xf numFmtId="3" fontId="7" fillId="0" borderId="13" xfId="1" applyNumberFormat="1" applyFont="1" applyBorder="1" applyAlignment="1">
      <alignment vertical="center"/>
    </xf>
    <xf numFmtId="3" fontId="8" fillId="0" borderId="16" xfId="1" applyNumberFormat="1" applyFont="1" applyBorder="1" applyAlignment="1">
      <alignment vertical="center"/>
    </xf>
    <xf numFmtId="0" fontId="11" fillId="0" borderId="0" xfId="2" applyFont="1" applyAlignment="1">
      <alignment horizontal="center" vertical="center"/>
    </xf>
    <xf numFmtId="3" fontId="12" fillId="0" borderId="13" xfId="2" applyNumberFormat="1" applyFont="1" applyBorder="1" applyAlignment="1">
      <alignment vertical="center"/>
    </xf>
    <xf numFmtId="3" fontId="11" fillId="0" borderId="13" xfId="2" applyNumberFormat="1" applyFont="1" applyBorder="1" applyAlignment="1">
      <alignment vertical="center"/>
    </xf>
    <xf numFmtId="0" fontId="11" fillId="0" borderId="0" xfId="2" applyFont="1" applyAlignment="1">
      <alignment vertical="center"/>
    </xf>
    <xf numFmtId="3" fontId="2" fillId="0" borderId="13" xfId="2" applyNumberFormat="1" applyBorder="1" applyAlignment="1">
      <alignment vertical="center"/>
    </xf>
    <xf numFmtId="9" fontId="7" fillId="2" borderId="15" xfId="1" applyFont="1" applyFill="1" applyBorder="1" applyAlignment="1">
      <alignment vertical="center"/>
    </xf>
    <xf numFmtId="0" fontId="13" fillId="0" borderId="17" xfId="2" applyFont="1" applyBorder="1" applyAlignment="1">
      <alignment vertical="center"/>
    </xf>
    <xf numFmtId="3" fontId="13" fillId="0" borderId="18" xfId="2" applyNumberFormat="1" applyFont="1" applyBorder="1" applyAlignment="1">
      <alignment vertical="center"/>
    </xf>
    <xf numFmtId="3" fontId="2" fillId="0" borderId="0" xfId="2" applyNumberFormat="1" applyAlignment="1">
      <alignment vertical="center"/>
    </xf>
    <xf numFmtId="9" fontId="3" fillId="0" borderId="0" xfId="1" applyFill="1" applyAlignment="1">
      <alignment vertical="center"/>
    </xf>
    <xf numFmtId="9" fontId="5" fillId="0" borderId="0" xfId="1" applyFont="1" applyFill="1" applyAlignment="1">
      <alignment vertical="center"/>
    </xf>
    <xf numFmtId="49" fontId="5" fillId="0" borderId="0" xfId="1" applyNumberFormat="1" applyFont="1" applyFill="1" applyAlignment="1">
      <alignment vertical="center"/>
    </xf>
    <xf numFmtId="49" fontId="5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49" fontId="2" fillId="0" borderId="0" xfId="2" applyNumberFormat="1" applyFill="1" applyAlignment="1">
      <alignment vertical="center"/>
    </xf>
    <xf numFmtId="9" fontId="6" fillId="0" borderId="0" xfId="1" applyFont="1" applyFill="1" applyAlignment="1">
      <alignment vertical="center"/>
    </xf>
    <xf numFmtId="0" fontId="6" fillId="0" borderId="0" xfId="2" applyFont="1" applyFill="1" applyAlignment="1">
      <alignment vertical="center"/>
    </xf>
    <xf numFmtId="9" fontId="4" fillId="0" borderId="9" xfId="1" applyFont="1" applyFill="1" applyBorder="1" applyAlignment="1">
      <alignment horizontal="center" vertical="center" wrapText="1"/>
    </xf>
    <xf numFmtId="3" fontId="7" fillId="0" borderId="12" xfId="1" applyNumberFormat="1" applyFont="1" applyFill="1" applyBorder="1" applyAlignment="1">
      <alignment vertical="center"/>
    </xf>
    <xf numFmtId="3" fontId="8" fillId="0" borderId="14" xfId="1" applyNumberFormat="1" applyFont="1" applyFill="1" applyBorder="1" applyAlignment="1">
      <alignment vertical="center"/>
    </xf>
    <xf numFmtId="3" fontId="7" fillId="0" borderId="13" xfId="1" applyNumberFormat="1" applyFont="1" applyFill="1" applyBorder="1" applyAlignment="1">
      <alignment vertical="center"/>
    </xf>
    <xf numFmtId="3" fontId="8" fillId="0" borderId="16" xfId="1" applyNumberFormat="1" applyFont="1" applyFill="1" applyBorder="1" applyAlignment="1">
      <alignment vertical="center"/>
    </xf>
    <xf numFmtId="0" fontId="8" fillId="0" borderId="17" xfId="2" applyFont="1" applyFill="1" applyBorder="1" applyAlignment="1">
      <alignment vertical="center"/>
    </xf>
    <xf numFmtId="3" fontId="8" fillId="0" borderId="18" xfId="2" applyNumberFormat="1" applyFont="1" applyFill="1" applyBorder="1" applyAlignment="1">
      <alignment vertical="center"/>
    </xf>
    <xf numFmtId="3" fontId="8" fillId="0" borderId="19" xfId="1" applyNumberFormat="1" applyFont="1" applyFill="1" applyBorder="1" applyAlignment="1">
      <alignment vertical="center"/>
    </xf>
    <xf numFmtId="0" fontId="8" fillId="0" borderId="0" xfId="2" applyFont="1" applyFill="1" applyAlignment="1">
      <alignment vertical="center"/>
    </xf>
    <xf numFmtId="3" fontId="6" fillId="0" borderId="0" xfId="2" applyNumberFormat="1" applyFont="1" applyFill="1" applyAlignment="1">
      <alignment vertical="center"/>
    </xf>
    <xf numFmtId="3" fontId="2" fillId="0" borderId="0" xfId="2" applyNumberFormat="1" applyFill="1" applyAlignment="1">
      <alignment vertical="center"/>
    </xf>
    <xf numFmtId="9" fontId="5" fillId="0" borderId="0" xfId="1" applyFont="1" applyAlignment="1">
      <alignment vertical="center"/>
    </xf>
    <xf numFmtId="49" fontId="5" fillId="0" borderId="0" xfId="1" applyNumberFormat="1" applyFont="1" applyAlignment="1">
      <alignment vertical="center"/>
    </xf>
    <xf numFmtId="0" fontId="6" fillId="0" borderId="0" xfId="2" applyFont="1" applyAlignment="1">
      <alignment vertical="center"/>
    </xf>
    <xf numFmtId="9" fontId="7" fillId="0" borderId="11" xfId="1" applyFont="1" applyBorder="1" applyAlignment="1">
      <alignment vertical="center"/>
    </xf>
    <xf numFmtId="3" fontId="7" fillId="0" borderId="12" xfId="1" applyNumberFormat="1" applyFont="1" applyBorder="1" applyAlignment="1">
      <alignment vertical="center"/>
    </xf>
    <xf numFmtId="3" fontId="8" fillId="0" borderId="14" xfId="1" applyNumberFormat="1" applyFont="1" applyBorder="1" applyAlignment="1">
      <alignment vertical="center"/>
    </xf>
    <xf numFmtId="0" fontId="8" fillId="0" borderId="17" xfId="2" applyFont="1" applyBorder="1" applyAlignment="1">
      <alignment vertical="center"/>
    </xf>
    <xf numFmtId="3" fontId="8" fillId="0" borderId="18" xfId="2" applyNumberFormat="1" applyFont="1" applyBorder="1" applyAlignment="1">
      <alignment vertical="center"/>
    </xf>
    <xf numFmtId="3" fontId="8" fillId="0" borderId="19" xfId="1" applyNumberFormat="1" applyFont="1" applyBorder="1" applyAlignment="1">
      <alignment vertical="center"/>
    </xf>
    <xf numFmtId="0" fontId="8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1" fillId="0" borderId="0" xfId="2" applyFont="1" applyAlignment="1">
      <alignment vertical="center"/>
    </xf>
    <xf numFmtId="3" fontId="6" fillId="0" borderId="13" xfId="2" applyNumberFormat="1" applyFont="1" applyFill="1" applyBorder="1" applyAlignment="1">
      <alignment vertical="center"/>
    </xf>
    <xf numFmtId="3" fontId="2" fillId="0" borderId="12" xfId="2" applyNumberFormat="1" applyBorder="1" applyAlignment="1">
      <alignment vertical="center"/>
    </xf>
    <xf numFmtId="9" fontId="7" fillId="0" borderId="8" xfId="1" applyFont="1" applyBorder="1" applyAlignment="1">
      <alignment vertical="center"/>
    </xf>
    <xf numFmtId="3" fontId="2" fillId="0" borderId="9" xfId="2" applyNumberFormat="1" applyBorder="1" applyAlignment="1">
      <alignment vertical="center"/>
    </xf>
    <xf numFmtId="3" fontId="8" fillId="0" borderId="10" xfId="1" applyNumberFormat="1" applyFont="1" applyBorder="1" applyAlignment="1">
      <alignment vertical="center"/>
    </xf>
    <xf numFmtId="3" fontId="2" fillId="0" borderId="3" xfId="2" applyNumberFormat="1" applyBorder="1" applyAlignment="1">
      <alignment vertical="center"/>
    </xf>
    <xf numFmtId="9" fontId="4" fillId="0" borderId="3" xfId="1" applyFont="1" applyFill="1" applyBorder="1" applyAlignment="1">
      <alignment horizontal="center" vertical="center" wrapText="1"/>
    </xf>
    <xf numFmtId="9" fontId="4" fillId="0" borderId="9" xfId="1" applyFont="1" applyFill="1" applyBorder="1" applyAlignment="1">
      <alignment horizontal="center" vertical="center" wrapText="1"/>
    </xf>
    <xf numFmtId="9" fontId="4" fillId="0" borderId="7" xfId="1" applyFont="1" applyFill="1" applyBorder="1" applyAlignment="1">
      <alignment horizontal="center" vertical="center" wrapText="1"/>
    </xf>
    <xf numFmtId="9" fontId="4" fillId="0" borderId="10" xfId="1" applyFont="1" applyFill="1" applyBorder="1" applyAlignment="1">
      <alignment horizontal="center" vertical="center" wrapText="1"/>
    </xf>
    <xf numFmtId="9" fontId="5" fillId="0" borderId="0" xfId="1" applyFont="1" applyAlignment="1">
      <alignment horizontal="center" vertical="center"/>
    </xf>
    <xf numFmtId="9" fontId="5" fillId="0" borderId="0" xfId="1" applyFont="1" applyBorder="1" applyAlignment="1">
      <alignment horizontal="center" vertical="center"/>
    </xf>
    <xf numFmtId="9" fontId="4" fillId="0" borderId="2" xfId="1" applyFont="1" applyFill="1" applyBorder="1" applyAlignment="1">
      <alignment horizontal="center" vertical="center"/>
    </xf>
    <xf numFmtId="9" fontId="4" fillId="0" borderId="8" xfId="1" applyFont="1" applyFill="1" applyBorder="1" applyAlignment="1">
      <alignment horizontal="center" vertical="center"/>
    </xf>
    <xf numFmtId="9" fontId="4" fillId="0" borderId="4" xfId="1" applyFont="1" applyFill="1" applyBorder="1" applyAlignment="1">
      <alignment horizontal="center" vertical="center" wrapText="1"/>
    </xf>
    <xf numFmtId="9" fontId="4" fillId="0" borderId="5" xfId="1" applyFont="1" applyFill="1" applyBorder="1" applyAlignment="1">
      <alignment horizontal="center" vertical="center" wrapText="1"/>
    </xf>
    <xf numFmtId="9" fontId="4" fillId="0" borderId="6" xfId="1" applyFont="1" applyFill="1" applyBorder="1" applyAlignment="1">
      <alignment horizontal="center" vertical="center" wrapText="1"/>
    </xf>
    <xf numFmtId="9" fontId="4" fillId="0" borderId="22" xfId="1" applyFont="1" applyFill="1" applyBorder="1" applyAlignment="1">
      <alignment horizontal="center" vertical="center" wrapText="1"/>
    </xf>
    <xf numFmtId="9" fontId="4" fillId="0" borderId="23" xfId="1" applyFont="1" applyFill="1" applyBorder="1" applyAlignment="1">
      <alignment horizontal="center" vertical="center" wrapText="1"/>
    </xf>
    <xf numFmtId="9" fontId="4" fillId="0" borderId="20" xfId="1" applyFont="1" applyFill="1" applyBorder="1" applyAlignment="1">
      <alignment horizontal="center" vertical="center"/>
    </xf>
    <xf numFmtId="9" fontId="4" fillId="0" borderId="21" xfId="1" applyFont="1" applyFill="1" applyBorder="1" applyAlignment="1">
      <alignment horizontal="center" vertical="center"/>
    </xf>
    <xf numFmtId="9" fontId="5" fillId="0" borderId="0" xfId="1" applyFont="1" applyFill="1" applyAlignment="1">
      <alignment horizontal="center" vertical="center"/>
    </xf>
    <xf numFmtId="9" fontId="5" fillId="0" borderId="0" xfId="1" applyFont="1" applyFill="1" applyBorder="1" applyAlignment="1">
      <alignment horizontal="center" vertical="center"/>
    </xf>
  </cellXfs>
  <cellStyles count="4">
    <cellStyle name="Normal" xfId="0" builtinId="0"/>
    <cellStyle name="Normal 2" xfId="2"/>
    <cellStyle name="Normal 2 2" xfId="3"/>
    <cellStyle name="Yüzde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"/>
  <sheetViews>
    <sheetView tabSelected="1" zoomScale="70" zoomScaleNormal="70" workbookViewId="0"/>
  </sheetViews>
  <sheetFormatPr defaultRowHeight="15" x14ac:dyDescent="0.25"/>
  <cols>
    <col min="1" max="1" width="6.28515625" style="4" customWidth="1"/>
    <col min="2" max="2" width="75.5703125" style="4" customWidth="1"/>
    <col min="3" max="3" width="20.5703125" style="4" customWidth="1"/>
    <col min="4" max="4" width="19.42578125" style="4" customWidth="1"/>
    <col min="5" max="5" width="20.140625" style="4" customWidth="1"/>
    <col min="6" max="6" width="17.7109375" style="4" customWidth="1"/>
    <col min="7" max="8" width="18.7109375" style="4" customWidth="1"/>
    <col min="9" max="9" width="20.42578125" style="4" customWidth="1"/>
    <col min="10" max="10" width="19.140625" style="4" customWidth="1"/>
    <col min="11" max="13" width="17.85546875" style="4" bestFit="1" customWidth="1"/>
    <col min="14" max="14" width="22.7109375" style="4" bestFit="1" customWidth="1"/>
    <col min="15" max="16384" width="9.140625" style="4"/>
  </cols>
  <sheetData>
    <row r="1" spans="1:14" ht="20.100000000000001" customHeight="1" x14ac:dyDescent="0.25">
      <c r="A1" s="2"/>
      <c r="B1" s="2" t="s">
        <v>0</v>
      </c>
      <c r="C1" s="2" t="s">
        <v>0</v>
      </c>
      <c r="D1" s="2" t="s">
        <v>0</v>
      </c>
      <c r="E1" s="2" t="s">
        <v>0</v>
      </c>
      <c r="F1" s="2"/>
      <c r="G1" s="2"/>
      <c r="H1" s="2" t="s">
        <v>0</v>
      </c>
      <c r="I1" s="2" t="s">
        <v>0</v>
      </c>
      <c r="J1" s="2" t="s">
        <v>0</v>
      </c>
      <c r="K1" s="2" t="s">
        <v>0</v>
      </c>
      <c r="L1" s="2" t="s">
        <v>0</v>
      </c>
      <c r="M1" s="2" t="s">
        <v>0</v>
      </c>
      <c r="N1" s="3" t="s">
        <v>0</v>
      </c>
    </row>
    <row r="2" spans="1:14" ht="20.100000000000001" customHeight="1" x14ac:dyDescent="0.25">
      <c r="A2" s="48"/>
      <c r="B2" s="71" t="s">
        <v>0</v>
      </c>
      <c r="C2" s="71" t="s">
        <v>0</v>
      </c>
      <c r="D2" s="71" t="s">
        <v>0</v>
      </c>
      <c r="E2" s="71" t="s">
        <v>0</v>
      </c>
      <c r="F2" s="71"/>
      <c r="G2" s="71"/>
      <c r="H2" s="71" t="s">
        <v>0</v>
      </c>
      <c r="I2" s="71" t="s">
        <v>0</v>
      </c>
      <c r="J2" s="71" t="s">
        <v>0</v>
      </c>
      <c r="K2" s="71" t="s">
        <v>0</v>
      </c>
      <c r="L2" s="71" t="s">
        <v>0</v>
      </c>
      <c r="M2" s="71" t="s">
        <v>0</v>
      </c>
      <c r="N2" s="71" t="s">
        <v>0</v>
      </c>
    </row>
    <row r="3" spans="1:14" ht="20.100000000000001" customHeight="1" x14ac:dyDescent="0.25">
      <c r="B3" s="71" t="s">
        <v>1</v>
      </c>
      <c r="C3" s="71" t="s">
        <v>0</v>
      </c>
      <c r="D3" s="71" t="s">
        <v>0</v>
      </c>
      <c r="E3" s="71" t="s">
        <v>0</v>
      </c>
      <c r="F3" s="71"/>
      <c r="G3" s="71"/>
      <c r="H3" s="71" t="s">
        <v>0</v>
      </c>
      <c r="I3" s="71" t="s">
        <v>0</v>
      </c>
      <c r="J3" s="71" t="s">
        <v>0</v>
      </c>
      <c r="K3" s="71" t="s">
        <v>0</v>
      </c>
      <c r="L3" s="71" t="s">
        <v>0</v>
      </c>
      <c r="M3" s="71" t="s">
        <v>0</v>
      </c>
      <c r="N3" s="71" t="s">
        <v>0</v>
      </c>
    </row>
    <row r="4" spans="1:14" ht="20.100000000000001" customHeight="1" x14ac:dyDescent="0.25">
      <c r="A4" s="48"/>
      <c r="B4" s="72" t="s">
        <v>160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4" s="8" customFormat="1" ht="20.100000000000001" customHeight="1" thickBot="1" x14ac:dyDescent="0.3">
      <c r="A5" s="4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 t="s">
        <v>2</v>
      </c>
    </row>
    <row r="6" spans="1:14" s="36" customFormat="1" ht="24.75" customHeight="1" x14ac:dyDescent="0.25">
      <c r="A6" s="35"/>
      <c r="B6" s="73" t="s">
        <v>3</v>
      </c>
      <c r="C6" s="67" t="s">
        <v>4</v>
      </c>
      <c r="D6" s="67" t="s">
        <v>5</v>
      </c>
      <c r="E6" s="75" t="s">
        <v>6</v>
      </c>
      <c r="F6" s="76"/>
      <c r="G6" s="77"/>
      <c r="H6" s="67" t="s">
        <v>7</v>
      </c>
      <c r="I6" s="67" t="s">
        <v>8</v>
      </c>
      <c r="J6" s="67" t="s">
        <v>9</v>
      </c>
      <c r="K6" s="67" t="s">
        <v>10</v>
      </c>
      <c r="L6" s="67" t="s">
        <v>11</v>
      </c>
      <c r="M6" s="67" t="s">
        <v>12</v>
      </c>
      <c r="N6" s="69" t="s">
        <v>13</v>
      </c>
    </row>
    <row r="7" spans="1:14" s="36" customFormat="1" ht="45" customHeight="1" thickBot="1" x14ac:dyDescent="0.3">
      <c r="A7" s="11"/>
      <c r="B7" s="74" t="s">
        <v>0</v>
      </c>
      <c r="C7" s="68" t="s">
        <v>0</v>
      </c>
      <c r="D7" s="68" t="s">
        <v>0</v>
      </c>
      <c r="E7" s="37" t="s">
        <v>14</v>
      </c>
      <c r="F7" s="37" t="s">
        <v>15</v>
      </c>
      <c r="G7" s="37" t="s">
        <v>13</v>
      </c>
      <c r="H7" s="68" t="s">
        <v>0</v>
      </c>
      <c r="I7" s="68" t="s">
        <v>0</v>
      </c>
      <c r="J7" s="68" t="s">
        <v>0</v>
      </c>
      <c r="K7" s="68" t="s">
        <v>0</v>
      </c>
      <c r="L7" s="68" t="s">
        <v>0</v>
      </c>
      <c r="M7" s="68" t="s">
        <v>0</v>
      </c>
      <c r="N7" s="70" t="s">
        <v>0</v>
      </c>
    </row>
    <row r="8" spans="1:14" s="50" customFormat="1" ht="20.100000000000001" customHeight="1" x14ac:dyDescent="0.25">
      <c r="B8" s="51" t="s">
        <v>16</v>
      </c>
      <c r="C8" s="52">
        <v>83943000</v>
      </c>
      <c r="D8" s="52">
        <v>6760000</v>
      </c>
      <c r="E8" s="61">
        <v>163041000</v>
      </c>
      <c r="F8" s="61">
        <v>2352000</v>
      </c>
      <c r="G8" s="52">
        <f>E8+F8</f>
        <v>165393000</v>
      </c>
      <c r="H8" s="52"/>
      <c r="I8" s="52">
        <v>8000000</v>
      </c>
      <c r="J8" s="52">
        <v>170000000</v>
      </c>
      <c r="K8" s="52">
        <v>0</v>
      </c>
      <c r="L8" s="52">
        <v>0</v>
      </c>
      <c r="M8" s="52"/>
      <c r="N8" s="53">
        <f>SUM(C8,D8,G8,H8,I8,J8,K8,L8,M8)</f>
        <v>434096000</v>
      </c>
    </row>
    <row r="9" spans="1:14" s="50" customFormat="1" ht="20.100000000000001" customHeight="1" x14ac:dyDescent="0.25">
      <c r="B9" s="17" t="s">
        <v>17</v>
      </c>
      <c r="C9" s="52">
        <v>486919000</v>
      </c>
      <c r="D9" s="18">
        <v>63304000</v>
      </c>
      <c r="E9" s="61">
        <v>122141000</v>
      </c>
      <c r="F9" s="61">
        <v>10900000</v>
      </c>
      <c r="G9" s="52">
        <f t="shared" ref="G9:G54" si="0">E9+F9</f>
        <v>133041000</v>
      </c>
      <c r="H9" s="18"/>
      <c r="I9" s="18">
        <v>92122000</v>
      </c>
      <c r="J9" s="52">
        <v>45575000</v>
      </c>
      <c r="K9" s="18">
        <v>0</v>
      </c>
      <c r="L9" s="18">
        <v>0</v>
      </c>
      <c r="M9" s="18"/>
      <c r="N9" s="19">
        <f t="shared" ref="N9:N54" si="1">SUM(C9,D9,G9,H9,I9,J9,K9,L9,M9)</f>
        <v>820961000</v>
      </c>
    </row>
    <row r="10" spans="1:14" s="50" customFormat="1" ht="20.100000000000001" customHeight="1" x14ac:dyDescent="0.25">
      <c r="B10" s="17" t="s">
        <v>18</v>
      </c>
      <c r="C10" s="52">
        <v>22158000</v>
      </c>
      <c r="D10" s="18">
        <v>2699000</v>
      </c>
      <c r="E10" s="61">
        <v>18166000</v>
      </c>
      <c r="F10" s="61">
        <v>1073000</v>
      </c>
      <c r="G10" s="52">
        <f t="shared" si="0"/>
        <v>19239000</v>
      </c>
      <c r="H10" s="18"/>
      <c r="I10" s="18">
        <v>2928000</v>
      </c>
      <c r="J10" s="52">
        <v>7950000</v>
      </c>
      <c r="K10" s="18">
        <v>0</v>
      </c>
      <c r="L10" s="18">
        <v>0</v>
      </c>
      <c r="M10" s="18"/>
      <c r="N10" s="19">
        <f t="shared" si="1"/>
        <v>54974000</v>
      </c>
    </row>
    <row r="11" spans="1:14" s="50" customFormat="1" ht="20.100000000000001" customHeight="1" x14ac:dyDescent="0.25">
      <c r="B11" s="17" t="s">
        <v>19</v>
      </c>
      <c r="C11" s="52">
        <v>137058000</v>
      </c>
      <c r="D11" s="18">
        <v>18905000</v>
      </c>
      <c r="E11" s="61">
        <v>37124000</v>
      </c>
      <c r="F11" s="61">
        <v>0</v>
      </c>
      <c r="G11" s="52">
        <f t="shared" si="0"/>
        <v>37124000</v>
      </c>
      <c r="H11" s="18"/>
      <c r="I11" s="18">
        <v>1549000</v>
      </c>
      <c r="J11" s="52">
        <v>20516000</v>
      </c>
      <c r="K11" s="18">
        <v>0</v>
      </c>
      <c r="L11" s="18">
        <v>0</v>
      </c>
      <c r="M11" s="18"/>
      <c r="N11" s="19">
        <f t="shared" si="1"/>
        <v>215152000</v>
      </c>
    </row>
    <row r="12" spans="1:14" s="50" customFormat="1" ht="20.100000000000001" customHeight="1" x14ac:dyDescent="0.25">
      <c r="B12" s="17" t="s">
        <v>20</v>
      </c>
      <c r="C12" s="52">
        <v>102096000</v>
      </c>
      <c r="D12" s="18">
        <v>12813000</v>
      </c>
      <c r="E12" s="61">
        <v>19563000</v>
      </c>
      <c r="F12" s="61">
        <v>0</v>
      </c>
      <c r="G12" s="52">
        <f t="shared" si="0"/>
        <v>19563000</v>
      </c>
      <c r="H12" s="18"/>
      <c r="I12" s="18">
        <v>565000</v>
      </c>
      <c r="J12" s="52">
        <v>4756000</v>
      </c>
      <c r="K12" s="18">
        <v>0</v>
      </c>
      <c r="L12" s="18">
        <v>0</v>
      </c>
      <c r="M12" s="18"/>
      <c r="N12" s="19">
        <f t="shared" si="1"/>
        <v>139793000</v>
      </c>
    </row>
    <row r="13" spans="1:14" s="50" customFormat="1" ht="20.100000000000001" customHeight="1" x14ac:dyDescent="0.25">
      <c r="B13" s="17" t="s">
        <v>21</v>
      </c>
      <c r="C13" s="52">
        <v>146792000</v>
      </c>
      <c r="D13" s="18">
        <v>17002000</v>
      </c>
      <c r="E13" s="61">
        <v>46751000</v>
      </c>
      <c r="F13" s="61">
        <v>0</v>
      </c>
      <c r="G13" s="52">
        <f t="shared" si="0"/>
        <v>46751000</v>
      </c>
      <c r="H13" s="18"/>
      <c r="I13" s="18">
        <v>761500</v>
      </c>
      <c r="J13" s="52">
        <v>14350000</v>
      </c>
      <c r="K13" s="18">
        <v>0</v>
      </c>
      <c r="L13" s="18">
        <v>0</v>
      </c>
      <c r="M13" s="18"/>
      <c r="N13" s="19">
        <f t="shared" si="1"/>
        <v>225656500</v>
      </c>
    </row>
    <row r="14" spans="1:14" s="50" customFormat="1" ht="20.100000000000001" customHeight="1" x14ac:dyDescent="0.25">
      <c r="B14" s="17" t="s">
        <v>22</v>
      </c>
      <c r="C14" s="52">
        <v>131760000</v>
      </c>
      <c r="D14" s="18">
        <v>17622000</v>
      </c>
      <c r="E14" s="61">
        <v>555194000</v>
      </c>
      <c r="F14" s="61">
        <v>0</v>
      </c>
      <c r="G14" s="52">
        <f t="shared" si="0"/>
        <v>555194000</v>
      </c>
      <c r="H14" s="18"/>
      <c r="I14" s="18">
        <v>271115000</v>
      </c>
      <c r="J14" s="52">
        <v>123520000</v>
      </c>
      <c r="K14" s="18">
        <v>0</v>
      </c>
      <c r="L14" s="18">
        <v>0</v>
      </c>
      <c r="M14" s="18"/>
      <c r="N14" s="19">
        <f t="shared" si="1"/>
        <v>1099211000</v>
      </c>
    </row>
    <row r="15" spans="1:14" s="50" customFormat="1" ht="20.100000000000001" customHeight="1" x14ac:dyDescent="0.25">
      <c r="B15" s="17" t="s">
        <v>23</v>
      </c>
      <c r="C15" s="52">
        <v>699105000</v>
      </c>
      <c r="D15" s="18">
        <v>75907000</v>
      </c>
      <c r="E15" s="61">
        <v>212221000</v>
      </c>
      <c r="F15" s="61">
        <v>0</v>
      </c>
      <c r="G15" s="52">
        <f t="shared" si="0"/>
        <v>212221000</v>
      </c>
      <c r="H15" s="18"/>
      <c r="I15" s="18">
        <v>0</v>
      </c>
      <c r="J15" s="52">
        <v>649570000</v>
      </c>
      <c r="K15" s="18">
        <v>0</v>
      </c>
      <c r="L15" s="18">
        <v>0</v>
      </c>
      <c r="M15" s="18"/>
      <c r="N15" s="19">
        <f t="shared" si="1"/>
        <v>1636803000</v>
      </c>
    </row>
    <row r="16" spans="1:14" s="50" customFormat="1" ht="20.100000000000001" customHeight="1" x14ac:dyDescent="0.25">
      <c r="B16" s="17" t="s">
        <v>171</v>
      </c>
      <c r="C16" s="52">
        <v>15769000</v>
      </c>
      <c r="D16" s="18">
        <v>2275000</v>
      </c>
      <c r="E16" s="61">
        <v>3452000</v>
      </c>
      <c r="F16" s="61">
        <v>0</v>
      </c>
      <c r="G16" s="52">
        <f t="shared" si="0"/>
        <v>3452000</v>
      </c>
      <c r="H16" s="18"/>
      <c r="I16" s="18">
        <v>114000</v>
      </c>
      <c r="J16" s="52">
        <v>4092000</v>
      </c>
      <c r="K16" s="18">
        <v>0</v>
      </c>
      <c r="L16" s="18">
        <v>0</v>
      </c>
      <c r="M16" s="18"/>
      <c r="N16" s="19">
        <f t="shared" si="1"/>
        <v>25702000</v>
      </c>
    </row>
    <row r="17" spans="2:14" s="50" customFormat="1" ht="20.100000000000001" customHeight="1" x14ac:dyDescent="0.25">
      <c r="B17" s="17" t="s">
        <v>24</v>
      </c>
      <c r="C17" s="52">
        <v>42600000</v>
      </c>
      <c r="D17" s="18">
        <v>5504000</v>
      </c>
      <c r="E17" s="61">
        <v>230073000</v>
      </c>
      <c r="F17" s="61">
        <v>205000</v>
      </c>
      <c r="G17" s="52">
        <f t="shared" si="0"/>
        <v>230278000</v>
      </c>
      <c r="H17" s="18"/>
      <c r="I17" s="18">
        <v>219000</v>
      </c>
      <c r="J17" s="52">
        <v>3016000</v>
      </c>
      <c r="K17" s="18">
        <v>0</v>
      </c>
      <c r="L17" s="18">
        <v>0</v>
      </c>
      <c r="M17" s="18"/>
      <c r="N17" s="19">
        <f t="shared" si="1"/>
        <v>281617000</v>
      </c>
    </row>
    <row r="18" spans="2:14" s="50" customFormat="1" ht="20.100000000000001" customHeight="1" x14ac:dyDescent="0.25">
      <c r="B18" s="17" t="s">
        <v>25</v>
      </c>
      <c r="C18" s="52">
        <v>101560000</v>
      </c>
      <c r="D18" s="18">
        <v>13627000</v>
      </c>
      <c r="E18" s="61">
        <v>637395000</v>
      </c>
      <c r="F18" s="61">
        <v>248000</v>
      </c>
      <c r="G18" s="52">
        <f t="shared" si="0"/>
        <v>637643000</v>
      </c>
      <c r="H18" s="40">
        <v>56000000000</v>
      </c>
      <c r="I18" s="40">
        <v>8756534000</v>
      </c>
      <c r="J18" s="38">
        <v>26807000</v>
      </c>
      <c r="K18" s="40">
        <v>350000000</v>
      </c>
      <c r="L18" s="40">
        <v>7337255000</v>
      </c>
      <c r="M18" s="40"/>
      <c r="N18" s="19">
        <f t="shared" si="1"/>
        <v>73223426000</v>
      </c>
    </row>
    <row r="19" spans="2:14" s="50" customFormat="1" ht="20.100000000000001" customHeight="1" x14ac:dyDescent="0.25">
      <c r="B19" s="17" t="s">
        <v>26</v>
      </c>
      <c r="C19" s="52">
        <v>5215976000</v>
      </c>
      <c r="D19" s="18">
        <v>938070000</v>
      </c>
      <c r="E19" s="61">
        <v>218830000</v>
      </c>
      <c r="F19" s="61">
        <v>2364000</v>
      </c>
      <c r="G19" s="52">
        <f t="shared" si="0"/>
        <v>221194000</v>
      </c>
      <c r="H19" s="40"/>
      <c r="I19" s="40">
        <v>27073000</v>
      </c>
      <c r="J19" s="38">
        <v>80666000</v>
      </c>
      <c r="K19" s="40">
        <v>0</v>
      </c>
      <c r="L19" s="40">
        <v>0</v>
      </c>
      <c r="M19" s="40"/>
      <c r="N19" s="19">
        <f t="shared" si="1"/>
        <v>6482979000</v>
      </c>
    </row>
    <row r="20" spans="2:14" s="50" customFormat="1" ht="20.100000000000001" customHeight="1" x14ac:dyDescent="0.25">
      <c r="B20" s="17" t="s">
        <v>27</v>
      </c>
      <c r="C20" s="52">
        <v>243786000</v>
      </c>
      <c r="D20" s="18">
        <v>39681000</v>
      </c>
      <c r="E20" s="61">
        <v>95199000</v>
      </c>
      <c r="F20" s="61">
        <v>0</v>
      </c>
      <c r="G20" s="52">
        <f t="shared" si="0"/>
        <v>95199000</v>
      </c>
      <c r="H20" s="40"/>
      <c r="I20" s="40">
        <v>119085000</v>
      </c>
      <c r="J20" s="38">
        <v>371450000</v>
      </c>
      <c r="K20" s="40">
        <v>2814000</v>
      </c>
      <c r="L20" s="40">
        <v>180227000</v>
      </c>
      <c r="M20" s="40"/>
      <c r="N20" s="19">
        <f t="shared" si="1"/>
        <v>1052242000</v>
      </c>
    </row>
    <row r="21" spans="2:14" s="50" customFormat="1" ht="20.100000000000001" customHeight="1" x14ac:dyDescent="0.25">
      <c r="B21" s="17" t="s">
        <v>29</v>
      </c>
      <c r="C21" s="52">
        <v>6166895000</v>
      </c>
      <c r="D21" s="18">
        <v>940563000</v>
      </c>
      <c r="E21" s="61">
        <v>1270878000</v>
      </c>
      <c r="F21" s="61">
        <v>68000000</v>
      </c>
      <c r="G21" s="52">
        <f t="shared" si="0"/>
        <v>1338878000</v>
      </c>
      <c r="H21" s="40"/>
      <c r="I21" s="40">
        <v>39191000</v>
      </c>
      <c r="J21" s="38">
        <v>1173922000</v>
      </c>
      <c r="K21" s="40">
        <v>0</v>
      </c>
      <c r="L21" s="40">
        <v>0</v>
      </c>
      <c r="M21" s="40"/>
      <c r="N21" s="19">
        <f t="shared" si="1"/>
        <v>9659449000</v>
      </c>
    </row>
    <row r="22" spans="2:14" s="50" customFormat="1" ht="20.100000000000001" customHeight="1" x14ac:dyDescent="0.25">
      <c r="B22" s="17" t="s">
        <v>30</v>
      </c>
      <c r="C22" s="52">
        <v>13534867000</v>
      </c>
      <c r="D22" s="18">
        <v>2399429000</v>
      </c>
      <c r="E22" s="61">
        <v>9770602000</v>
      </c>
      <c r="F22" s="61">
        <v>125035000</v>
      </c>
      <c r="G22" s="52">
        <f t="shared" si="0"/>
        <v>9895637000</v>
      </c>
      <c r="H22" s="40"/>
      <c r="I22" s="40">
        <v>412758000</v>
      </c>
      <c r="J22" s="38">
        <v>208813000</v>
      </c>
      <c r="K22" s="40">
        <v>0</v>
      </c>
      <c r="L22" s="40">
        <v>0</v>
      </c>
      <c r="M22" s="40"/>
      <c r="N22" s="19">
        <f t="shared" si="1"/>
        <v>26451504000</v>
      </c>
    </row>
    <row r="23" spans="2:14" s="50" customFormat="1" ht="20.100000000000001" customHeight="1" x14ac:dyDescent="0.25">
      <c r="B23" s="17" t="s">
        <v>31</v>
      </c>
      <c r="C23" s="52">
        <v>2755365000</v>
      </c>
      <c r="D23" s="18">
        <v>233700000</v>
      </c>
      <c r="E23" s="61">
        <v>837254000</v>
      </c>
      <c r="F23" s="61">
        <v>0</v>
      </c>
      <c r="G23" s="52">
        <f t="shared" si="0"/>
        <v>837254000</v>
      </c>
      <c r="H23" s="40"/>
      <c r="I23" s="40">
        <v>155997000</v>
      </c>
      <c r="J23" s="38">
        <v>583906000</v>
      </c>
      <c r="K23" s="40">
        <v>98024000</v>
      </c>
      <c r="L23" s="40">
        <v>10000000</v>
      </c>
      <c r="M23" s="40"/>
      <c r="N23" s="19">
        <f t="shared" si="1"/>
        <v>4674246000</v>
      </c>
    </row>
    <row r="24" spans="2:14" s="50" customFormat="1" ht="20.100000000000001" customHeight="1" x14ac:dyDescent="0.25">
      <c r="B24" s="17" t="s">
        <v>32</v>
      </c>
      <c r="C24" s="52">
        <v>5231047000</v>
      </c>
      <c r="D24" s="18">
        <v>783056000</v>
      </c>
      <c r="E24" s="61">
        <v>1875659000</v>
      </c>
      <c r="F24" s="61">
        <v>54514000</v>
      </c>
      <c r="G24" s="52">
        <f t="shared" si="0"/>
        <v>1930173000</v>
      </c>
      <c r="H24" s="40"/>
      <c r="I24" s="40">
        <v>6531000</v>
      </c>
      <c r="J24" s="38">
        <v>326074000</v>
      </c>
      <c r="K24" s="40">
        <v>0</v>
      </c>
      <c r="L24" s="40">
        <v>0</v>
      </c>
      <c r="M24" s="40"/>
      <c r="N24" s="19">
        <f t="shared" si="1"/>
        <v>8276881000</v>
      </c>
    </row>
    <row r="25" spans="2:14" s="50" customFormat="1" ht="20.100000000000001" customHeight="1" x14ac:dyDescent="0.25">
      <c r="B25" s="17" t="s">
        <v>172</v>
      </c>
      <c r="C25" s="52">
        <v>14909145600</v>
      </c>
      <c r="D25" s="18">
        <v>2972370400</v>
      </c>
      <c r="E25" s="61">
        <v>1731198000</v>
      </c>
      <c r="F25" s="61">
        <v>1550000</v>
      </c>
      <c r="G25" s="52">
        <f t="shared" si="0"/>
        <v>1732748000</v>
      </c>
      <c r="H25" s="40"/>
      <c r="I25" s="40">
        <v>5726000</v>
      </c>
      <c r="J25" s="38">
        <v>1520648000</v>
      </c>
      <c r="K25" s="40">
        <v>0</v>
      </c>
      <c r="L25" s="40">
        <v>0</v>
      </c>
      <c r="M25" s="40"/>
      <c r="N25" s="19">
        <f t="shared" si="1"/>
        <v>21140638000</v>
      </c>
    </row>
    <row r="26" spans="2:14" s="50" customFormat="1" ht="20.100000000000001" customHeight="1" x14ac:dyDescent="0.25">
      <c r="B26" s="17" t="s">
        <v>173</v>
      </c>
      <c r="C26" s="52">
        <v>237745000</v>
      </c>
      <c r="D26" s="18">
        <v>41313000</v>
      </c>
      <c r="E26" s="61">
        <v>243261000</v>
      </c>
      <c r="F26" s="61">
        <v>751000</v>
      </c>
      <c r="G26" s="52">
        <f t="shared" si="0"/>
        <v>244012000</v>
      </c>
      <c r="H26" s="40"/>
      <c r="I26" s="40">
        <v>5000</v>
      </c>
      <c r="J26" s="38">
        <v>53737000</v>
      </c>
      <c r="K26" s="40">
        <v>0</v>
      </c>
      <c r="L26" s="40">
        <v>0</v>
      </c>
      <c r="M26" s="40"/>
      <c r="N26" s="19">
        <f t="shared" si="1"/>
        <v>576812000</v>
      </c>
    </row>
    <row r="27" spans="2:14" s="50" customFormat="1" ht="20.100000000000001" customHeight="1" x14ac:dyDescent="0.25">
      <c r="B27" s="17" t="s">
        <v>28</v>
      </c>
      <c r="C27" s="52">
        <v>3432000</v>
      </c>
      <c r="D27" s="18">
        <v>451000</v>
      </c>
      <c r="E27" s="61">
        <v>12045000</v>
      </c>
      <c r="F27" s="61">
        <v>0</v>
      </c>
      <c r="G27" s="52">
        <f t="shared" si="0"/>
        <v>12045000</v>
      </c>
      <c r="H27" s="40"/>
      <c r="I27" s="40">
        <v>534000</v>
      </c>
      <c r="J27" s="38">
        <v>3500000</v>
      </c>
      <c r="K27" s="40">
        <v>0</v>
      </c>
      <c r="L27" s="40">
        <v>0</v>
      </c>
      <c r="M27" s="40"/>
      <c r="N27" s="19">
        <f t="shared" si="1"/>
        <v>19962000</v>
      </c>
    </row>
    <row r="28" spans="2:14" s="50" customFormat="1" ht="20.100000000000001" customHeight="1" x14ac:dyDescent="0.25">
      <c r="B28" s="17" t="s">
        <v>158</v>
      </c>
      <c r="C28" s="52">
        <v>54759000</v>
      </c>
      <c r="D28" s="18">
        <v>7155000</v>
      </c>
      <c r="E28" s="61">
        <v>90156000</v>
      </c>
      <c r="F28" s="61">
        <v>0</v>
      </c>
      <c r="G28" s="52">
        <f t="shared" ref="G28" si="2">E28+F28</f>
        <v>90156000</v>
      </c>
      <c r="H28" s="40"/>
      <c r="I28" s="40">
        <v>44610000</v>
      </c>
      <c r="J28" s="38">
        <v>74340000</v>
      </c>
      <c r="K28" s="40">
        <v>0</v>
      </c>
      <c r="L28" s="40">
        <v>0</v>
      </c>
      <c r="M28" s="40"/>
      <c r="N28" s="19">
        <f t="shared" ref="N28" si="3">SUM(C28,D28,G28,H28,I28,J28,K28,L28,M28)</f>
        <v>271020000</v>
      </c>
    </row>
    <row r="29" spans="2:14" s="50" customFormat="1" ht="20.100000000000001" customHeight="1" x14ac:dyDescent="0.25">
      <c r="B29" s="17" t="s">
        <v>33</v>
      </c>
      <c r="C29" s="52">
        <v>855230000</v>
      </c>
      <c r="D29" s="18">
        <v>71818000</v>
      </c>
      <c r="E29" s="61">
        <v>468113000</v>
      </c>
      <c r="F29" s="61">
        <v>14750000</v>
      </c>
      <c r="G29" s="52">
        <f t="shared" si="0"/>
        <v>482863000</v>
      </c>
      <c r="H29" s="40"/>
      <c r="I29" s="40">
        <v>830821000</v>
      </c>
      <c r="J29" s="38">
        <v>498250000</v>
      </c>
      <c r="K29" s="40">
        <v>0</v>
      </c>
      <c r="L29" s="40">
        <v>500000</v>
      </c>
      <c r="M29" s="40"/>
      <c r="N29" s="19">
        <f t="shared" si="1"/>
        <v>2739482000</v>
      </c>
    </row>
    <row r="30" spans="2:14" s="50" customFormat="1" ht="20.100000000000001" customHeight="1" x14ac:dyDescent="0.25">
      <c r="B30" s="17" t="s">
        <v>34</v>
      </c>
      <c r="C30" s="52">
        <v>1581512000</v>
      </c>
      <c r="D30" s="18">
        <v>255366000</v>
      </c>
      <c r="E30" s="61">
        <v>644933000</v>
      </c>
      <c r="F30" s="61">
        <v>119000</v>
      </c>
      <c r="G30" s="38">
        <f t="shared" si="0"/>
        <v>645052000</v>
      </c>
      <c r="H30" s="40"/>
      <c r="I30" s="40">
        <v>125276527000</v>
      </c>
      <c r="J30" s="38">
        <v>184044000</v>
      </c>
      <c r="K30" s="40">
        <v>1022301000</v>
      </c>
      <c r="L30" s="40">
        <v>0</v>
      </c>
      <c r="M30" s="40">
        <v>5030728000</v>
      </c>
      <c r="N30" s="19">
        <f t="shared" si="1"/>
        <v>133995530000</v>
      </c>
    </row>
    <row r="31" spans="2:14" s="50" customFormat="1" ht="20.100000000000001" customHeight="1" x14ac:dyDescent="0.25">
      <c r="B31" s="17" t="s">
        <v>35</v>
      </c>
      <c r="C31" s="52">
        <v>1897990000</v>
      </c>
      <c r="D31" s="18">
        <v>337701000</v>
      </c>
      <c r="E31" s="61">
        <v>339680000</v>
      </c>
      <c r="F31" s="61">
        <v>0</v>
      </c>
      <c r="G31" s="38">
        <f t="shared" si="0"/>
        <v>339680000</v>
      </c>
      <c r="H31" s="40"/>
      <c r="I31" s="40">
        <v>13451000</v>
      </c>
      <c r="J31" s="38">
        <v>197086000</v>
      </c>
      <c r="K31" s="40">
        <v>0</v>
      </c>
      <c r="L31" s="40">
        <v>0</v>
      </c>
      <c r="M31" s="40"/>
      <c r="N31" s="19">
        <f t="shared" si="1"/>
        <v>2785908000</v>
      </c>
    </row>
    <row r="32" spans="2:14" s="50" customFormat="1" ht="20.100000000000001" customHeight="1" x14ac:dyDescent="0.25">
      <c r="B32" s="17" t="s">
        <v>36</v>
      </c>
      <c r="C32" s="38">
        <v>52735625000</v>
      </c>
      <c r="D32" s="18">
        <v>8109878000</v>
      </c>
      <c r="E32" s="61">
        <v>7035178000</v>
      </c>
      <c r="F32" s="61">
        <v>1400000</v>
      </c>
      <c r="G32" s="38">
        <f t="shared" si="0"/>
        <v>7036578000</v>
      </c>
      <c r="H32" s="40"/>
      <c r="I32" s="40">
        <v>2049064000</v>
      </c>
      <c r="J32" s="38">
        <v>6284628000</v>
      </c>
      <c r="K32" s="40">
        <v>138533000</v>
      </c>
      <c r="L32" s="40">
        <v>0</v>
      </c>
      <c r="M32" s="40"/>
      <c r="N32" s="19">
        <f t="shared" si="1"/>
        <v>76354306000</v>
      </c>
    </row>
    <row r="33" spans="2:14" s="50" customFormat="1" ht="20.100000000000001" customHeight="1" x14ac:dyDescent="0.25">
      <c r="B33" s="17" t="s">
        <v>37</v>
      </c>
      <c r="C33" s="52">
        <v>1261313000</v>
      </c>
      <c r="D33" s="18">
        <v>280726000</v>
      </c>
      <c r="E33" s="61">
        <v>281335000</v>
      </c>
      <c r="F33" s="61">
        <v>0</v>
      </c>
      <c r="G33" s="38">
        <f t="shared" si="0"/>
        <v>281335000</v>
      </c>
      <c r="H33" s="40"/>
      <c r="I33" s="40">
        <v>59775000</v>
      </c>
      <c r="J33" s="38">
        <v>2250060000</v>
      </c>
      <c r="K33" s="40">
        <v>750000</v>
      </c>
      <c r="L33" s="40">
        <v>0</v>
      </c>
      <c r="M33" s="40"/>
      <c r="N33" s="19">
        <f t="shared" si="1"/>
        <v>4133959000</v>
      </c>
    </row>
    <row r="34" spans="2:14" s="50" customFormat="1" ht="20.100000000000001" customHeight="1" x14ac:dyDescent="0.25">
      <c r="B34" s="17" t="s">
        <v>145</v>
      </c>
      <c r="C34" s="38">
        <v>8984809000</v>
      </c>
      <c r="D34" s="18">
        <v>2121072000</v>
      </c>
      <c r="E34" s="61">
        <v>93546000</v>
      </c>
      <c r="F34" s="61">
        <v>187720000</v>
      </c>
      <c r="G34" s="38">
        <f t="shared" si="0"/>
        <v>281266000</v>
      </c>
      <c r="H34" s="40"/>
      <c r="I34" s="40">
        <v>38063000</v>
      </c>
      <c r="J34" s="38">
        <v>525690000</v>
      </c>
      <c r="K34" s="40">
        <v>0</v>
      </c>
      <c r="L34" s="40">
        <v>0</v>
      </c>
      <c r="M34" s="40"/>
      <c r="N34" s="19">
        <f t="shared" si="1"/>
        <v>11950900000</v>
      </c>
    </row>
    <row r="35" spans="2:14" s="50" customFormat="1" ht="20.100000000000001" customHeight="1" x14ac:dyDescent="0.25">
      <c r="B35" s="17" t="s">
        <v>146</v>
      </c>
      <c r="C35" s="52">
        <v>1763369000</v>
      </c>
      <c r="D35" s="18">
        <v>429189000</v>
      </c>
      <c r="E35" s="61">
        <v>6797189000</v>
      </c>
      <c r="F35" s="61">
        <v>0</v>
      </c>
      <c r="G35" s="38">
        <f t="shared" si="0"/>
        <v>6797189000</v>
      </c>
      <c r="H35" s="40"/>
      <c r="I35" s="40">
        <v>17508000</v>
      </c>
      <c r="J35" s="38">
        <v>104429000</v>
      </c>
      <c r="K35" s="40">
        <v>0</v>
      </c>
      <c r="L35" s="40">
        <v>0</v>
      </c>
      <c r="M35" s="40"/>
      <c r="N35" s="19">
        <f t="shared" si="1"/>
        <v>9111684000</v>
      </c>
    </row>
    <row r="36" spans="2:14" s="50" customFormat="1" ht="20.100000000000001" customHeight="1" x14ac:dyDescent="0.25">
      <c r="B36" s="17" t="s">
        <v>38</v>
      </c>
      <c r="C36" s="52">
        <v>157812000</v>
      </c>
      <c r="D36" s="18">
        <v>22089000</v>
      </c>
      <c r="E36" s="61">
        <v>39017000</v>
      </c>
      <c r="F36" s="61">
        <v>73000</v>
      </c>
      <c r="G36" s="38">
        <f t="shared" si="0"/>
        <v>39090000</v>
      </c>
      <c r="H36" s="18"/>
      <c r="I36" s="18">
        <v>38023144000</v>
      </c>
      <c r="J36" s="52">
        <v>26175000</v>
      </c>
      <c r="K36" s="18">
        <v>105525000</v>
      </c>
      <c r="L36" s="18">
        <v>0</v>
      </c>
      <c r="M36" s="18"/>
      <c r="N36" s="19">
        <f t="shared" si="1"/>
        <v>38373835000</v>
      </c>
    </row>
    <row r="37" spans="2:14" s="50" customFormat="1" ht="20.100000000000001" customHeight="1" x14ac:dyDescent="0.25">
      <c r="B37" s="17" t="s">
        <v>39</v>
      </c>
      <c r="C37" s="52">
        <v>16932000</v>
      </c>
      <c r="D37" s="18">
        <v>2435000</v>
      </c>
      <c r="E37" s="61">
        <v>3837000</v>
      </c>
      <c r="F37" s="61">
        <v>0</v>
      </c>
      <c r="G37" s="38">
        <f t="shared" si="0"/>
        <v>3837000</v>
      </c>
      <c r="H37" s="18"/>
      <c r="I37" s="18">
        <v>124000</v>
      </c>
      <c r="J37" s="52">
        <v>6425000</v>
      </c>
      <c r="K37" s="18">
        <v>0</v>
      </c>
      <c r="L37" s="18">
        <v>0</v>
      </c>
      <c r="M37" s="18"/>
      <c r="N37" s="19">
        <f t="shared" si="1"/>
        <v>29753000</v>
      </c>
    </row>
    <row r="38" spans="2:14" s="50" customFormat="1" ht="20.100000000000001" customHeight="1" x14ac:dyDescent="0.25">
      <c r="B38" s="17" t="s">
        <v>40</v>
      </c>
      <c r="C38" s="52">
        <v>81821000</v>
      </c>
      <c r="D38" s="18">
        <v>13834000</v>
      </c>
      <c r="E38" s="61">
        <v>1172801000</v>
      </c>
      <c r="F38" s="61">
        <v>0</v>
      </c>
      <c r="G38" s="38">
        <f t="shared" si="0"/>
        <v>1172801000</v>
      </c>
      <c r="H38" s="18"/>
      <c r="I38" s="18">
        <v>53641500</v>
      </c>
      <c r="J38" s="52">
        <v>73900000</v>
      </c>
      <c r="K38" s="18">
        <v>100000</v>
      </c>
      <c r="L38" s="18">
        <v>67358000</v>
      </c>
      <c r="M38" s="18"/>
      <c r="N38" s="19">
        <f t="shared" si="1"/>
        <v>1463455500</v>
      </c>
    </row>
    <row r="39" spans="2:14" s="50" customFormat="1" ht="20.100000000000001" customHeight="1" x14ac:dyDescent="0.25">
      <c r="B39" s="17" t="s">
        <v>41</v>
      </c>
      <c r="C39" s="52">
        <v>710630000</v>
      </c>
      <c r="D39" s="18">
        <v>123748000</v>
      </c>
      <c r="E39" s="61">
        <v>363775000</v>
      </c>
      <c r="F39" s="61">
        <v>119000</v>
      </c>
      <c r="G39" s="38">
        <f t="shared" si="0"/>
        <v>363894000</v>
      </c>
      <c r="H39" s="18"/>
      <c r="I39" s="18">
        <v>268740000</v>
      </c>
      <c r="J39" s="52">
        <v>557610000</v>
      </c>
      <c r="K39" s="18">
        <v>186699000</v>
      </c>
      <c r="L39" s="18">
        <v>30300000</v>
      </c>
      <c r="M39" s="18"/>
      <c r="N39" s="19">
        <f t="shared" si="1"/>
        <v>2241621000</v>
      </c>
    </row>
    <row r="40" spans="2:14" s="50" customFormat="1" ht="20.100000000000001" customHeight="1" x14ac:dyDescent="0.25">
      <c r="B40" s="17" t="s">
        <v>42</v>
      </c>
      <c r="C40" s="52">
        <v>33062000</v>
      </c>
      <c r="D40" s="18">
        <v>4055000</v>
      </c>
      <c r="E40" s="61">
        <v>14438000</v>
      </c>
      <c r="F40" s="61">
        <v>22000</v>
      </c>
      <c r="G40" s="38">
        <f t="shared" si="0"/>
        <v>14460000</v>
      </c>
      <c r="H40" s="18"/>
      <c r="I40" s="18">
        <v>801000</v>
      </c>
      <c r="J40" s="52">
        <v>3000000</v>
      </c>
      <c r="K40" s="18">
        <v>0</v>
      </c>
      <c r="L40" s="18">
        <v>0</v>
      </c>
      <c r="M40" s="18"/>
      <c r="N40" s="19">
        <f t="shared" si="1"/>
        <v>55378000</v>
      </c>
    </row>
    <row r="41" spans="2:14" s="50" customFormat="1" ht="20.100000000000001" customHeight="1" x14ac:dyDescent="0.25">
      <c r="B41" s="17" t="s">
        <v>43</v>
      </c>
      <c r="C41" s="52">
        <v>702337000</v>
      </c>
      <c r="D41" s="18">
        <v>118288000</v>
      </c>
      <c r="E41" s="61">
        <v>2271636000</v>
      </c>
      <c r="F41" s="61">
        <v>4100000</v>
      </c>
      <c r="G41" s="38">
        <f t="shared" si="0"/>
        <v>2275736000</v>
      </c>
      <c r="H41" s="18"/>
      <c r="I41" s="18">
        <v>21447704000</v>
      </c>
      <c r="J41" s="52">
        <v>239656000</v>
      </c>
      <c r="K41" s="18">
        <v>15930000</v>
      </c>
      <c r="L41" s="18">
        <v>0</v>
      </c>
      <c r="M41" s="18"/>
      <c r="N41" s="19">
        <f t="shared" si="1"/>
        <v>24799651000</v>
      </c>
    </row>
    <row r="42" spans="2:14" s="50" customFormat="1" ht="20.100000000000001" customHeight="1" x14ac:dyDescent="0.25">
      <c r="B42" s="17" t="s">
        <v>44</v>
      </c>
      <c r="C42" s="52">
        <v>24315000</v>
      </c>
      <c r="D42" s="18">
        <v>2566000</v>
      </c>
      <c r="E42" s="61">
        <v>24665000</v>
      </c>
      <c r="F42" s="61">
        <v>46000</v>
      </c>
      <c r="G42" s="38">
        <f t="shared" si="0"/>
        <v>24711000</v>
      </c>
      <c r="H42" s="18"/>
      <c r="I42" s="18">
        <v>260780000</v>
      </c>
      <c r="J42" s="52">
        <v>4083000</v>
      </c>
      <c r="K42" s="18">
        <v>2270000</v>
      </c>
      <c r="L42" s="18">
        <v>0</v>
      </c>
      <c r="M42" s="18"/>
      <c r="N42" s="19">
        <f t="shared" si="1"/>
        <v>318725000</v>
      </c>
    </row>
    <row r="43" spans="2:14" s="50" customFormat="1" ht="20.100000000000001" customHeight="1" x14ac:dyDescent="0.25">
      <c r="B43" s="17" t="s">
        <v>45</v>
      </c>
      <c r="C43" s="52">
        <v>171888000</v>
      </c>
      <c r="D43" s="18">
        <v>28692000</v>
      </c>
      <c r="E43" s="61">
        <v>40411000</v>
      </c>
      <c r="F43" s="61">
        <v>0</v>
      </c>
      <c r="G43" s="38">
        <f t="shared" si="0"/>
        <v>40411000</v>
      </c>
      <c r="H43" s="18"/>
      <c r="I43" s="18">
        <v>59207000</v>
      </c>
      <c r="J43" s="52">
        <v>39889000</v>
      </c>
      <c r="K43" s="18">
        <v>244284000</v>
      </c>
      <c r="L43" s="18">
        <v>222002000</v>
      </c>
      <c r="M43" s="18"/>
      <c r="N43" s="19">
        <f t="shared" si="1"/>
        <v>806373000</v>
      </c>
    </row>
    <row r="44" spans="2:14" s="50" customFormat="1" ht="20.100000000000001" customHeight="1" x14ac:dyDescent="0.25">
      <c r="B44" s="17" t="s">
        <v>46</v>
      </c>
      <c r="C44" s="52">
        <v>694086000</v>
      </c>
      <c r="D44" s="18">
        <v>121870000</v>
      </c>
      <c r="E44" s="61">
        <v>75955000</v>
      </c>
      <c r="F44" s="61">
        <v>0</v>
      </c>
      <c r="G44" s="38">
        <f t="shared" si="0"/>
        <v>75955000</v>
      </c>
      <c r="H44" s="18"/>
      <c r="I44" s="18">
        <v>373407000</v>
      </c>
      <c r="J44" s="52">
        <v>245130000</v>
      </c>
      <c r="K44" s="18">
        <v>148507000</v>
      </c>
      <c r="L44" s="18">
        <v>27480000</v>
      </c>
      <c r="M44" s="18"/>
      <c r="N44" s="19">
        <f t="shared" si="1"/>
        <v>1686435000</v>
      </c>
    </row>
    <row r="45" spans="2:14" s="50" customFormat="1" ht="20.100000000000001" customHeight="1" x14ac:dyDescent="0.25">
      <c r="B45" s="17" t="s">
        <v>47</v>
      </c>
      <c r="C45" s="52">
        <v>553505000</v>
      </c>
      <c r="D45" s="18">
        <v>128890000</v>
      </c>
      <c r="E45" s="61">
        <v>21777000</v>
      </c>
      <c r="F45" s="61">
        <v>0</v>
      </c>
      <c r="G45" s="38">
        <f t="shared" si="0"/>
        <v>21777000</v>
      </c>
      <c r="H45" s="18"/>
      <c r="I45" s="18">
        <v>5074000</v>
      </c>
      <c r="J45" s="52">
        <v>158126000</v>
      </c>
      <c r="K45" s="18">
        <v>0</v>
      </c>
      <c r="L45" s="18">
        <v>0</v>
      </c>
      <c r="M45" s="18"/>
      <c r="N45" s="19">
        <f t="shared" si="1"/>
        <v>867372000</v>
      </c>
    </row>
    <row r="46" spans="2:14" s="50" customFormat="1" ht="20.100000000000001" customHeight="1" x14ac:dyDescent="0.25">
      <c r="B46" s="17" t="s">
        <v>48</v>
      </c>
      <c r="C46" s="52">
        <v>198121000</v>
      </c>
      <c r="D46" s="18">
        <v>23179000</v>
      </c>
      <c r="E46" s="61">
        <v>74828000</v>
      </c>
      <c r="F46" s="61">
        <v>1498000</v>
      </c>
      <c r="G46" s="38">
        <f t="shared" si="0"/>
        <v>76326000</v>
      </c>
      <c r="H46" s="18"/>
      <c r="I46" s="18">
        <v>1356537000</v>
      </c>
      <c r="J46" s="52">
        <v>17544000</v>
      </c>
      <c r="K46" s="18">
        <v>0</v>
      </c>
      <c r="L46" s="18">
        <v>11000000</v>
      </c>
      <c r="M46" s="18"/>
      <c r="N46" s="19">
        <f t="shared" si="1"/>
        <v>1682707000</v>
      </c>
    </row>
    <row r="47" spans="2:14" s="50" customFormat="1" ht="20.100000000000001" customHeight="1" x14ac:dyDescent="0.25">
      <c r="B47" s="17" t="s">
        <v>49</v>
      </c>
      <c r="C47" s="52">
        <v>28950000</v>
      </c>
      <c r="D47" s="18">
        <v>4110000</v>
      </c>
      <c r="E47" s="61">
        <v>508113000</v>
      </c>
      <c r="F47" s="61">
        <v>10000</v>
      </c>
      <c r="G47" s="38">
        <f t="shared" si="0"/>
        <v>508123000</v>
      </c>
      <c r="H47" s="18"/>
      <c r="I47" s="18">
        <v>33814000</v>
      </c>
      <c r="J47" s="52">
        <v>8500000</v>
      </c>
      <c r="K47" s="18">
        <v>20000000</v>
      </c>
      <c r="L47" s="18">
        <v>0</v>
      </c>
      <c r="M47" s="18"/>
      <c r="N47" s="19">
        <f t="shared" si="1"/>
        <v>603497000</v>
      </c>
    </row>
    <row r="48" spans="2:14" s="50" customFormat="1" ht="20.100000000000001" customHeight="1" x14ac:dyDescent="0.25">
      <c r="B48" s="17" t="s">
        <v>50</v>
      </c>
      <c r="C48" s="52">
        <v>3027995000</v>
      </c>
      <c r="D48" s="18">
        <v>552627000</v>
      </c>
      <c r="E48" s="61">
        <v>375718000</v>
      </c>
      <c r="F48" s="61">
        <v>0</v>
      </c>
      <c r="G48" s="38">
        <f t="shared" si="0"/>
        <v>375718000</v>
      </c>
      <c r="H48" s="18"/>
      <c r="I48" s="18">
        <v>11996106000</v>
      </c>
      <c r="J48" s="52">
        <v>1038997000</v>
      </c>
      <c r="K48" s="18">
        <v>161150000</v>
      </c>
      <c r="L48" s="18">
        <v>22641000</v>
      </c>
      <c r="M48" s="18"/>
      <c r="N48" s="19">
        <f t="shared" si="1"/>
        <v>17175234000</v>
      </c>
    </row>
    <row r="49" spans="2:14" s="50" customFormat="1" ht="20.100000000000001" customHeight="1" x14ac:dyDescent="0.25">
      <c r="B49" s="17" t="s">
        <v>51</v>
      </c>
      <c r="C49" s="52">
        <v>597793000</v>
      </c>
      <c r="D49" s="18">
        <v>110872000</v>
      </c>
      <c r="E49" s="61">
        <v>139823000</v>
      </c>
      <c r="F49" s="61">
        <v>0</v>
      </c>
      <c r="G49" s="38">
        <f t="shared" si="0"/>
        <v>139823000</v>
      </c>
      <c r="H49" s="18"/>
      <c r="I49" s="18">
        <v>6862000</v>
      </c>
      <c r="J49" s="52">
        <v>197416000</v>
      </c>
      <c r="K49" s="18">
        <v>0</v>
      </c>
      <c r="L49" s="18">
        <v>0</v>
      </c>
      <c r="M49" s="18"/>
      <c r="N49" s="19">
        <f t="shared" si="1"/>
        <v>1052766000</v>
      </c>
    </row>
    <row r="50" spans="2:14" s="50" customFormat="1" ht="20.100000000000001" customHeight="1" x14ac:dyDescent="0.25">
      <c r="B50" s="17" t="s">
        <v>52</v>
      </c>
      <c r="C50" s="52">
        <v>54001000</v>
      </c>
      <c r="D50" s="18">
        <v>6947000</v>
      </c>
      <c r="E50" s="61">
        <v>21393000</v>
      </c>
      <c r="F50" s="61">
        <v>0</v>
      </c>
      <c r="G50" s="38">
        <f t="shared" si="0"/>
        <v>21393000</v>
      </c>
      <c r="H50" s="18"/>
      <c r="I50" s="18">
        <v>1041000</v>
      </c>
      <c r="J50" s="52">
        <v>602009000</v>
      </c>
      <c r="K50" s="18">
        <v>947421000</v>
      </c>
      <c r="L50" s="18">
        <v>0</v>
      </c>
      <c r="M50" s="18"/>
      <c r="N50" s="19">
        <f t="shared" si="1"/>
        <v>1632812000</v>
      </c>
    </row>
    <row r="51" spans="2:14" s="50" customFormat="1" ht="20.100000000000001" customHeight="1" x14ac:dyDescent="0.25">
      <c r="B51" s="17" t="s">
        <v>159</v>
      </c>
      <c r="C51" s="52">
        <v>229479000</v>
      </c>
      <c r="D51" s="18">
        <v>36645000</v>
      </c>
      <c r="E51" s="61">
        <v>38760000</v>
      </c>
      <c r="F51" s="61">
        <v>0</v>
      </c>
      <c r="G51" s="38">
        <f t="shared" si="0"/>
        <v>38760000</v>
      </c>
      <c r="H51" s="18"/>
      <c r="I51" s="18">
        <v>3505000</v>
      </c>
      <c r="J51" s="52">
        <v>76845000</v>
      </c>
      <c r="K51" s="18">
        <v>0</v>
      </c>
      <c r="L51" s="18">
        <v>0</v>
      </c>
      <c r="M51" s="18"/>
      <c r="N51" s="19">
        <f t="shared" si="1"/>
        <v>385234000</v>
      </c>
    </row>
    <row r="52" spans="2:14" s="50" customFormat="1" ht="20.100000000000001" customHeight="1" x14ac:dyDescent="0.25">
      <c r="B52" s="17" t="s">
        <v>53</v>
      </c>
      <c r="C52" s="52">
        <v>283596000</v>
      </c>
      <c r="D52" s="18">
        <v>52355000</v>
      </c>
      <c r="E52" s="61">
        <v>45731000</v>
      </c>
      <c r="F52" s="61">
        <v>0</v>
      </c>
      <c r="G52" s="38">
        <f t="shared" si="0"/>
        <v>45731000</v>
      </c>
      <c r="H52" s="18"/>
      <c r="I52" s="18">
        <v>8072000</v>
      </c>
      <c r="J52" s="52">
        <v>177176000</v>
      </c>
      <c r="K52" s="18">
        <v>7121000</v>
      </c>
      <c r="L52" s="18">
        <v>0</v>
      </c>
      <c r="M52" s="18"/>
      <c r="N52" s="19">
        <f t="shared" si="1"/>
        <v>574051000</v>
      </c>
    </row>
    <row r="53" spans="2:14" s="50" customFormat="1" ht="20.100000000000001" customHeight="1" x14ac:dyDescent="0.25">
      <c r="B53" s="17" t="s">
        <v>147</v>
      </c>
      <c r="C53" s="52">
        <v>129801000</v>
      </c>
      <c r="D53" s="18">
        <v>25098000</v>
      </c>
      <c r="E53" s="61">
        <v>23591000</v>
      </c>
      <c r="F53" s="61">
        <v>0</v>
      </c>
      <c r="G53" s="38">
        <f t="shared" si="0"/>
        <v>23591000</v>
      </c>
      <c r="H53" s="18"/>
      <c r="I53" s="18">
        <v>74907000</v>
      </c>
      <c r="J53" s="52">
        <v>25500000</v>
      </c>
      <c r="K53" s="18">
        <v>0</v>
      </c>
      <c r="L53" s="18">
        <v>0</v>
      </c>
      <c r="M53" s="18"/>
      <c r="N53" s="19">
        <f t="shared" si="1"/>
        <v>278897000</v>
      </c>
    </row>
    <row r="54" spans="2:14" s="50" customFormat="1" ht="20.100000000000001" customHeight="1" thickBot="1" x14ac:dyDescent="0.3">
      <c r="B54" s="17" t="s">
        <v>148</v>
      </c>
      <c r="C54" s="52">
        <v>152725000</v>
      </c>
      <c r="D54" s="18">
        <v>31883000</v>
      </c>
      <c r="E54" s="61">
        <v>77734000</v>
      </c>
      <c r="F54" s="61">
        <v>0</v>
      </c>
      <c r="G54" s="38">
        <f t="shared" si="0"/>
        <v>77734000</v>
      </c>
      <c r="H54" s="18"/>
      <c r="I54" s="18">
        <v>26834000</v>
      </c>
      <c r="J54" s="52">
        <v>5299274000</v>
      </c>
      <c r="K54" s="18">
        <v>2412062000</v>
      </c>
      <c r="L54" s="18">
        <v>0</v>
      </c>
      <c r="M54" s="18"/>
      <c r="N54" s="19">
        <f t="shared" si="1"/>
        <v>8000512000</v>
      </c>
    </row>
    <row r="55" spans="2:14" s="57" customFormat="1" ht="24.95" customHeight="1" thickBot="1" x14ac:dyDescent="0.3">
      <c r="B55" s="54" t="s">
        <v>55</v>
      </c>
      <c r="C55" s="55">
        <f t="shared" ref="C55:N55" si="4">SUM(C8:C54)</f>
        <v>127251474600</v>
      </c>
      <c r="D55" s="55">
        <f t="shared" si="4"/>
        <v>21608139400</v>
      </c>
      <c r="E55" s="55">
        <f t="shared" si="4"/>
        <v>39184180000</v>
      </c>
      <c r="F55" s="55">
        <f t="shared" si="4"/>
        <v>476849000</v>
      </c>
      <c r="G55" s="55">
        <f t="shared" si="4"/>
        <v>39661029000</v>
      </c>
      <c r="H55" s="55">
        <f t="shared" si="4"/>
        <v>56000000000</v>
      </c>
      <c r="I55" s="55">
        <f t="shared" si="4"/>
        <v>212230927000</v>
      </c>
      <c r="J55" s="55">
        <f t="shared" si="4"/>
        <v>24308650000</v>
      </c>
      <c r="K55" s="55">
        <f t="shared" si="4"/>
        <v>5863491000</v>
      </c>
      <c r="L55" s="55">
        <f t="shared" si="4"/>
        <v>7908763000</v>
      </c>
      <c r="M55" s="55">
        <f t="shared" si="4"/>
        <v>5030728000</v>
      </c>
      <c r="N55" s="56">
        <f t="shared" si="4"/>
        <v>499863202000</v>
      </c>
    </row>
    <row r="56" spans="2:14" s="58" customFormat="1" ht="14.25" x14ac:dyDescent="0.25">
      <c r="B56" s="58" t="s">
        <v>56</v>
      </c>
      <c r="N56" s="59"/>
    </row>
    <row r="57" spans="2:14" x14ac:dyDescent="0.25">
      <c r="G57" s="28"/>
      <c r="J57" s="28"/>
      <c r="K57" s="28"/>
      <c r="L57" s="28"/>
      <c r="N57" s="28"/>
    </row>
  </sheetData>
  <mergeCells count="14">
    <mergeCell ref="K6:K7"/>
    <mergeCell ref="L6:L7"/>
    <mergeCell ref="M6:M7"/>
    <mergeCell ref="N6:N7"/>
    <mergeCell ref="B2:N2"/>
    <mergeCell ref="B3:N3"/>
    <mergeCell ref="B4:N4"/>
    <mergeCell ref="B6:B7"/>
    <mergeCell ref="C6:C7"/>
    <mergeCell ref="D6:D7"/>
    <mergeCell ref="E6:G6"/>
    <mergeCell ref="H6:H7"/>
    <mergeCell ref="I6:I7"/>
    <mergeCell ref="J6:J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1"/>
  <sheetViews>
    <sheetView zoomScale="70" zoomScaleNormal="70" workbookViewId="0"/>
  </sheetViews>
  <sheetFormatPr defaultRowHeight="15" x14ac:dyDescent="0.25"/>
  <cols>
    <col min="1" max="1" width="6.28515625" style="4" customWidth="1"/>
    <col min="2" max="2" width="79" style="4" customWidth="1"/>
    <col min="3" max="5" width="17.7109375" style="4" bestFit="1" customWidth="1"/>
    <col min="6" max="7" width="17.7109375" style="4" customWidth="1"/>
    <col min="8" max="13" width="17.7109375" style="4" bestFit="1" customWidth="1"/>
    <col min="14" max="14" width="20.140625" style="4" bestFit="1" customWidth="1"/>
    <col min="15" max="16384" width="9.140625" style="4"/>
  </cols>
  <sheetData>
    <row r="1" spans="1:14" ht="20.100000000000001" customHeight="1" x14ac:dyDescent="0.25">
      <c r="A1" s="1"/>
      <c r="B1" s="2" t="s">
        <v>0</v>
      </c>
      <c r="C1" s="2" t="s">
        <v>0</v>
      </c>
      <c r="D1" s="2" t="s">
        <v>0</v>
      </c>
      <c r="E1" s="2" t="s">
        <v>0</v>
      </c>
      <c r="F1" s="2"/>
      <c r="G1" s="2"/>
      <c r="H1" s="2" t="s">
        <v>0</v>
      </c>
      <c r="I1" s="2" t="s">
        <v>0</v>
      </c>
      <c r="J1" s="2" t="s">
        <v>0</v>
      </c>
      <c r="K1" s="2" t="s">
        <v>0</v>
      </c>
      <c r="L1" s="2" t="s">
        <v>0</v>
      </c>
      <c r="M1" s="2" t="s">
        <v>0</v>
      </c>
      <c r="N1" s="3" t="s">
        <v>0</v>
      </c>
    </row>
    <row r="2" spans="1:14" ht="20.100000000000001" customHeight="1" x14ac:dyDescent="0.25">
      <c r="A2" s="1"/>
      <c r="B2" s="71" t="s">
        <v>0</v>
      </c>
      <c r="C2" s="71" t="s">
        <v>0</v>
      </c>
      <c r="D2" s="71" t="s">
        <v>0</v>
      </c>
      <c r="E2" s="71" t="s">
        <v>0</v>
      </c>
      <c r="F2" s="71"/>
      <c r="G2" s="71"/>
      <c r="H2" s="71" t="s">
        <v>0</v>
      </c>
      <c r="I2" s="71" t="s">
        <v>0</v>
      </c>
      <c r="J2" s="71" t="s">
        <v>0</v>
      </c>
      <c r="K2" s="71" t="s">
        <v>0</v>
      </c>
      <c r="L2" s="71" t="s">
        <v>0</v>
      </c>
      <c r="M2" s="71" t="s">
        <v>0</v>
      </c>
      <c r="N2" s="71" t="s">
        <v>0</v>
      </c>
    </row>
    <row r="3" spans="1:14" ht="20.100000000000001" customHeight="1" x14ac:dyDescent="0.25">
      <c r="A3" s="1"/>
      <c r="B3" s="71" t="s">
        <v>57</v>
      </c>
      <c r="C3" s="71" t="s">
        <v>0</v>
      </c>
      <c r="D3" s="71" t="s">
        <v>0</v>
      </c>
      <c r="E3" s="71" t="s">
        <v>0</v>
      </c>
      <c r="F3" s="71"/>
      <c r="G3" s="71"/>
      <c r="H3" s="71" t="s">
        <v>0</v>
      </c>
      <c r="I3" s="71" t="s">
        <v>0</v>
      </c>
      <c r="J3" s="71" t="s">
        <v>0</v>
      </c>
      <c r="K3" s="71" t="s">
        <v>0</v>
      </c>
      <c r="L3" s="71" t="s">
        <v>0</v>
      </c>
      <c r="M3" s="71" t="s">
        <v>0</v>
      </c>
      <c r="N3" s="71" t="s">
        <v>0</v>
      </c>
    </row>
    <row r="4" spans="1:14" ht="20.100000000000001" customHeight="1" x14ac:dyDescent="0.25">
      <c r="A4" s="1"/>
      <c r="B4" s="72" t="s">
        <v>160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4" s="8" customFormat="1" ht="20.100000000000001" customHeight="1" thickBot="1" x14ac:dyDescent="0.3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 t="s">
        <v>2</v>
      </c>
    </row>
    <row r="6" spans="1:14" s="10" customFormat="1" ht="23.25" customHeight="1" x14ac:dyDescent="0.25">
      <c r="A6" s="9"/>
      <c r="B6" s="80" t="s">
        <v>3</v>
      </c>
      <c r="C6" s="67" t="s">
        <v>4</v>
      </c>
      <c r="D6" s="67" t="s">
        <v>5</v>
      </c>
      <c r="E6" s="75" t="s">
        <v>6</v>
      </c>
      <c r="F6" s="76"/>
      <c r="G6" s="77"/>
      <c r="H6" s="67" t="s">
        <v>7</v>
      </c>
      <c r="I6" s="67" t="s">
        <v>8</v>
      </c>
      <c r="J6" s="67" t="s">
        <v>9</v>
      </c>
      <c r="K6" s="67" t="s">
        <v>10</v>
      </c>
      <c r="L6" s="67" t="s">
        <v>11</v>
      </c>
      <c r="M6" s="67" t="s">
        <v>12</v>
      </c>
      <c r="N6" s="69" t="s">
        <v>13</v>
      </c>
    </row>
    <row r="7" spans="1:14" s="10" customFormat="1" ht="45" customHeight="1" thickBot="1" x14ac:dyDescent="0.3">
      <c r="A7" s="11"/>
      <c r="B7" s="81"/>
      <c r="C7" s="78" t="s">
        <v>0</v>
      </c>
      <c r="D7" s="78" t="s">
        <v>0</v>
      </c>
      <c r="E7" s="12" t="s">
        <v>14</v>
      </c>
      <c r="F7" s="12" t="s">
        <v>15</v>
      </c>
      <c r="G7" s="12" t="s">
        <v>13</v>
      </c>
      <c r="H7" s="78" t="s">
        <v>0</v>
      </c>
      <c r="I7" s="78" t="s">
        <v>0</v>
      </c>
      <c r="J7" s="78" t="s">
        <v>0</v>
      </c>
      <c r="K7" s="78" t="s">
        <v>0</v>
      </c>
      <c r="L7" s="78" t="s">
        <v>0</v>
      </c>
      <c r="M7" s="78" t="s">
        <v>0</v>
      </c>
      <c r="N7" s="79" t="s">
        <v>0</v>
      </c>
    </row>
    <row r="8" spans="1:14" ht="19.5" customHeight="1" x14ac:dyDescent="0.25">
      <c r="A8" s="13"/>
      <c r="B8" s="14" t="s">
        <v>58</v>
      </c>
      <c r="C8" s="15">
        <v>32751000</v>
      </c>
      <c r="D8" s="15">
        <v>4586000</v>
      </c>
      <c r="E8" s="15">
        <v>3604000</v>
      </c>
      <c r="F8" s="15">
        <v>0</v>
      </c>
      <c r="G8" s="15">
        <f>E8+F8</f>
        <v>3604000</v>
      </c>
      <c r="H8" s="15"/>
      <c r="I8" s="15">
        <v>1911000</v>
      </c>
      <c r="J8" s="15">
        <v>3186000</v>
      </c>
      <c r="K8" s="15"/>
      <c r="L8" s="15">
        <v>0</v>
      </c>
      <c r="M8" s="15"/>
      <c r="N8" s="16">
        <f>SUM(C8,D8,G8,H8,I8,J8,K8,L8,M8)</f>
        <v>46038000</v>
      </c>
    </row>
    <row r="9" spans="1:14" ht="19.5" customHeight="1" x14ac:dyDescent="0.25">
      <c r="B9" s="17" t="s">
        <v>178</v>
      </c>
      <c r="C9" s="18">
        <v>501952000</v>
      </c>
      <c r="D9" s="18">
        <v>83573000</v>
      </c>
      <c r="E9" s="18">
        <v>71231000</v>
      </c>
      <c r="F9" s="18">
        <v>0</v>
      </c>
      <c r="G9" s="18">
        <f t="shared" ref="G9:G72" si="0">E9+F9</f>
        <v>71231000</v>
      </c>
      <c r="H9" s="18"/>
      <c r="I9" s="18">
        <v>20765000</v>
      </c>
      <c r="J9" s="18">
        <v>135655000</v>
      </c>
      <c r="K9" s="18"/>
      <c r="L9" s="18">
        <v>0</v>
      </c>
      <c r="M9" s="18"/>
      <c r="N9" s="19">
        <f t="shared" ref="N9:N72" si="1">SUM(C9,D9,G9,H9,I9,J9,K9,L9,M9)</f>
        <v>813176000</v>
      </c>
    </row>
    <row r="10" spans="1:14" ht="19.5" customHeight="1" x14ac:dyDescent="0.25">
      <c r="B10" s="17" t="s">
        <v>179</v>
      </c>
      <c r="C10" s="18">
        <v>260631000</v>
      </c>
      <c r="D10" s="18">
        <v>40234000</v>
      </c>
      <c r="E10" s="18">
        <v>79514000</v>
      </c>
      <c r="F10" s="18">
        <v>0</v>
      </c>
      <c r="G10" s="18">
        <f t="shared" si="0"/>
        <v>79514000</v>
      </c>
      <c r="H10" s="18"/>
      <c r="I10" s="18">
        <v>9394000</v>
      </c>
      <c r="J10" s="18">
        <v>70092000</v>
      </c>
      <c r="K10" s="18"/>
      <c r="L10" s="18">
        <v>0</v>
      </c>
      <c r="M10" s="18"/>
      <c r="N10" s="19">
        <f t="shared" si="1"/>
        <v>459865000</v>
      </c>
    </row>
    <row r="11" spans="1:14" ht="19.5" customHeight="1" x14ac:dyDescent="0.25">
      <c r="B11" s="17" t="s">
        <v>59</v>
      </c>
      <c r="C11" s="18">
        <v>469855000</v>
      </c>
      <c r="D11" s="18">
        <v>79400000</v>
      </c>
      <c r="E11" s="18">
        <v>89136000</v>
      </c>
      <c r="F11" s="18">
        <v>0</v>
      </c>
      <c r="G11" s="18">
        <f t="shared" si="0"/>
        <v>89136000</v>
      </c>
      <c r="H11" s="18"/>
      <c r="I11" s="18">
        <v>22463000</v>
      </c>
      <c r="J11" s="18">
        <v>128658000</v>
      </c>
      <c r="K11" s="18"/>
      <c r="L11" s="18">
        <v>0</v>
      </c>
      <c r="M11" s="18"/>
      <c r="N11" s="19">
        <f t="shared" si="1"/>
        <v>789512000</v>
      </c>
    </row>
    <row r="12" spans="1:14" ht="19.5" customHeight="1" x14ac:dyDescent="0.25">
      <c r="B12" s="17" t="s">
        <v>180</v>
      </c>
      <c r="C12" s="18">
        <v>460579000</v>
      </c>
      <c r="D12" s="18">
        <v>71794000</v>
      </c>
      <c r="E12" s="18">
        <v>80746000</v>
      </c>
      <c r="F12" s="18">
        <v>0</v>
      </c>
      <c r="G12" s="18">
        <f t="shared" si="0"/>
        <v>80746000</v>
      </c>
      <c r="H12" s="18"/>
      <c r="I12" s="18">
        <v>17779000</v>
      </c>
      <c r="J12" s="18">
        <v>103239000</v>
      </c>
      <c r="K12" s="18"/>
      <c r="L12" s="18">
        <v>0</v>
      </c>
      <c r="M12" s="18"/>
      <c r="N12" s="19">
        <f t="shared" si="1"/>
        <v>734137000</v>
      </c>
    </row>
    <row r="13" spans="1:14" ht="19.5" customHeight="1" x14ac:dyDescent="0.25">
      <c r="B13" s="17" t="s">
        <v>60</v>
      </c>
      <c r="C13" s="18">
        <v>662630000</v>
      </c>
      <c r="D13" s="18">
        <v>116547000</v>
      </c>
      <c r="E13" s="18">
        <v>151770000</v>
      </c>
      <c r="F13" s="18">
        <v>0</v>
      </c>
      <c r="G13" s="18">
        <f t="shared" si="0"/>
        <v>151770000</v>
      </c>
      <c r="H13" s="18"/>
      <c r="I13" s="18">
        <v>31353000</v>
      </c>
      <c r="J13" s="18">
        <v>119702000</v>
      </c>
      <c r="K13" s="18"/>
      <c r="L13" s="18">
        <v>0</v>
      </c>
      <c r="M13" s="18"/>
      <c r="N13" s="19">
        <f t="shared" si="1"/>
        <v>1082002000</v>
      </c>
    </row>
    <row r="14" spans="1:14" ht="19.5" customHeight="1" x14ac:dyDescent="0.25">
      <c r="B14" s="17" t="s">
        <v>61</v>
      </c>
      <c r="C14" s="18">
        <v>257072000</v>
      </c>
      <c r="D14" s="18">
        <v>38657000</v>
      </c>
      <c r="E14" s="18">
        <v>70930000</v>
      </c>
      <c r="F14" s="18">
        <v>0</v>
      </c>
      <c r="G14" s="18">
        <f t="shared" si="0"/>
        <v>70930000</v>
      </c>
      <c r="H14" s="18"/>
      <c r="I14" s="18">
        <v>6982000</v>
      </c>
      <c r="J14" s="18">
        <v>46936000</v>
      </c>
      <c r="K14" s="18"/>
      <c r="L14" s="18">
        <v>0</v>
      </c>
      <c r="M14" s="18"/>
      <c r="N14" s="19">
        <f t="shared" si="1"/>
        <v>420577000</v>
      </c>
    </row>
    <row r="15" spans="1:14" ht="19.5" customHeight="1" x14ac:dyDescent="0.25">
      <c r="B15" s="17" t="s">
        <v>181</v>
      </c>
      <c r="C15" s="18">
        <v>126338000</v>
      </c>
      <c r="D15" s="18">
        <v>19622000</v>
      </c>
      <c r="E15" s="18">
        <v>42903000</v>
      </c>
      <c r="F15" s="18">
        <v>0</v>
      </c>
      <c r="G15" s="18">
        <f t="shared" si="0"/>
        <v>42903000</v>
      </c>
      <c r="H15" s="18"/>
      <c r="I15" s="18">
        <v>4769000</v>
      </c>
      <c r="J15" s="18">
        <v>42986000</v>
      </c>
      <c r="K15" s="18"/>
      <c r="L15" s="18">
        <v>0</v>
      </c>
      <c r="M15" s="18"/>
      <c r="N15" s="19">
        <f t="shared" si="1"/>
        <v>236618000</v>
      </c>
    </row>
    <row r="16" spans="1:14" ht="19.5" customHeight="1" x14ac:dyDescent="0.25">
      <c r="B16" s="17" t="s">
        <v>182</v>
      </c>
      <c r="C16" s="18">
        <v>319865000</v>
      </c>
      <c r="D16" s="18">
        <v>48504000</v>
      </c>
      <c r="E16" s="18">
        <v>61728000</v>
      </c>
      <c r="F16" s="18">
        <v>0</v>
      </c>
      <c r="G16" s="18">
        <f t="shared" si="0"/>
        <v>61728000</v>
      </c>
      <c r="H16" s="18"/>
      <c r="I16" s="18">
        <v>9032000</v>
      </c>
      <c r="J16" s="18">
        <v>77462000</v>
      </c>
      <c r="K16" s="18"/>
      <c r="L16" s="18">
        <v>0</v>
      </c>
      <c r="M16" s="18"/>
      <c r="N16" s="19">
        <f t="shared" si="1"/>
        <v>516591000</v>
      </c>
    </row>
    <row r="17" spans="2:14" ht="19.5" customHeight="1" x14ac:dyDescent="0.25">
      <c r="B17" s="17" t="s">
        <v>183</v>
      </c>
      <c r="C17" s="18">
        <v>177335000</v>
      </c>
      <c r="D17" s="18">
        <v>25669000</v>
      </c>
      <c r="E17" s="18">
        <v>39314000</v>
      </c>
      <c r="F17" s="18">
        <v>0</v>
      </c>
      <c r="G17" s="18">
        <f t="shared" si="0"/>
        <v>39314000</v>
      </c>
      <c r="H17" s="18"/>
      <c r="I17" s="18">
        <v>6797000</v>
      </c>
      <c r="J17" s="18">
        <v>32000000</v>
      </c>
      <c r="K17" s="18"/>
      <c r="L17" s="18">
        <v>0</v>
      </c>
      <c r="M17" s="18"/>
      <c r="N17" s="19">
        <f t="shared" si="1"/>
        <v>281115000</v>
      </c>
    </row>
    <row r="18" spans="2:14" ht="19.5" customHeight="1" x14ac:dyDescent="0.25">
      <c r="B18" s="17" t="s">
        <v>62</v>
      </c>
      <c r="C18" s="18">
        <v>69464000</v>
      </c>
      <c r="D18" s="18">
        <v>11128000</v>
      </c>
      <c r="E18" s="18">
        <v>13049000</v>
      </c>
      <c r="F18" s="18">
        <v>0</v>
      </c>
      <c r="G18" s="18">
        <f t="shared" si="0"/>
        <v>13049000</v>
      </c>
      <c r="H18" s="18"/>
      <c r="I18" s="18">
        <v>3306000</v>
      </c>
      <c r="J18" s="18">
        <v>37200000</v>
      </c>
      <c r="K18" s="18"/>
      <c r="L18" s="18">
        <v>0</v>
      </c>
      <c r="M18" s="18"/>
      <c r="N18" s="19">
        <f t="shared" si="1"/>
        <v>134147000</v>
      </c>
    </row>
    <row r="19" spans="2:14" ht="19.5" customHeight="1" x14ac:dyDescent="0.25">
      <c r="B19" s="17" t="s">
        <v>184</v>
      </c>
      <c r="C19" s="18">
        <v>391201000</v>
      </c>
      <c r="D19" s="18">
        <v>67984000</v>
      </c>
      <c r="E19" s="18">
        <v>70379000</v>
      </c>
      <c r="F19" s="18">
        <v>0</v>
      </c>
      <c r="G19" s="18">
        <f t="shared" si="0"/>
        <v>70379000</v>
      </c>
      <c r="H19" s="18"/>
      <c r="I19" s="18">
        <v>17904000</v>
      </c>
      <c r="J19" s="18">
        <v>108795000</v>
      </c>
      <c r="K19" s="18"/>
      <c r="L19" s="18">
        <v>0</v>
      </c>
      <c r="M19" s="18"/>
      <c r="N19" s="19">
        <f t="shared" si="1"/>
        <v>656263000</v>
      </c>
    </row>
    <row r="20" spans="2:14" ht="19.5" customHeight="1" x14ac:dyDescent="0.25">
      <c r="B20" s="17" t="s">
        <v>185</v>
      </c>
      <c r="C20" s="18">
        <v>371755000</v>
      </c>
      <c r="D20" s="18">
        <v>60279000</v>
      </c>
      <c r="E20" s="18">
        <v>47070000</v>
      </c>
      <c r="F20" s="18">
        <v>0</v>
      </c>
      <c r="G20" s="18">
        <f t="shared" si="0"/>
        <v>47070000</v>
      </c>
      <c r="H20" s="18"/>
      <c r="I20" s="18">
        <v>14563000</v>
      </c>
      <c r="J20" s="18">
        <v>69329000</v>
      </c>
      <c r="K20" s="18"/>
      <c r="L20" s="18">
        <v>0</v>
      </c>
      <c r="M20" s="18"/>
      <c r="N20" s="19">
        <f t="shared" si="1"/>
        <v>562996000</v>
      </c>
    </row>
    <row r="21" spans="2:14" ht="19.5" customHeight="1" x14ac:dyDescent="0.25">
      <c r="B21" s="17" t="s">
        <v>186</v>
      </c>
      <c r="C21" s="18">
        <v>161673000</v>
      </c>
      <c r="D21" s="18">
        <v>25848000</v>
      </c>
      <c r="E21" s="18">
        <v>32257000</v>
      </c>
      <c r="F21" s="18">
        <v>0</v>
      </c>
      <c r="G21" s="18">
        <f t="shared" si="0"/>
        <v>32257000</v>
      </c>
      <c r="H21" s="18"/>
      <c r="I21" s="18">
        <v>7068000</v>
      </c>
      <c r="J21" s="18">
        <v>48728000</v>
      </c>
      <c r="K21" s="18"/>
      <c r="L21" s="18">
        <v>0</v>
      </c>
      <c r="M21" s="18"/>
      <c r="N21" s="19">
        <f t="shared" si="1"/>
        <v>275574000</v>
      </c>
    </row>
    <row r="22" spans="2:14" ht="19.5" customHeight="1" x14ac:dyDescent="0.25">
      <c r="B22" s="17" t="s">
        <v>187</v>
      </c>
      <c r="C22" s="18">
        <v>265880000</v>
      </c>
      <c r="D22" s="18">
        <v>42098000</v>
      </c>
      <c r="E22" s="18">
        <v>67757000</v>
      </c>
      <c r="F22" s="18">
        <v>0</v>
      </c>
      <c r="G22" s="18">
        <f t="shared" si="0"/>
        <v>67757000</v>
      </c>
      <c r="H22" s="18"/>
      <c r="I22" s="18">
        <v>11937000</v>
      </c>
      <c r="J22" s="18">
        <v>42398000</v>
      </c>
      <c r="K22" s="18"/>
      <c r="L22" s="18">
        <v>0</v>
      </c>
      <c r="M22" s="18"/>
      <c r="N22" s="19">
        <f t="shared" si="1"/>
        <v>430070000</v>
      </c>
    </row>
    <row r="23" spans="2:14" ht="19.5" customHeight="1" x14ac:dyDescent="0.25">
      <c r="B23" s="17" t="s">
        <v>63</v>
      </c>
      <c r="C23" s="18">
        <v>283963000</v>
      </c>
      <c r="D23" s="18">
        <v>45538000</v>
      </c>
      <c r="E23" s="18">
        <v>78486000</v>
      </c>
      <c r="F23" s="18">
        <v>0</v>
      </c>
      <c r="G23" s="18">
        <f t="shared" si="0"/>
        <v>78486000</v>
      </c>
      <c r="H23" s="18"/>
      <c r="I23" s="18">
        <v>9119000</v>
      </c>
      <c r="J23" s="18">
        <v>59494000</v>
      </c>
      <c r="K23" s="18"/>
      <c r="L23" s="18">
        <v>0</v>
      </c>
      <c r="M23" s="18"/>
      <c r="N23" s="19">
        <f t="shared" si="1"/>
        <v>476600000</v>
      </c>
    </row>
    <row r="24" spans="2:14" ht="19.5" customHeight="1" x14ac:dyDescent="0.25">
      <c r="B24" s="17" t="s">
        <v>188</v>
      </c>
      <c r="C24" s="18">
        <v>278081000</v>
      </c>
      <c r="D24" s="18">
        <v>40477000</v>
      </c>
      <c r="E24" s="18">
        <v>71073000</v>
      </c>
      <c r="F24" s="18">
        <v>0</v>
      </c>
      <c r="G24" s="18">
        <f t="shared" si="0"/>
        <v>71073000</v>
      </c>
      <c r="H24" s="18"/>
      <c r="I24" s="18">
        <v>9671000</v>
      </c>
      <c r="J24" s="18">
        <v>58342000</v>
      </c>
      <c r="K24" s="18"/>
      <c r="L24" s="18">
        <v>0</v>
      </c>
      <c r="M24" s="18"/>
      <c r="N24" s="19">
        <f t="shared" si="1"/>
        <v>457644000</v>
      </c>
    </row>
    <row r="25" spans="2:14" ht="19.5" customHeight="1" x14ac:dyDescent="0.25">
      <c r="B25" s="17" t="s">
        <v>189</v>
      </c>
      <c r="C25" s="18">
        <v>186112000</v>
      </c>
      <c r="D25" s="18">
        <v>30117000</v>
      </c>
      <c r="E25" s="18">
        <v>42333000</v>
      </c>
      <c r="F25" s="18">
        <v>0</v>
      </c>
      <c r="G25" s="18">
        <f t="shared" si="0"/>
        <v>42333000</v>
      </c>
      <c r="H25" s="18"/>
      <c r="I25" s="18">
        <v>9683000</v>
      </c>
      <c r="J25" s="18">
        <v>87393000</v>
      </c>
      <c r="K25" s="18"/>
      <c r="L25" s="18">
        <v>0</v>
      </c>
      <c r="M25" s="18"/>
      <c r="N25" s="19">
        <f t="shared" si="1"/>
        <v>355638000</v>
      </c>
    </row>
    <row r="26" spans="2:14" ht="19.5" customHeight="1" x14ac:dyDescent="0.25">
      <c r="B26" s="17" t="s">
        <v>64</v>
      </c>
      <c r="C26" s="18">
        <v>251017000</v>
      </c>
      <c r="D26" s="18">
        <v>38096000</v>
      </c>
      <c r="E26" s="18">
        <v>44456000</v>
      </c>
      <c r="F26" s="18">
        <v>0</v>
      </c>
      <c r="G26" s="18">
        <f t="shared" si="0"/>
        <v>44456000</v>
      </c>
      <c r="H26" s="18"/>
      <c r="I26" s="18">
        <v>10535000</v>
      </c>
      <c r="J26" s="18">
        <v>53053000</v>
      </c>
      <c r="K26" s="18"/>
      <c r="L26" s="18">
        <v>0</v>
      </c>
      <c r="M26" s="18"/>
      <c r="N26" s="19">
        <f t="shared" si="1"/>
        <v>397157000</v>
      </c>
    </row>
    <row r="27" spans="2:14" ht="19.5" customHeight="1" x14ac:dyDescent="0.25">
      <c r="B27" s="17" t="s">
        <v>190</v>
      </c>
      <c r="C27" s="18">
        <v>194032000</v>
      </c>
      <c r="D27" s="18">
        <v>27805000</v>
      </c>
      <c r="E27" s="18">
        <v>36079000</v>
      </c>
      <c r="F27" s="18">
        <v>0</v>
      </c>
      <c r="G27" s="18">
        <f t="shared" si="0"/>
        <v>36079000</v>
      </c>
      <c r="H27" s="18"/>
      <c r="I27" s="18">
        <v>7567000</v>
      </c>
      <c r="J27" s="18">
        <v>49025000</v>
      </c>
      <c r="K27" s="18"/>
      <c r="L27" s="18">
        <v>0</v>
      </c>
      <c r="M27" s="18"/>
      <c r="N27" s="19">
        <f t="shared" si="1"/>
        <v>314508000</v>
      </c>
    </row>
    <row r="28" spans="2:14" ht="19.5" customHeight="1" x14ac:dyDescent="0.25">
      <c r="B28" s="17" t="s">
        <v>191</v>
      </c>
      <c r="C28" s="18">
        <v>281437000</v>
      </c>
      <c r="D28" s="18">
        <v>46799000</v>
      </c>
      <c r="E28" s="18">
        <v>48344000</v>
      </c>
      <c r="F28" s="18">
        <v>0</v>
      </c>
      <c r="G28" s="18">
        <f t="shared" si="0"/>
        <v>48344000</v>
      </c>
      <c r="H28" s="18"/>
      <c r="I28" s="18">
        <v>11038000</v>
      </c>
      <c r="J28" s="18">
        <v>80605000</v>
      </c>
      <c r="K28" s="18"/>
      <c r="L28" s="18">
        <v>0</v>
      </c>
      <c r="M28" s="18"/>
      <c r="N28" s="19">
        <f t="shared" si="1"/>
        <v>468223000</v>
      </c>
    </row>
    <row r="29" spans="2:14" ht="19.5" customHeight="1" x14ac:dyDescent="0.25">
      <c r="B29" s="17" t="s">
        <v>192</v>
      </c>
      <c r="C29" s="18">
        <v>247671000</v>
      </c>
      <c r="D29" s="18">
        <v>39745000</v>
      </c>
      <c r="E29" s="18">
        <v>37803000</v>
      </c>
      <c r="F29" s="18">
        <v>0</v>
      </c>
      <c r="G29" s="18">
        <f t="shared" si="0"/>
        <v>37803000</v>
      </c>
      <c r="H29" s="18"/>
      <c r="I29" s="18">
        <v>12128000</v>
      </c>
      <c r="J29" s="18">
        <v>56643000</v>
      </c>
      <c r="K29" s="18"/>
      <c r="L29" s="18">
        <v>0</v>
      </c>
      <c r="M29" s="18"/>
      <c r="N29" s="19">
        <f t="shared" si="1"/>
        <v>393990000</v>
      </c>
    </row>
    <row r="30" spans="2:14" ht="19.5" customHeight="1" x14ac:dyDescent="0.25">
      <c r="B30" s="17" t="s">
        <v>193</v>
      </c>
      <c r="C30" s="18">
        <v>243975000</v>
      </c>
      <c r="D30" s="18">
        <v>38350000</v>
      </c>
      <c r="E30" s="18">
        <v>44430000</v>
      </c>
      <c r="F30" s="18">
        <v>0</v>
      </c>
      <c r="G30" s="18">
        <f t="shared" si="0"/>
        <v>44430000</v>
      </c>
      <c r="H30" s="18"/>
      <c r="I30" s="18">
        <v>9836000</v>
      </c>
      <c r="J30" s="18">
        <v>51955000</v>
      </c>
      <c r="K30" s="18"/>
      <c r="L30" s="18">
        <v>0</v>
      </c>
      <c r="M30" s="18"/>
      <c r="N30" s="19">
        <f t="shared" si="1"/>
        <v>388546000</v>
      </c>
    </row>
    <row r="31" spans="2:14" ht="19.5" customHeight="1" x14ac:dyDescent="0.25">
      <c r="B31" s="17" t="s">
        <v>194</v>
      </c>
      <c r="C31" s="18">
        <v>324502000</v>
      </c>
      <c r="D31" s="18">
        <v>44896000</v>
      </c>
      <c r="E31" s="18">
        <v>73195000</v>
      </c>
      <c r="F31" s="18">
        <v>0</v>
      </c>
      <c r="G31" s="18">
        <f t="shared" si="0"/>
        <v>73195000</v>
      </c>
      <c r="H31" s="18"/>
      <c r="I31" s="18">
        <v>10723000</v>
      </c>
      <c r="J31" s="18">
        <v>46503000</v>
      </c>
      <c r="K31" s="18"/>
      <c r="L31" s="18">
        <v>0</v>
      </c>
      <c r="M31" s="18"/>
      <c r="N31" s="19">
        <f t="shared" si="1"/>
        <v>499819000</v>
      </c>
    </row>
    <row r="32" spans="2:14" ht="19.5" customHeight="1" x14ac:dyDescent="0.25">
      <c r="B32" s="17" t="s">
        <v>195</v>
      </c>
      <c r="C32" s="18">
        <v>203283000</v>
      </c>
      <c r="D32" s="18">
        <v>30672000</v>
      </c>
      <c r="E32" s="18">
        <v>39301000</v>
      </c>
      <c r="F32" s="18">
        <v>0</v>
      </c>
      <c r="G32" s="18">
        <f t="shared" si="0"/>
        <v>39301000</v>
      </c>
      <c r="H32" s="18"/>
      <c r="I32" s="18">
        <v>8154000</v>
      </c>
      <c r="J32" s="18">
        <v>34972000</v>
      </c>
      <c r="K32" s="18"/>
      <c r="L32" s="18">
        <v>0</v>
      </c>
      <c r="M32" s="18"/>
      <c r="N32" s="19">
        <f t="shared" si="1"/>
        <v>316382000</v>
      </c>
    </row>
    <row r="33" spans="2:14" ht="19.5" customHeight="1" x14ac:dyDescent="0.25">
      <c r="B33" s="17" t="s">
        <v>196</v>
      </c>
      <c r="C33" s="18">
        <v>208248000</v>
      </c>
      <c r="D33" s="18">
        <v>29585000</v>
      </c>
      <c r="E33" s="18">
        <v>37542000</v>
      </c>
      <c r="F33" s="18">
        <v>0</v>
      </c>
      <c r="G33" s="18">
        <f t="shared" si="0"/>
        <v>37542000</v>
      </c>
      <c r="H33" s="18"/>
      <c r="I33" s="18">
        <v>7117000</v>
      </c>
      <c r="J33" s="18">
        <v>39732000</v>
      </c>
      <c r="K33" s="18"/>
      <c r="L33" s="18">
        <v>0</v>
      </c>
      <c r="M33" s="18"/>
      <c r="N33" s="19">
        <f t="shared" si="1"/>
        <v>322224000</v>
      </c>
    </row>
    <row r="34" spans="2:14" ht="19.5" customHeight="1" x14ac:dyDescent="0.25">
      <c r="B34" s="17" t="s">
        <v>197</v>
      </c>
      <c r="C34" s="18">
        <v>220786000</v>
      </c>
      <c r="D34" s="18">
        <v>32795000</v>
      </c>
      <c r="E34" s="18">
        <v>38810000</v>
      </c>
      <c r="F34" s="18">
        <v>0</v>
      </c>
      <c r="G34" s="18">
        <f t="shared" si="0"/>
        <v>38810000</v>
      </c>
      <c r="H34" s="18"/>
      <c r="I34" s="18">
        <v>7717000</v>
      </c>
      <c r="J34" s="18">
        <v>30850000</v>
      </c>
      <c r="K34" s="18"/>
      <c r="L34" s="18">
        <v>0</v>
      </c>
      <c r="M34" s="18"/>
      <c r="N34" s="19">
        <f t="shared" si="1"/>
        <v>330958000</v>
      </c>
    </row>
    <row r="35" spans="2:14" ht="19.5" customHeight="1" x14ac:dyDescent="0.25">
      <c r="B35" s="17" t="s">
        <v>65</v>
      </c>
      <c r="C35" s="18">
        <v>201021000</v>
      </c>
      <c r="D35" s="18">
        <v>27082000</v>
      </c>
      <c r="E35" s="18">
        <v>36658000</v>
      </c>
      <c r="F35" s="18">
        <v>0</v>
      </c>
      <c r="G35" s="18">
        <f t="shared" si="0"/>
        <v>36658000</v>
      </c>
      <c r="H35" s="18"/>
      <c r="I35" s="18">
        <v>6105000</v>
      </c>
      <c r="J35" s="18">
        <v>39343000</v>
      </c>
      <c r="K35" s="18"/>
      <c r="L35" s="18">
        <v>0</v>
      </c>
      <c r="M35" s="18"/>
      <c r="N35" s="19">
        <f t="shared" si="1"/>
        <v>310209000</v>
      </c>
    </row>
    <row r="36" spans="2:14" ht="19.5" customHeight="1" x14ac:dyDescent="0.25">
      <c r="B36" s="17" t="s">
        <v>198</v>
      </c>
      <c r="C36" s="18">
        <v>166063000</v>
      </c>
      <c r="D36" s="18">
        <v>25055000</v>
      </c>
      <c r="E36" s="18">
        <v>33847000</v>
      </c>
      <c r="F36" s="18">
        <v>0</v>
      </c>
      <c r="G36" s="18">
        <f t="shared" si="0"/>
        <v>33847000</v>
      </c>
      <c r="H36" s="18"/>
      <c r="I36" s="18">
        <v>7425000</v>
      </c>
      <c r="J36" s="18">
        <v>39944000</v>
      </c>
      <c r="K36" s="18"/>
      <c r="L36" s="18">
        <v>0</v>
      </c>
      <c r="M36" s="18"/>
      <c r="N36" s="19">
        <f t="shared" si="1"/>
        <v>272334000</v>
      </c>
    </row>
    <row r="37" spans="2:14" ht="19.5" customHeight="1" x14ac:dyDescent="0.25">
      <c r="B37" s="17" t="s">
        <v>66</v>
      </c>
      <c r="C37" s="18">
        <v>54453000</v>
      </c>
      <c r="D37" s="18">
        <v>8105000</v>
      </c>
      <c r="E37" s="18">
        <v>11141000</v>
      </c>
      <c r="F37" s="18">
        <v>0</v>
      </c>
      <c r="G37" s="18">
        <f t="shared" si="0"/>
        <v>11141000</v>
      </c>
      <c r="H37" s="18"/>
      <c r="I37" s="18">
        <v>1751000</v>
      </c>
      <c r="J37" s="18">
        <v>22512000</v>
      </c>
      <c r="K37" s="18"/>
      <c r="L37" s="18">
        <v>0</v>
      </c>
      <c r="M37" s="18"/>
      <c r="N37" s="19">
        <f t="shared" si="1"/>
        <v>97962000</v>
      </c>
    </row>
    <row r="38" spans="2:14" ht="19.5" customHeight="1" x14ac:dyDescent="0.25">
      <c r="B38" s="17" t="s">
        <v>199</v>
      </c>
      <c r="C38" s="18">
        <v>49818000</v>
      </c>
      <c r="D38" s="18">
        <v>7174000</v>
      </c>
      <c r="E38" s="18">
        <v>10755000</v>
      </c>
      <c r="F38" s="18">
        <v>0</v>
      </c>
      <c r="G38" s="18">
        <f t="shared" si="0"/>
        <v>10755000</v>
      </c>
      <c r="H38" s="18"/>
      <c r="I38" s="18">
        <v>1681000</v>
      </c>
      <c r="J38" s="18">
        <v>33520000</v>
      </c>
      <c r="K38" s="18"/>
      <c r="L38" s="18">
        <v>0</v>
      </c>
      <c r="M38" s="18"/>
      <c r="N38" s="19">
        <f t="shared" si="1"/>
        <v>102948000</v>
      </c>
    </row>
    <row r="39" spans="2:14" ht="19.5" customHeight="1" x14ac:dyDescent="0.25">
      <c r="B39" s="17" t="s">
        <v>200</v>
      </c>
      <c r="C39" s="18">
        <v>115464000</v>
      </c>
      <c r="D39" s="18">
        <v>17047000</v>
      </c>
      <c r="E39" s="18">
        <v>24043000</v>
      </c>
      <c r="F39" s="18">
        <v>0</v>
      </c>
      <c r="G39" s="18">
        <f t="shared" si="0"/>
        <v>24043000</v>
      </c>
      <c r="H39" s="18"/>
      <c r="I39" s="18">
        <v>4321000</v>
      </c>
      <c r="J39" s="18">
        <v>44500000</v>
      </c>
      <c r="K39" s="18"/>
      <c r="L39" s="18">
        <v>0</v>
      </c>
      <c r="M39" s="18"/>
      <c r="N39" s="19">
        <f t="shared" si="1"/>
        <v>205375000</v>
      </c>
    </row>
    <row r="40" spans="2:14" ht="19.5" customHeight="1" x14ac:dyDescent="0.25">
      <c r="B40" s="17" t="s">
        <v>201</v>
      </c>
      <c r="C40" s="18">
        <v>240535000</v>
      </c>
      <c r="D40" s="18">
        <v>35676000</v>
      </c>
      <c r="E40" s="18">
        <v>43102000</v>
      </c>
      <c r="F40" s="18">
        <v>0</v>
      </c>
      <c r="G40" s="18">
        <f t="shared" si="0"/>
        <v>43102000</v>
      </c>
      <c r="H40" s="18"/>
      <c r="I40" s="18">
        <v>8709000</v>
      </c>
      <c r="J40" s="18">
        <v>32223000</v>
      </c>
      <c r="K40" s="18"/>
      <c r="L40" s="18">
        <v>0</v>
      </c>
      <c r="M40" s="18"/>
      <c r="N40" s="19">
        <f t="shared" si="1"/>
        <v>360245000</v>
      </c>
    </row>
    <row r="41" spans="2:14" ht="19.5" customHeight="1" x14ac:dyDescent="0.25">
      <c r="B41" s="17" t="s">
        <v>202</v>
      </c>
      <c r="C41" s="18">
        <v>162586000</v>
      </c>
      <c r="D41" s="18">
        <v>25746000</v>
      </c>
      <c r="E41" s="18">
        <v>26259000</v>
      </c>
      <c r="F41" s="18">
        <v>0</v>
      </c>
      <c r="G41" s="18">
        <f t="shared" si="0"/>
        <v>26259000</v>
      </c>
      <c r="H41" s="18"/>
      <c r="I41" s="18">
        <v>6741000</v>
      </c>
      <c r="J41" s="18">
        <v>36246000</v>
      </c>
      <c r="K41" s="18"/>
      <c r="L41" s="18">
        <v>0</v>
      </c>
      <c r="M41" s="18"/>
      <c r="N41" s="19">
        <f t="shared" si="1"/>
        <v>257578000</v>
      </c>
    </row>
    <row r="42" spans="2:14" ht="19.5" customHeight="1" x14ac:dyDescent="0.25">
      <c r="B42" s="17" t="s">
        <v>203</v>
      </c>
      <c r="C42" s="18">
        <v>120737000</v>
      </c>
      <c r="D42" s="18">
        <v>18296000</v>
      </c>
      <c r="E42" s="18">
        <v>28947000</v>
      </c>
      <c r="F42" s="18">
        <v>0</v>
      </c>
      <c r="G42" s="18">
        <f t="shared" si="0"/>
        <v>28947000</v>
      </c>
      <c r="H42" s="18"/>
      <c r="I42" s="18">
        <v>5241000</v>
      </c>
      <c r="J42" s="18">
        <v>34545000</v>
      </c>
      <c r="K42" s="18"/>
      <c r="L42" s="18">
        <v>0</v>
      </c>
      <c r="M42" s="18"/>
      <c r="N42" s="19">
        <f t="shared" si="1"/>
        <v>207766000</v>
      </c>
    </row>
    <row r="43" spans="2:14" ht="19.5" customHeight="1" x14ac:dyDescent="0.25">
      <c r="B43" s="17" t="s">
        <v>204</v>
      </c>
      <c r="C43" s="18">
        <v>162135000</v>
      </c>
      <c r="D43" s="18">
        <v>25044000</v>
      </c>
      <c r="E43" s="18">
        <v>28854000</v>
      </c>
      <c r="F43" s="18">
        <v>0</v>
      </c>
      <c r="G43" s="18">
        <f t="shared" si="0"/>
        <v>28854000</v>
      </c>
      <c r="H43" s="18"/>
      <c r="I43" s="18">
        <v>7468000</v>
      </c>
      <c r="J43" s="18">
        <v>37954000</v>
      </c>
      <c r="K43" s="18"/>
      <c r="L43" s="18">
        <v>0</v>
      </c>
      <c r="M43" s="18"/>
      <c r="N43" s="19">
        <f t="shared" si="1"/>
        <v>261455000</v>
      </c>
    </row>
    <row r="44" spans="2:14" ht="19.5" customHeight="1" x14ac:dyDescent="0.25">
      <c r="B44" s="17" t="s">
        <v>205</v>
      </c>
      <c r="C44" s="18">
        <v>198607000</v>
      </c>
      <c r="D44" s="18">
        <v>31420000</v>
      </c>
      <c r="E44" s="18">
        <v>29799000</v>
      </c>
      <c r="F44" s="18">
        <v>0</v>
      </c>
      <c r="G44" s="18">
        <f t="shared" si="0"/>
        <v>29799000</v>
      </c>
      <c r="H44" s="18"/>
      <c r="I44" s="18">
        <v>7072000</v>
      </c>
      <c r="J44" s="18">
        <v>35568000</v>
      </c>
      <c r="K44" s="18"/>
      <c r="L44" s="18">
        <v>0</v>
      </c>
      <c r="M44" s="18"/>
      <c r="N44" s="19">
        <f t="shared" si="1"/>
        <v>302466000</v>
      </c>
    </row>
    <row r="45" spans="2:14" ht="19.5" customHeight="1" x14ac:dyDescent="0.25">
      <c r="B45" s="17" t="s">
        <v>67</v>
      </c>
      <c r="C45" s="18">
        <v>105152000</v>
      </c>
      <c r="D45" s="18">
        <v>15258000</v>
      </c>
      <c r="E45" s="18">
        <v>24564000</v>
      </c>
      <c r="F45" s="18">
        <v>0</v>
      </c>
      <c r="G45" s="18">
        <f t="shared" si="0"/>
        <v>24564000</v>
      </c>
      <c r="H45" s="18"/>
      <c r="I45" s="18">
        <v>3934000</v>
      </c>
      <c r="J45" s="18">
        <v>30166000</v>
      </c>
      <c r="K45" s="18"/>
      <c r="L45" s="18">
        <v>0</v>
      </c>
      <c r="M45" s="18"/>
      <c r="N45" s="19">
        <f t="shared" si="1"/>
        <v>179074000</v>
      </c>
    </row>
    <row r="46" spans="2:14" ht="19.5" customHeight="1" x14ac:dyDescent="0.25">
      <c r="B46" s="17" t="s">
        <v>68</v>
      </c>
      <c r="C46" s="18">
        <v>203683000</v>
      </c>
      <c r="D46" s="18">
        <v>31391000</v>
      </c>
      <c r="E46" s="18">
        <v>50105000</v>
      </c>
      <c r="F46" s="18">
        <v>0</v>
      </c>
      <c r="G46" s="18">
        <f t="shared" si="0"/>
        <v>50105000</v>
      </c>
      <c r="H46" s="18"/>
      <c r="I46" s="18">
        <v>8695000</v>
      </c>
      <c r="J46" s="18">
        <v>31855000</v>
      </c>
      <c r="K46" s="18"/>
      <c r="L46" s="18">
        <v>0</v>
      </c>
      <c r="M46" s="18"/>
      <c r="N46" s="19">
        <f t="shared" si="1"/>
        <v>325729000</v>
      </c>
    </row>
    <row r="47" spans="2:14" ht="19.5" customHeight="1" x14ac:dyDescent="0.25">
      <c r="B47" s="17" t="s">
        <v>206</v>
      </c>
      <c r="C47" s="18">
        <v>196742000</v>
      </c>
      <c r="D47" s="18">
        <v>26351000</v>
      </c>
      <c r="E47" s="18">
        <v>49049000</v>
      </c>
      <c r="F47" s="18">
        <v>0</v>
      </c>
      <c r="G47" s="18">
        <f t="shared" si="0"/>
        <v>49049000</v>
      </c>
      <c r="H47" s="18"/>
      <c r="I47" s="18">
        <v>5023000</v>
      </c>
      <c r="J47" s="18">
        <v>22650000</v>
      </c>
      <c r="K47" s="18"/>
      <c r="L47" s="18">
        <v>0</v>
      </c>
      <c r="M47" s="18"/>
      <c r="N47" s="19">
        <f t="shared" si="1"/>
        <v>299815000</v>
      </c>
    </row>
    <row r="48" spans="2:14" ht="19.5" customHeight="1" x14ac:dyDescent="0.25">
      <c r="B48" s="17" t="s">
        <v>207</v>
      </c>
      <c r="C48" s="18">
        <v>166049000</v>
      </c>
      <c r="D48" s="18">
        <v>24868000</v>
      </c>
      <c r="E48" s="18">
        <v>32702000</v>
      </c>
      <c r="F48" s="18">
        <v>0</v>
      </c>
      <c r="G48" s="18">
        <f t="shared" si="0"/>
        <v>32702000</v>
      </c>
      <c r="H48" s="18"/>
      <c r="I48" s="18">
        <v>7053000</v>
      </c>
      <c r="J48" s="18">
        <v>37611000</v>
      </c>
      <c r="K48" s="18"/>
      <c r="L48" s="18">
        <v>0</v>
      </c>
      <c r="M48" s="18"/>
      <c r="N48" s="19">
        <f t="shared" si="1"/>
        <v>268283000</v>
      </c>
    </row>
    <row r="49" spans="1:14" ht="19.5" customHeight="1" x14ac:dyDescent="0.25">
      <c r="B49" s="17" t="s">
        <v>208</v>
      </c>
      <c r="C49" s="18">
        <v>119045000</v>
      </c>
      <c r="D49" s="18">
        <v>18065000</v>
      </c>
      <c r="E49" s="18">
        <v>24030000</v>
      </c>
      <c r="F49" s="18">
        <v>0</v>
      </c>
      <c r="G49" s="18">
        <f t="shared" si="0"/>
        <v>24030000</v>
      </c>
      <c r="H49" s="18"/>
      <c r="I49" s="18">
        <v>3657000</v>
      </c>
      <c r="J49" s="18">
        <v>27942000</v>
      </c>
      <c r="K49" s="18"/>
      <c r="L49" s="18">
        <v>0</v>
      </c>
      <c r="M49" s="18"/>
      <c r="N49" s="19">
        <f t="shared" si="1"/>
        <v>192739000</v>
      </c>
    </row>
    <row r="50" spans="1:14" ht="19.5" customHeight="1" x14ac:dyDescent="0.25">
      <c r="B50" s="17" t="s">
        <v>209</v>
      </c>
      <c r="C50" s="18">
        <v>103344000</v>
      </c>
      <c r="D50" s="18">
        <v>15724000</v>
      </c>
      <c r="E50" s="18">
        <v>22992000</v>
      </c>
      <c r="F50" s="18">
        <v>0</v>
      </c>
      <c r="G50" s="18">
        <f t="shared" si="0"/>
        <v>22992000</v>
      </c>
      <c r="H50" s="18"/>
      <c r="I50" s="18">
        <v>5132000</v>
      </c>
      <c r="J50" s="18">
        <v>46000000</v>
      </c>
      <c r="K50" s="18"/>
      <c r="L50" s="18">
        <v>0</v>
      </c>
      <c r="M50" s="18"/>
      <c r="N50" s="19">
        <f t="shared" si="1"/>
        <v>193192000</v>
      </c>
    </row>
    <row r="51" spans="1:14" ht="19.5" customHeight="1" x14ac:dyDescent="0.25">
      <c r="B51" s="17" t="s">
        <v>210</v>
      </c>
      <c r="C51" s="18">
        <v>132448000</v>
      </c>
      <c r="D51" s="18">
        <v>19526000</v>
      </c>
      <c r="E51" s="18">
        <v>29222000</v>
      </c>
      <c r="F51" s="18">
        <v>0</v>
      </c>
      <c r="G51" s="18">
        <f t="shared" si="0"/>
        <v>29222000</v>
      </c>
      <c r="H51" s="18"/>
      <c r="I51" s="18">
        <v>5062000</v>
      </c>
      <c r="J51" s="18">
        <v>51738000</v>
      </c>
      <c r="K51" s="18"/>
      <c r="L51" s="18">
        <v>0</v>
      </c>
      <c r="M51" s="18"/>
      <c r="N51" s="19">
        <f t="shared" si="1"/>
        <v>237996000</v>
      </c>
    </row>
    <row r="52" spans="1:14" ht="19.5" customHeight="1" x14ac:dyDescent="0.25">
      <c r="B52" s="17" t="s">
        <v>211</v>
      </c>
      <c r="C52" s="18">
        <v>87760000</v>
      </c>
      <c r="D52" s="18">
        <v>12619000</v>
      </c>
      <c r="E52" s="18">
        <v>24999000</v>
      </c>
      <c r="F52" s="18">
        <v>0</v>
      </c>
      <c r="G52" s="18">
        <f t="shared" si="0"/>
        <v>24999000</v>
      </c>
      <c r="H52" s="18"/>
      <c r="I52" s="18">
        <v>3127000</v>
      </c>
      <c r="J52" s="18">
        <v>29652000</v>
      </c>
      <c r="K52" s="18"/>
      <c r="L52" s="18">
        <v>0</v>
      </c>
      <c r="M52" s="18"/>
      <c r="N52" s="19">
        <f t="shared" si="1"/>
        <v>158157000</v>
      </c>
    </row>
    <row r="53" spans="1:14" ht="19.5" customHeight="1" x14ac:dyDescent="0.25">
      <c r="B53" s="17" t="s">
        <v>69</v>
      </c>
      <c r="C53" s="18">
        <v>150140000</v>
      </c>
      <c r="D53" s="18">
        <v>22399000</v>
      </c>
      <c r="E53" s="18">
        <v>31651000</v>
      </c>
      <c r="F53" s="18">
        <v>0</v>
      </c>
      <c r="G53" s="18">
        <f t="shared" si="0"/>
        <v>31651000</v>
      </c>
      <c r="H53" s="18"/>
      <c r="I53" s="18">
        <v>5440000</v>
      </c>
      <c r="J53" s="18">
        <v>69322000</v>
      </c>
      <c r="K53" s="18"/>
      <c r="L53" s="18">
        <v>0</v>
      </c>
      <c r="M53" s="18"/>
      <c r="N53" s="19">
        <f t="shared" si="1"/>
        <v>278952000</v>
      </c>
    </row>
    <row r="54" spans="1:14" ht="19.5" customHeight="1" x14ac:dyDescent="0.25">
      <c r="B54" s="17" t="s">
        <v>70</v>
      </c>
      <c r="C54" s="18">
        <v>75984000</v>
      </c>
      <c r="D54" s="18">
        <v>11254000</v>
      </c>
      <c r="E54" s="18">
        <v>17379000</v>
      </c>
      <c r="F54" s="18">
        <v>0</v>
      </c>
      <c r="G54" s="18">
        <f t="shared" si="0"/>
        <v>17379000</v>
      </c>
      <c r="H54" s="18"/>
      <c r="I54" s="18">
        <v>2349000</v>
      </c>
      <c r="J54" s="18">
        <v>29000000</v>
      </c>
      <c r="K54" s="18"/>
      <c r="L54" s="18">
        <v>0</v>
      </c>
      <c r="M54" s="18"/>
      <c r="N54" s="19">
        <f t="shared" si="1"/>
        <v>135966000</v>
      </c>
    </row>
    <row r="55" spans="1:14" ht="19.5" customHeight="1" x14ac:dyDescent="0.25">
      <c r="B55" s="17" t="s">
        <v>212</v>
      </c>
      <c r="C55" s="18">
        <v>123886000</v>
      </c>
      <c r="D55" s="18">
        <v>17455000</v>
      </c>
      <c r="E55" s="18">
        <v>31306000</v>
      </c>
      <c r="F55" s="18">
        <v>0</v>
      </c>
      <c r="G55" s="18">
        <f t="shared" si="0"/>
        <v>31306000</v>
      </c>
      <c r="H55" s="18"/>
      <c r="I55" s="18">
        <v>3474000</v>
      </c>
      <c r="J55" s="18">
        <v>25068000</v>
      </c>
      <c r="K55" s="18"/>
      <c r="L55" s="18">
        <v>0</v>
      </c>
      <c r="M55" s="18"/>
      <c r="N55" s="19">
        <f t="shared" si="1"/>
        <v>201189000</v>
      </c>
    </row>
    <row r="56" spans="1:14" ht="19.5" customHeight="1" x14ac:dyDescent="0.25">
      <c r="B56" s="17" t="s">
        <v>71</v>
      </c>
      <c r="C56" s="18">
        <v>122381000</v>
      </c>
      <c r="D56" s="18">
        <v>18129000</v>
      </c>
      <c r="E56" s="18">
        <v>23851000</v>
      </c>
      <c r="F56" s="18">
        <v>0</v>
      </c>
      <c r="G56" s="18">
        <f t="shared" si="0"/>
        <v>23851000</v>
      </c>
      <c r="H56" s="18"/>
      <c r="I56" s="18">
        <v>4486000</v>
      </c>
      <c r="J56" s="18">
        <v>46095000</v>
      </c>
      <c r="K56" s="18"/>
      <c r="L56" s="18">
        <v>0</v>
      </c>
      <c r="M56" s="18"/>
      <c r="N56" s="19">
        <f t="shared" si="1"/>
        <v>214942000</v>
      </c>
    </row>
    <row r="57" spans="1:14" ht="19.5" customHeight="1" x14ac:dyDescent="0.25">
      <c r="B57" s="17" t="s">
        <v>149</v>
      </c>
      <c r="C57" s="18">
        <v>137853000</v>
      </c>
      <c r="D57" s="18">
        <v>20674000</v>
      </c>
      <c r="E57" s="18">
        <v>29242000</v>
      </c>
      <c r="F57" s="18">
        <v>0</v>
      </c>
      <c r="G57" s="18">
        <f t="shared" si="0"/>
        <v>29242000</v>
      </c>
      <c r="H57" s="18"/>
      <c r="I57" s="18">
        <v>3916000</v>
      </c>
      <c r="J57" s="18">
        <v>25889000</v>
      </c>
      <c r="K57" s="18"/>
      <c r="L57" s="18">
        <v>0</v>
      </c>
      <c r="M57" s="18"/>
      <c r="N57" s="19">
        <f t="shared" si="1"/>
        <v>217574000</v>
      </c>
    </row>
    <row r="58" spans="1:14" ht="19.5" customHeight="1" x14ac:dyDescent="0.25">
      <c r="B58" s="17" t="s">
        <v>213</v>
      </c>
      <c r="C58" s="18">
        <v>126986000</v>
      </c>
      <c r="D58" s="18">
        <v>18421000</v>
      </c>
      <c r="E58" s="18">
        <v>24125000</v>
      </c>
      <c r="F58" s="18">
        <v>0</v>
      </c>
      <c r="G58" s="18">
        <f t="shared" si="0"/>
        <v>24125000</v>
      </c>
      <c r="H58" s="18"/>
      <c r="I58" s="18">
        <v>4255000</v>
      </c>
      <c r="J58" s="18">
        <v>40100000</v>
      </c>
      <c r="K58" s="18"/>
      <c r="L58" s="18">
        <v>0</v>
      </c>
      <c r="M58" s="18"/>
      <c r="N58" s="19">
        <f t="shared" si="1"/>
        <v>213887000</v>
      </c>
    </row>
    <row r="59" spans="1:14" ht="19.5" customHeight="1" x14ac:dyDescent="0.25">
      <c r="B59" s="17" t="s">
        <v>214</v>
      </c>
      <c r="C59" s="18">
        <v>117579000</v>
      </c>
      <c r="D59" s="18">
        <v>17618000</v>
      </c>
      <c r="E59" s="18">
        <v>22137000</v>
      </c>
      <c r="F59" s="18">
        <v>0</v>
      </c>
      <c r="G59" s="18">
        <f t="shared" si="0"/>
        <v>22137000</v>
      </c>
      <c r="H59" s="18"/>
      <c r="I59" s="18">
        <v>5146000</v>
      </c>
      <c r="J59" s="18">
        <v>40717000</v>
      </c>
      <c r="K59" s="18"/>
      <c r="L59" s="18">
        <v>0</v>
      </c>
      <c r="M59" s="18"/>
      <c r="N59" s="19">
        <f t="shared" si="1"/>
        <v>203197000</v>
      </c>
    </row>
    <row r="60" spans="1:14" ht="19.5" customHeight="1" x14ac:dyDescent="0.25">
      <c r="B60" s="17" t="s">
        <v>215</v>
      </c>
      <c r="C60" s="18">
        <v>176245000</v>
      </c>
      <c r="D60" s="18">
        <v>28209000</v>
      </c>
      <c r="E60" s="18">
        <v>32924000</v>
      </c>
      <c r="F60" s="18">
        <v>0</v>
      </c>
      <c r="G60" s="18">
        <f t="shared" si="0"/>
        <v>32924000</v>
      </c>
      <c r="H60" s="18"/>
      <c r="I60" s="18">
        <v>7659000</v>
      </c>
      <c r="J60" s="18">
        <v>64551000</v>
      </c>
      <c r="K60" s="18"/>
      <c r="L60" s="18">
        <v>0</v>
      </c>
      <c r="M60" s="18"/>
      <c r="N60" s="19">
        <f t="shared" si="1"/>
        <v>309588000</v>
      </c>
    </row>
    <row r="61" spans="1:14" s="23" customFormat="1" ht="19.5" customHeight="1" x14ac:dyDescent="0.25">
      <c r="A61" s="20"/>
      <c r="B61" s="17" t="s">
        <v>216</v>
      </c>
      <c r="C61" s="21">
        <v>37318000</v>
      </c>
      <c r="D61" s="21">
        <v>5510000</v>
      </c>
      <c r="E61" s="21">
        <v>15358000</v>
      </c>
      <c r="F61" s="21">
        <v>0</v>
      </c>
      <c r="G61" s="21">
        <f t="shared" si="0"/>
        <v>15358000</v>
      </c>
      <c r="H61" s="21"/>
      <c r="I61" s="21">
        <v>2283000</v>
      </c>
      <c r="J61" s="21">
        <v>12000000</v>
      </c>
      <c r="K61" s="21"/>
      <c r="L61" s="21">
        <v>0</v>
      </c>
      <c r="M61" s="22"/>
      <c r="N61" s="19">
        <f t="shared" si="1"/>
        <v>72469000</v>
      </c>
    </row>
    <row r="62" spans="1:14" ht="19.5" customHeight="1" x14ac:dyDescent="0.25">
      <c r="B62" s="17" t="s">
        <v>72</v>
      </c>
      <c r="C62" s="24">
        <v>60224000</v>
      </c>
      <c r="D62" s="24">
        <v>8338000</v>
      </c>
      <c r="E62" s="24">
        <v>16546000</v>
      </c>
      <c r="F62" s="24">
        <v>0</v>
      </c>
      <c r="G62" s="24">
        <f t="shared" si="0"/>
        <v>16546000</v>
      </c>
      <c r="H62" s="24"/>
      <c r="I62" s="24">
        <v>1821000</v>
      </c>
      <c r="J62" s="24">
        <v>31864000</v>
      </c>
      <c r="K62" s="24"/>
      <c r="L62" s="24">
        <v>0</v>
      </c>
      <c r="M62" s="24"/>
      <c r="N62" s="19">
        <f t="shared" si="1"/>
        <v>118793000</v>
      </c>
    </row>
    <row r="63" spans="1:14" ht="19.5" customHeight="1" x14ac:dyDescent="0.25">
      <c r="B63" s="17" t="s">
        <v>73</v>
      </c>
      <c r="C63" s="24">
        <v>61700000</v>
      </c>
      <c r="D63" s="24">
        <v>8792000</v>
      </c>
      <c r="E63" s="24">
        <v>16257000</v>
      </c>
      <c r="F63" s="24">
        <v>0</v>
      </c>
      <c r="G63" s="24">
        <f t="shared" si="0"/>
        <v>16257000</v>
      </c>
      <c r="H63" s="24"/>
      <c r="I63" s="24">
        <v>1986000</v>
      </c>
      <c r="J63" s="24">
        <v>30000000</v>
      </c>
      <c r="K63" s="24"/>
      <c r="L63" s="24">
        <v>0</v>
      </c>
      <c r="M63" s="24"/>
      <c r="N63" s="19">
        <f t="shared" si="1"/>
        <v>118735000</v>
      </c>
    </row>
    <row r="64" spans="1:14" ht="19.5" customHeight="1" x14ac:dyDescent="0.25">
      <c r="B64" s="17" t="s">
        <v>74</v>
      </c>
      <c r="C64" s="24">
        <v>90591000</v>
      </c>
      <c r="D64" s="24">
        <v>13280000</v>
      </c>
      <c r="E64" s="24">
        <v>18327000</v>
      </c>
      <c r="F64" s="24">
        <v>0</v>
      </c>
      <c r="G64" s="24">
        <f t="shared" si="0"/>
        <v>18327000</v>
      </c>
      <c r="H64" s="24"/>
      <c r="I64" s="24">
        <v>3806000</v>
      </c>
      <c r="J64" s="24">
        <v>40895000</v>
      </c>
      <c r="K64" s="24"/>
      <c r="L64" s="24">
        <v>0</v>
      </c>
      <c r="M64" s="24"/>
      <c r="N64" s="19">
        <f t="shared" si="1"/>
        <v>166899000</v>
      </c>
    </row>
    <row r="65" spans="2:14" ht="19.5" customHeight="1" x14ac:dyDescent="0.25">
      <c r="B65" s="17" t="s">
        <v>75</v>
      </c>
      <c r="C65" s="24">
        <v>64358000</v>
      </c>
      <c r="D65" s="24">
        <v>8593000</v>
      </c>
      <c r="E65" s="24">
        <v>21589000</v>
      </c>
      <c r="F65" s="24">
        <v>0</v>
      </c>
      <c r="G65" s="24">
        <f t="shared" si="0"/>
        <v>21589000</v>
      </c>
      <c r="H65" s="24"/>
      <c r="I65" s="24">
        <v>1969000</v>
      </c>
      <c r="J65" s="24">
        <v>28000000</v>
      </c>
      <c r="K65" s="24"/>
      <c r="L65" s="24">
        <v>0</v>
      </c>
      <c r="M65" s="24"/>
      <c r="N65" s="19">
        <f t="shared" si="1"/>
        <v>124509000</v>
      </c>
    </row>
    <row r="66" spans="2:14" ht="19.5" customHeight="1" x14ac:dyDescent="0.25">
      <c r="B66" s="17" t="s">
        <v>76</v>
      </c>
      <c r="C66" s="24">
        <v>57939000</v>
      </c>
      <c r="D66" s="24">
        <v>7509000</v>
      </c>
      <c r="E66" s="24">
        <v>16594000</v>
      </c>
      <c r="F66" s="24">
        <v>0</v>
      </c>
      <c r="G66" s="24">
        <f t="shared" si="0"/>
        <v>16594000</v>
      </c>
      <c r="H66" s="24"/>
      <c r="I66" s="24">
        <v>1722000</v>
      </c>
      <c r="J66" s="24">
        <v>27066000</v>
      </c>
      <c r="K66" s="24"/>
      <c r="L66" s="24">
        <v>0</v>
      </c>
      <c r="M66" s="24"/>
      <c r="N66" s="19">
        <f t="shared" si="1"/>
        <v>110830000</v>
      </c>
    </row>
    <row r="67" spans="2:14" ht="19.5" customHeight="1" x14ac:dyDescent="0.25">
      <c r="B67" s="17" t="s">
        <v>150</v>
      </c>
      <c r="C67" s="24">
        <v>77271000</v>
      </c>
      <c r="D67" s="24">
        <v>10504000</v>
      </c>
      <c r="E67" s="24">
        <v>19149000</v>
      </c>
      <c r="F67" s="24">
        <v>0</v>
      </c>
      <c r="G67" s="24">
        <f t="shared" si="0"/>
        <v>19149000</v>
      </c>
      <c r="H67" s="24"/>
      <c r="I67" s="24">
        <v>2178000</v>
      </c>
      <c r="J67" s="24">
        <v>34600000</v>
      </c>
      <c r="K67" s="24"/>
      <c r="L67" s="24">
        <v>0</v>
      </c>
      <c r="M67" s="24"/>
      <c r="N67" s="19">
        <f t="shared" si="1"/>
        <v>143702000</v>
      </c>
    </row>
    <row r="68" spans="2:14" ht="19.5" customHeight="1" x14ac:dyDescent="0.25">
      <c r="B68" s="17" t="s">
        <v>77</v>
      </c>
      <c r="C68" s="24">
        <v>88443000</v>
      </c>
      <c r="D68" s="24">
        <v>12749000</v>
      </c>
      <c r="E68" s="24">
        <v>21967000</v>
      </c>
      <c r="F68" s="24">
        <v>0</v>
      </c>
      <c r="G68" s="24">
        <f t="shared" si="0"/>
        <v>21967000</v>
      </c>
      <c r="H68" s="24"/>
      <c r="I68" s="24">
        <v>3253000</v>
      </c>
      <c r="J68" s="24">
        <v>33000000</v>
      </c>
      <c r="K68" s="24"/>
      <c r="L68" s="24">
        <v>0</v>
      </c>
      <c r="M68" s="24"/>
      <c r="N68" s="19">
        <f t="shared" si="1"/>
        <v>159412000</v>
      </c>
    </row>
    <row r="69" spans="2:14" ht="19.5" customHeight="1" x14ac:dyDescent="0.25">
      <c r="B69" s="17" t="s">
        <v>78</v>
      </c>
      <c r="C69" s="24">
        <v>77908000</v>
      </c>
      <c r="D69" s="24">
        <v>9639000</v>
      </c>
      <c r="E69" s="24">
        <v>15902000</v>
      </c>
      <c r="F69" s="24">
        <v>0</v>
      </c>
      <c r="G69" s="24">
        <f t="shared" si="0"/>
        <v>15902000</v>
      </c>
      <c r="H69" s="24"/>
      <c r="I69" s="24">
        <v>1990000</v>
      </c>
      <c r="J69" s="24">
        <v>24010000</v>
      </c>
      <c r="K69" s="24"/>
      <c r="L69" s="24">
        <v>0</v>
      </c>
      <c r="M69" s="24"/>
      <c r="N69" s="19">
        <f t="shared" si="1"/>
        <v>129449000</v>
      </c>
    </row>
    <row r="70" spans="2:14" ht="19.5" customHeight="1" x14ac:dyDescent="0.25">
      <c r="B70" s="17" t="s">
        <v>79</v>
      </c>
      <c r="C70" s="24">
        <v>64221000</v>
      </c>
      <c r="D70" s="24">
        <v>8474000</v>
      </c>
      <c r="E70" s="24">
        <v>13613000</v>
      </c>
      <c r="F70" s="24">
        <v>0</v>
      </c>
      <c r="G70" s="24">
        <f t="shared" si="0"/>
        <v>13613000</v>
      </c>
      <c r="H70" s="24"/>
      <c r="I70" s="24">
        <v>1881000</v>
      </c>
      <c r="J70" s="24">
        <v>25250000</v>
      </c>
      <c r="K70" s="24"/>
      <c r="L70" s="24">
        <v>0</v>
      </c>
      <c r="M70" s="24"/>
      <c r="N70" s="19">
        <f t="shared" si="1"/>
        <v>113439000</v>
      </c>
    </row>
    <row r="71" spans="2:14" ht="19.5" customHeight="1" x14ac:dyDescent="0.25">
      <c r="B71" s="17" t="s">
        <v>80</v>
      </c>
      <c r="C71" s="24">
        <v>69210000</v>
      </c>
      <c r="D71" s="24">
        <v>9245000</v>
      </c>
      <c r="E71" s="24">
        <v>20732000</v>
      </c>
      <c r="F71" s="24">
        <v>0</v>
      </c>
      <c r="G71" s="24">
        <f t="shared" si="0"/>
        <v>20732000</v>
      </c>
      <c r="H71" s="24"/>
      <c r="I71" s="24">
        <v>2090000</v>
      </c>
      <c r="J71" s="24">
        <v>31502000</v>
      </c>
      <c r="K71" s="24"/>
      <c r="L71" s="24">
        <v>0</v>
      </c>
      <c r="M71" s="24"/>
      <c r="N71" s="19">
        <f t="shared" si="1"/>
        <v>132779000</v>
      </c>
    </row>
    <row r="72" spans="2:14" ht="19.5" customHeight="1" x14ac:dyDescent="0.25">
      <c r="B72" s="17" t="s">
        <v>81</v>
      </c>
      <c r="C72" s="24">
        <v>54229000</v>
      </c>
      <c r="D72" s="24">
        <v>7334000</v>
      </c>
      <c r="E72" s="24">
        <v>13399000</v>
      </c>
      <c r="F72" s="24">
        <v>0</v>
      </c>
      <c r="G72" s="24">
        <f t="shared" si="0"/>
        <v>13399000</v>
      </c>
      <c r="H72" s="24"/>
      <c r="I72" s="24">
        <v>1699000</v>
      </c>
      <c r="J72" s="24">
        <v>41000000</v>
      </c>
      <c r="K72" s="24"/>
      <c r="L72" s="24">
        <v>0</v>
      </c>
      <c r="M72" s="24"/>
      <c r="N72" s="19">
        <f t="shared" si="1"/>
        <v>117661000</v>
      </c>
    </row>
    <row r="73" spans="2:14" ht="19.5" customHeight="1" x14ac:dyDescent="0.25">
      <c r="B73" s="17" t="s">
        <v>82</v>
      </c>
      <c r="C73" s="24">
        <v>62467000</v>
      </c>
      <c r="D73" s="24">
        <v>8570000</v>
      </c>
      <c r="E73" s="24">
        <v>16345000</v>
      </c>
      <c r="F73" s="24">
        <v>0</v>
      </c>
      <c r="G73" s="24">
        <f t="shared" ref="G73:G141" si="2">E73+F73</f>
        <v>16345000</v>
      </c>
      <c r="H73" s="24"/>
      <c r="I73" s="24">
        <v>2384000</v>
      </c>
      <c r="J73" s="24">
        <v>53134000</v>
      </c>
      <c r="K73" s="24"/>
      <c r="L73" s="24">
        <v>0</v>
      </c>
      <c r="M73" s="24"/>
      <c r="N73" s="19">
        <f t="shared" ref="N73:N151" si="3">SUM(C73,D73,G73,H73,I73,J73,K73,L73,M73)</f>
        <v>142900000</v>
      </c>
    </row>
    <row r="74" spans="2:14" ht="19.5" customHeight="1" x14ac:dyDescent="0.25">
      <c r="B74" s="17" t="s">
        <v>83</v>
      </c>
      <c r="C74" s="24">
        <v>79419000</v>
      </c>
      <c r="D74" s="24">
        <v>10577000</v>
      </c>
      <c r="E74" s="24">
        <v>16364000</v>
      </c>
      <c r="F74" s="24">
        <v>0</v>
      </c>
      <c r="G74" s="24">
        <f t="shared" si="2"/>
        <v>16364000</v>
      </c>
      <c r="H74" s="24"/>
      <c r="I74" s="24">
        <v>2102000</v>
      </c>
      <c r="J74" s="24">
        <v>24900000</v>
      </c>
      <c r="K74" s="24"/>
      <c r="L74" s="24">
        <v>0</v>
      </c>
      <c r="M74" s="24"/>
      <c r="N74" s="19">
        <f t="shared" si="3"/>
        <v>133362000</v>
      </c>
    </row>
    <row r="75" spans="2:14" ht="19.5" customHeight="1" x14ac:dyDescent="0.25">
      <c r="B75" s="17" t="s">
        <v>84</v>
      </c>
      <c r="C75" s="24">
        <v>58389000</v>
      </c>
      <c r="D75" s="24">
        <v>8159000</v>
      </c>
      <c r="E75" s="24">
        <v>14748000</v>
      </c>
      <c r="F75" s="24">
        <v>0</v>
      </c>
      <c r="G75" s="24">
        <f t="shared" si="2"/>
        <v>14748000</v>
      </c>
      <c r="H75" s="24"/>
      <c r="I75" s="24">
        <v>1813000</v>
      </c>
      <c r="J75" s="24">
        <v>27695000</v>
      </c>
      <c r="K75" s="24"/>
      <c r="L75" s="24">
        <v>0</v>
      </c>
      <c r="M75" s="24"/>
      <c r="N75" s="19">
        <f t="shared" si="3"/>
        <v>110804000</v>
      </c>
    </row>
    <row r="76" spans="2:14" ht="19.5" customHeight="1" x14ac:dyDescent="0.25">
      <c r="B76" s="17" t="s">
        <v>85</v>
      </c>
      <c r="C76" s="24">
        <v>40789000</v>
      </c>
      <c r="D76" s="24">
        <v>5634000</v>
      </c>
      <c r="E76" s="24">
        <v>12215000</v>
      </c>
      <c r="F76" s="24">
        <v>0</v>
      </c>
      <c r="G76" s="24">
        <f t="shared" si="2"/>
        <v>12215000</v>
      </c>
      <c r="H76" s="24"/>
      <c r="I76" s="24">
        <v>1520000</v>
      </c>
      <c r="J76" s="24">
        <v>18960000</v>
      </c>
      <c r="K76" s="24"/>
      <c r="L76" s="24">
        <v>0</v>
      </c>
      <c r="M76" s="24"/>
      <c r="N76" s="19">
        <f t="shared" si="3"/>
        <v>79118000</v>
      </c>
    </row>
    <row r="77" spans="2:14" ht="19.5" customHeight="1" x14ac:dyDescent="0.25">
      <c r="B77" s="17" t="s">
        <v>86</v>
      </c>
      <c r="C77" s="24">
        <v>36033000</v>
      </c>
      <c r="D77" s="24">
        <v>4517000</v>
      </c>
      <c r="E77" s="24">
        <v>11488000</v>
      </c>
      <c r="F77" s="24">
        <v>0</v>
      </c>
      <c r="G77" s="24">
        <f t="shared" si="2"/>
        <v>11488000</v>
      </c>
      <c r="H77" s="24"/>
      <c r="I77" s="24">
        <v>1382000</v>
      </c>
      <c r="J77" s="24">
        <v>24002000</v>
      </c>
      <c r="K77" s="24"/>
      <c r="L77" s="24">
        <v>0</v>
      </c>
      <c r="M77" s="24"/>
      <c r="N77" s="19">
        <f t="shared" si="3"/>
        <v>77422000</v>
      </c>
    </row>
    <row r="78" spans="2:14" ht="19.5" customHeight="1" x14ac:dyDescent="0.25">
      <c r="B78" s="17" t="s">
        <v>87</v>
      </c>
      <c r="C78" s="24">
        <v>38784000</v>
      </c>
      <c r="D78" s="24">
        <v>4258000</v>
      </c>
      <c r="E78" s="24">
        <v>13655000</v>
      </c>
      <c r="F78" s="24">
        <v>0</v>
      </c>
      <c r="G78" s="24">
        <f t="shared" si="2"/>
        <v>13655000</v>
      </c>
      <c r="H78" s="24"/>
      <c r="I78" s="24">
        <v>1269000</v>
      </c>
      <c r="J78" s="24">
        <v>24110000</v>
      </c>
      <c r="K78" s="24"/>
      <c r="L78" s="24">
        <v>0</v>
      </c>
      <c r="M78" s="24"/>
      <c r="N78" s="19">
        <f t="shared" si="3"/>
        <v>82076000</v>
      </c>
    </row>
    <row r="79" spans="2:14" ht="19.5" customHeight="1" x14ac:dyDescent="0.25">
      <c r="B79" s="17" t="s">
        <v>88</v>
      </c>
      <c r="C79" s="24">
        <v>38806000</v>
      </c>
      <c r="D79" s="24">
        <v>5408000</v>
      </c>
      <c r="E79" s="24">
        <v>9862000</v>
      </c>
      <c r="F79" s="24">
        <v>0</v>
      </c>
      <c r="G79" s="24">
        <f t="shared" si="2"/>
        <v>9862000</v>
      </c>
      <c r="H79" s="24"/>
      <c r="I79" s="24">
        <v>1376000</v>
      </c>
      <c r="J79" s="24">
        <v>16502000</v>
      </c>
      <c r="K79" s="24"/>
      <c r="L79" s="24">
        <v>0</v>
      </c>
      <c r="M79" s="24"/>
      <c r="N79" s="19">
        <f t="shared" si="3"/>
        <v>71954000</v>
      </c>
    </row>
    <row r="80" spans="2:14" ht="19.5" customHeight="1" x14ac:dyDescent="0.25">
      <c r="B80" s="17" t="s">
        <v>89</v>
      </c>
      <c r="C80" s="24">
        <v>39153000</v>
      </c>
      <c r="D80" s="24">
        <v>4632000</v>
      </c>
      <c r="E80" s="24">
        <v>11909000</v>
      </c>
      <c r="F80" s="24">
        <v>0</v>
      </c>
      <c r="G80" s="24">
        <f t="shared" si="2"/>
        <v>11909000</v>
      </c>
      <c r="H80" s="24"/>
      <c r="I80" s="24">
        <v>1356000</v>
      </c>
      <c r="J80" s="24">
        <v>23002000</v>
      </c>
      <c r="K80" s="24"/>
      <c r="L80" s="24">
        <v>0</v>
      </c>
      <c r="M80" s="24"/>
      <c r="N80" s="19">
        <f t="shared" si="3"/>
        <v>80052000</v>
      </c>
    </row>
    <row r="81" spans="2:14" ht="19.5" customHeight="1" x14ac:dyDescent="0.25">
      <c r="B81" s="17" t="s">
        <v>169</v>
      </c>
      <c r="C81" s="24">
        <v>48767000</v>
      </c>
      <c r="D81" s="24">
        <v>6205000</v>
      </c>
      <c r="E81" s="24">
        <v>10426000</v>
      </c>
      <c r="F81" s="24">
        <v>0</v>
      </c>
      <c r="G81" s="24">
        <f t="shared" si="2"/>
        <v>10426000</v>
      </c>
      <c r="H81" s="24"/>
      <c r="I81" s="24">
        <v>1578000</v>
      </c>
      <c r="J81" s="24">
        <v>29500000</v>
      </c>
      <c r="K81" s="24"/>
      <c r="L81" s="24">
        <v>0</v>
      </c>
      <c r="M81" s="24"/>
      <c r="N81" s="19">
        <f t="shared" si="3"/>
        <v>96476000</v>
      </c>
    </row>
    <row r="82" spans="2:14" ht="19.5" customHeight="1" x14ac:dyDescent="0.25">
      <c r="B82" s="17" t="s">
        <v>90</v>
      </c>
      <c r="C82" s="24">
        <v>92854000</v>
      </c>
      <c r="D82" s="24">
        <v>11522000</v>
      </c>
      <c r="E82" s="24">
        <v>22230000</v>
      </c>
      <c r="F82" s="24">
        <v>0</v>
      </c>
      <c r="G82" s="24">
        <f t="shared" si="2"/>
        <v>22230000</v>
      </c>
      <c r="H82" s="24"/>
      <c r="I82" s="24">
        <v>2221000</v>
      </c>
      <c r="J82" s="24">
        <v>29300000</v>
      </c>
      <c r="K82" s="24"/>
      <c r="L82" s="24">
        <v>0</v>
      </c>
      <c r="M82" s="24"/>
      <c r="N82" s="19">
        <f t="shared" si="3"/>
        <v>158127000</v>
      </c>
    </row>
    <row r="83" spans="2:14" ht="19.5" customHeight="1" thickBot="1" x14ac:dyDescent="0.3">
      <c r="B83" s="63" t="s">
        <v>91</v>
      </c>
      <c r="C83" s="64">
        <v>29976000</v>
      </c>
      <c r="D83" s="64">
        <v>3943000</v>
      </c>
      <c r="E83" s="64">
        <v>11046000</v>
      </c>
      <c r="F83" s="64">
        <v>0</v>
      </c>
      <c r="G83" s="64">
        <f t="shared" si="2"/>
        <v>11046000</v>
      </c>
      <c r="H83" s="64"/>
      <c r="I83" s="64">
        <v>1201000</v>
      </c>
      <c r="J83" s="64">
        <v>21510000</v>
      </c>
      <c r="K83" s="64"/>
      <c r="L83" s="64">
        <v>0</v>
      </c>
      <c r="M83" s="64"/>
      <c r="N83" s="65">
        <f t="shared" si="3"/>
        <v>67676000</v>
      </c>
    </row>
    <row r="84" spans="2:14" ht="19.5" customHeight="1" x14ac:dyDescent="0.25">
      <c r="B84" s="51" t="s">
        <v>92</v>
      </c>
      <c r="C84" s="62">
        <v>50264000</v>
      </c>
      <c r="D84" s="62">
        <v>6772000</v>
      </c>
      <c r="E84" s="62">
        <v>16731000</v>
      </c>
      <c r="F84" s="62">
        <v>0</v>
      </c>
      <c r="G84" s="62">
        <f t="shared" si="2"/>
        <v>16731000</v>
      </c>
      <c r="H84" s="62"/>
      <c r="I84" s="62">
        <v>1639000</v>
      </c>
      <c r="J84" s="62">
        <v>22955000</v>
      </c>
      <c r="K84" s="62"/>
      <c r="L84" s="62">
        <v>0</v>
      </c>
      <c r="M84" s="62"/>
      <c r="N84" s="53">
        <f t="shared" si="3"/>
        <v>98361000</v>
      </c>
    </row>
    <row r="85" spans="2:14" ht="19.5" customHeight="1" x14ac:dyDescent="0.25">
      <c r="B85" s="17" t="s">
        <v>93</v>
      </c>
      <c r="C85" s="24">
        <v>39007000</v>
      </c>
      <c r="D85" s="24">
        <v>4704000</v>
      </c>
      <c r="E85" s="24">
        <v>10687000</v>
      </c>
      <c r="F85" s="24">
        <v>0</v>
      </c>
      <c r="G85" s="24">
        <f t="shared" si="2"/>
        <v>10687000</v>
      </c>
      <c r="H85" s="24"/>
      <c r="I85" s="24">
        <v>1190000</v>
      </c>
      <c r="J85" s="24">
        <v>24900000</v>
      </c>
      <c r="K85" s="24"/>
      <c r="L85" s="24">
        <v>0</v>
      </c>
      <c r="M85" s="24"/>
      <c r="N85" s="19">
        <f t="shared" si="3"/>
        <v>80488000</v>
      </c>
    </row>
    <row r="86" spans="2:14" ht="19.5" customHeight="1" x14ac:dyDescent="0.25">
      <c r="B86" s="17" t="s">
        <v>151</v>
      </c>
      <c r="C86" s="24">
        <v>42173000</v>
      </c>
      <c r="D86" s="24">
        <v>5551000</v>
      </c>
      <c r="E86" s="24">
        <v>13204000</v>
      </c>
      <c r="F86" s="24">
        <v>0</v>
      </c>
      <c r="G86" s="24">
        <f t="shared" si="2"/>
        <v>13204000</v>
      </c>
      <c r="H86" s="24"/>
      <c r="I86" s="24">
        <v>1428000</v>
      </c>
      <c r="J86" s="24">
        <v>26300000</v>
      </c>
      <c r="K86" s="24"/>
      <c r="L86" s="24">
        <v>0</v>
      </c>
      <c r="M86" s="24"/>
      <c r="N86" s="19">
        <f t="shared" si="3"/>
        <v>88656000</v>
      </c>
    </row>
    <row r="87" spans="2:14" ht="19.5" customHeight="1" x14ac:dyDescent="0.25">
      <c r="B87" s="17" t="s">
        <v>94</v>
      </c>
      <c r="C87" s="24">
        <v>34847000</v>
      </c>
      <c r="D87" s="24">
        <v>4087000</v>
      </c>
      <c r="E87" s="24">
        <v>12829000</v>
      </c>
      <c r="F87" s="24">
        <v>0</v>
      </c>
      <c r="G87" s="24">
        <f t="shared" si="2"/>
        <v>12829000</v>
      </c>
      <c r="H87" s="24"/>
      <c r="I87" s="24">
        <v>1277000</v>
      </c>
      <c r="J87" s="24">
        <v>33500000</v>
      </c>
      <c r="K87" s="24"/>
      <c r="L87" s="24">
        <v>0</v>
      </c>
      <c r="M87" s="24"/>
      <c r="N87" s="19">
        <f t="shared" si="3"/>
        <v>86540000</v>
      </c>
    </row>
    <row r="88" spans="2:14" ht="19.5" customHeight="1" x14ac:dyDescent="0.25">
      <c r="B88" s="17" t="s">
        <v>95</v>
      </c>
      <c r="C88" s="24">
        <v>51444000</v>
      </c>
      <c r="D88" s="24">
        <v>6518000</v>
      </c>
      <c r="E88" s="24">
        <v>15177000</v>
      </c>
      <c r="F88" s="24">
        <v>0</v>
      </c>
      <c r="G88" s="24">
        <f t="shared" si="2"/>
        <v>15177000</v>
      </c>
      <c r="H88" s="24"/>
      <c r="I88" s="24">
        <v>1550000</v>
      </c>
      <c r="J88" s="24">
        <v>25000000</v>
      </c>
      <c r="K88" s="24"/>
      <c r="L88" s="24">
        <v>0</v>
      </c>
      <c r="M88" s="24"/>
      <c r="N88" s="19">
        <f t="shared" si="3"/>
        <v>99689000</v>
      </c>
    </row>
    <row r="89" spans="2:14" ht="19.5" customHeight="1" x14ac:dyDescent="0.25">
      <c r="B89" s="17" t="s">
        <v>96</v>
      </c>
      <c r="C89" s="24">
        <v>34958000</v>
      </c>
      <c r="D89" s="24">
        <v>4816000</v>
      </c>
      <c r="E89" s="24">
        <v>10886000</v>
      </c>
      <c r="F89" s="24">
        <v>0</v>
      </c>
      <c r="G89" s="24">
        <f t="shared" si="2"/>
        <v>10886000</v>
      </c>
      <c r="H89" s="24"/>
      <c r="I89" s="24">
        <v>1415000</v>
      </c>
      <c r="J89" s="24">
        <v>26500000</v>
      </c>
      <c r="K89" s="24"/>
      <c r="L89" s="24">
        <v>0</v>
      </c>
      <c r="M89" s="24"/>
      <c r="N89" s="19">
        <f t="shared" si="3"/>
        <v>78575000</v>
      </c>
    </row>
    <row r="90" spans="2:14" ht="19.5" customHeight="1" x14ac:dyDescent="0.25">
      <c r="B90" s="17" t="s">
        <v>97</v>
      </c>
      <c r="C90" s="24">
        <v>51664000</v>
      </c>
      <c r="D90" s="24">
        <v>5764000</v>
      </c>
      <c r="E90" s="24">
        <v>10746000</v>
      </c>
      <c r="F90" s="24">
        <v>0</v>
      </c>
      <c r="G90" s="24">
        <f t="shared" si="2"/>
        <v>10746000</v>
      </c>
      <c r="H90" s="24"/>
      <c r="I90" s="24">
        <v>1399000</v>
      </c>
      <c r="J90" s="24">
        <v>29760000</v>
      </c>
      <c r="K90" s="24"/>
      <c r="L90" s="24">
        <v>0</v>
      </c>
      <c r="M90" s="24"/>
      <c r="N90" s="19">
        <f t="shared" si="3"/>
        <v>99333000</v>
      </c>
    </row>
    <row r="91" spans="2:14" ht="19.5" customHeight="1" x14ac:dyDescent="0.25">
      <c r="B91" s="17" t="s">
        <v>98</v>
      </c>
      <c r="C91" s="24">
        <v>40658000</v>
      </c>
      <c r="D91" s="24">
        <v>4451000</v>
      </c>
      <c r="E91" s="24">
        <v>12266000</v>
      </c>
      <c r="F91" s="24">
        <v>0</v>
      </c>
      <c r="G91" s="24">
        <f t="shared" si="2"/>
        <v>12266000</v>
      </c>
      <c r="H91" s="24"/>
      <c r="I91" s="24">
        <v>1274000</v>
      </c>
      <c r="J91" s="24">
        <v>24010000</v>
      </c>
      <c r="K91" s="24"/>
      <c r="L91" s="24">
        <v>0</v>
      </c>
      <c r="M91" s="24"/>
      <c r="N91" s="19">
        <f t="shared" si="3"/>
        <v>82659000</v>
      </c>
    </row>
    <row r="92" spans="2:14" ht="19.5" customHeight="1" x14ac:dyDescent="0.25">
      <c r="B92" s="17" t="s">
        <v>99</v>
      </c>
      <c r="C92" s="24">
        <v>45901000</v>
      </c>
      <c r="D92" s="24">
        <v>5777000</v>
      </c>
      <c r="E92" s="24">
        <v>11540000</v>
      </c>
      <c r="F92" s="24">
        <v>0</v>
      </c>
      <c r="G92" s="24">
        <f t="shared" si="2"/>
        <v>11540000</v>
      </c>
      <c r="H92" s="24"/>
      <c r="I92" s="24">
        <v>1363000</v>
      </c>
      <c r="J92" s="24">
        <v>26010000</v>
      </c>
      <c r="K92" s="24"/>
      <c r="L92" s="24">
        <v>0</v>
      </c>
      <c r="M92" s="24"/>
      <c r="N92" s="19">
        <f t="shared" si="3"/>
        <v>90591000</v>
      </c>
    </row>
    <row r="93" spans="2:14" ht="19.5" customHeight="1" x14ac:dyDescent="0.25">
      <c r="B93" s="17" t="s">
        <v>100</v>
      </c>
      <c r="C93" s="24">
        <v>42478000</v>
      </c>
      <c r="D93" s="24">
        <v>4895000</v>
      </c>
      <c r="E93" s="24">
        <v>12592000</v>
      </c>
      <c r="F93" s="24">
        <v>0</v>
      </c>
      <c r="G93" s="24">
        <f t="shared" si="2"/>
        <v>12592000</v>
      </c>
      <c r="H93" s="24"/>
      <c r="I93" s="24">
        <v>1194000</v>
      </c>
      <c r="J93" s="24">
        <v>22850000</v>
      </c>
      <c r="K93" s="24"/>
      <c r="L93" s="24">
        <v>0</v>
      </c>
      <c r="M93" s="24"/>
      <c r="N93" s="19">
        <f t="shared" si="3"/>
        <v>84009000</v>
      </c>
    </row>
    <row r="94" spans="2:14" ht="19.5" customHeight="1" x14ac:dyDescent="0.25">
      <c r="B94" s="17" t="s">
        <v>101</v>
      </c>
      <c r="C94" s="24">
        <v>26768000</v>
      </c>
      <c r="D94" s="24">
        <v>3039000</v>
      </c>
      <c r="E94" s="24">
        <v>9680000</v>
      </c>
      <c r="F94" s="24">
        <v>0</v>
      </c>
      <c r="G94" s="24">
        <f t="shared" si="2"/>
        <v>9680000</v>
      </c>
      <c r="H94" s="24"/>
      <c r="I94" s="24">
        <v>890000</v>
      </c>
      <c r="J94" s="24">
        <v>26810000</v>
      </c>
      <c r="K94" s="24"/>
      <c r="L94" s="24">
        <v>0</v>
      </c>
      <c r="M94" s="24"/>
      <c r="N94" s="19">
        <f t="shared" si="3"/>
        <v>67187000</v>
      </c>
    </row>
    <row r="95" spans="2:14" ht="19.5" customHeight="1" x14ac:dyDescent="0.25">
      <c r="B95" s="17" t="s">
        <v>102</v>
      </c>
      <c r="C95" s="24">
        <v>41711000</v>
      </c>
      <c r="D95" s="24">
        <v>5261000</v>
      </c>
      <c r="E95" s="24">
        <v>9642000</v>
      </c>
      <c r="F95" s="24">
        <v>0</v>
      </c>
      <c r="G95" s="24">
        <f t="shared" si="2"/>
        <v>9642000</v>
      </c>
      <c r="H95" s="24"/>
      <c r="I95" s="24">
        <v>1194000</v>
      </c>
      <c r="J95" s="24">
        <v>26850000</v>
      </c>
      <c r="K95" s="24"/>
      <c r="L95" s="24">
        <v>0</v>
      </c>
      <c r="M95" s="24"/>
      <c r="N95" s="19">
        <f t="shared" si="3"/>
        <v>84658000</v>
      </c>
    </row>
    <row r="96" spans="2:14" ht="19.5" customHeight="1" x14ac:dyDescent="0.25">
      <c r="B96" s="17" t="s">
        <v>103</v>
      </c>
      <c r="C96" s="24">
        <v>28966000</v>
      </c>
      <c r="D96" s="24">
        <v>3250000</v>
      </c>
      <c r="E96" s="24">
        <v>10197000</v>
      </c>
      <c r="F96" s="24">
        <v>0</v>
      </c>
      <c r="G96" s="24">
        <f t="shared" si="2"/>
        <v>10197000</v>
      </c>
      <c r="H96" s="24"/>
      <c r="I96" s="24">
        <v>941000</v>
      </c>
      <c r="J96" s="24">
        <v>31760000</v>
      </c>
      <c r="K96" s="24"/>
      <c r="L96" s="24">
        <v>0</v>
      </c>
      <c r="M96" s="24"/>
      <c r="N96" s="19">
        <f t="shared" si="3"/>
        <v>75114000</v>
      </c>
    </row>
    <row r="97" spans="2:14" ht="19.5" customHeight="1" x14ac:dyDescent="0.25">
      <c r="B97" s="17" t="s">
        <v>104</v>
      </c>
      <c r="C97" s="24">
        <v>53806000</v>
      </c>
      <c r="D97" s="24">
        <v>6333000</v>
      </c>
      <c r="E97" s="24">
        <v>16009000</v>
      </c>
      <c r="F97" s="24">
        <v>0</v>
      </c>
      <c r="G97" s="24">
        <f t="shared" si="2"/>
        <v>16009000</v>
      </c>
      <c r="H97" s="24"/>
      <c r="I97" s="24">
        <v>1372000</v>
      </c>
      <c r="J97" s="24">
        <v>24500000</v>
      </c>
      <c r="K97" s="24"/>
      <c r="L97" s="24">
        <v>0</v>
      </c>
      <c r="M97" s="24"/>
      <c r="N97" s="19">
        <f t="shared" si="3"/>
        <v>102020000</v>
      </c>
    </row>
    <row r="98" spans="2:14" ht="19.5" customHeight="1" x14ac:dyDescent="0.25">
      <c r="B98" s="17" t="s">
        <v>105</v>
      </c>
      <c r="C98" s="24">
        <v>23732000</v>
      </c>
      <c r="D98" s="24">
        <v>2772000</v>
      </c>
      <c r="E98" s="24">
        <v>9256000</v>
      </c>
      <c r="F98" s="24">
        <v>0</v>
      </c>
      <c r="G98" s="24">
        <f t="shared" si="2"/>
        <v>9256000</v>
      </c>
      <c r="H98" s="24"/>
      <c r="I98" s="24">
        <v>846000</v>
      </c>
      <c r="J98" s="24">
        <v>15000000</v>
      </c>
      <c r="K98" s="24"/>
      <c r="L98" s="24">
        <v>0</v>
      </c>
      <c r="M98" s="24"/>
      <c r="N98" s="19">
        <f t="shared" si="3"/>
        <v>51606000</v>
      </c>
    </row>
    <row r="99" spans="2:14" ht="19.5" customHeight="1" x14ac:dyDescent="0.25">
      <c r="B99" s="17" t="s">
        <v>106</v>
      </c>
      <c r="C99" s="24">
        <v>28938000</v>
      </c>
      <c r="D99" s="24">
        <v>3428000</v>
      </c>
      <c r="E99" s="24">
        <v>10418000</v>
      </c>
      <c r="F99" s="24">
        <v>0</v>
      </c>
      <c r="G99" s="24">
        <f t="shared" si="2"/>
        <v>10418000</v>
      </c>
      <c r="H99" s="24"/>
      <c r="I99" s="24">
        <v>933000</v>
      </c>
      <c r="J99" s="24">
        <v>17700000</v>
      </c>
      <c r="K99" s="24"/>
      <c r="L99" s="24">
        <v>0</v>
      </c>
      <c r="M99" s="24"/>
      <c r="N99" s="19">
        <f t="shared" si="3"/>
        <v>61417000</v>
      </c>
    </row>
    <row r="100" spans="2:14" ht="19.5" customHeight="1" x14ac:dyDescent="0.25">
      <c r="B100" s="17" t="s">
        <v>107</v>
      </c>
      <c r="C100" s="24">
        <v>25535000</v>
      </c>
      <c r="D100" s="24">
        <v>2932000</v>
      </c>
      <c r="E100" s="24">
        <v>8245000</v>
      </c>
      <c r="F100" s="24">
        <v>0</v>
      </c>
      <c r="G100" s="24">
        <f t="shared" si="2"/>
        <v>8245000</v>
      </c>
      <c r="H100" s="24"/>
      <c r="I100" s="24">
        <v>831000</v>
      </c>
      <c r="J100" s="24">
        <v>27010000</v>
      </c>
      <c r="K100" s="24"/>
      <c r="L100" s="24">
        <v>0</v>
      </c>
      <c r="M100" s="24"/>
      <c r="N100" s="19">
        <f t="shared" si="3"/>
        <v>64553000</v>
      </c>
    </row>
    <row r="101" spans="2:14" ht="19.5" customHeight="1" x14ac:dyDescent="0.25">
      <c r="B101" s="17" t="s">
        <v>108</v>
      </c>
      <c r="C101" s="24">
        <v>37060000</v>
      </c>
      <c r="D101" s="24">
        <v>4120000</v>
      </c>
      <c r="E101" s="24">
        <v>8327000</v>
      </c>
      <c r="F101" s="24">
        <v>0</v>
      </c>
      <c r="G101" s="24">
        <f t="shared" si="2"/>
        <v>8327000</v>
      </c>
      <c r="H101" s="24"/>
      <c r="I101" s="24">
        <v>1033000</v>
      </c>
      <c r="J101" s="24">
        <v>26871000</v>
      </c>
      <c r="K101" s="24"/>
      <c r="L101" s="24">
        <v>0</v>
      </c>
      <c r="M101" s="24"/>
      <c r="N101" s="19">
        <f t="shared" si="3"/>
        <v>77411000</v>
      </c>
    </row>
    <row r="102" spans="2:14" ht="19.5" customHeight="1" x14ac:dyDescent="0.25">
      <c r="B102" s="17" t="s">
        <v>109</v>
      </c>
      <c r="C102" s="24">
        <v>42026000</v>
      </c>
      <c r="D102" s="24">
        <v>5227000</v>
      </c>
      <c r="E102" s="24">
        <v>7797000</v>
      </c>
      <c r="F102" s="24">
        <v>0</v>
      </c>
      <c r="G102" s="24">
        <f t="shared" si="2"/>
        <v>7797000</v>
      </c>
      <c r="H102" s="24"/>
      <c r="I102" s="24">
        <v>1238000</v>
      </c>
      <c r="J102" s="24">
        <v>25002000</v>
      </c>
      <c r="K102" s="24"/>
      <c r="L102" s="24">
        <v>0</v>
      </c>
      <c r="M102" s="24"/>
      <c r="N102" s="19">
        <f t="shared" si="3"/>
        <v>81290000</v>
      </c>
    </row>
    <row r="103" spans="2:14" ht="19.5" customHeight="1" x14ac:dyDescent="0.25">
      <c r="B103" s="17" t="s">
        <v>110</v>
      </c>
      <c r="C103" s="24">
        <v>7288000</v>
      </c>
      <c r="D103" s="24">
        <v>1016000</v>
      </c>
      <c r="E103" s="24">
        <v>6500000</v>
      </c>
      <c r="F103" s="24">
        <v>0</v>
      </c>
      <c r="G103" s="24">
        <f t="shared" si="2"/>
        <v>6500000</v>
      </c>
      <c r="H103" s="24"/>
      <c r="I103" s="24">
        <v>568000</v>
      </c>
      <c r="J103" s="24">
        <v>27300000</v>
      </c>
      <c r="K103" s="24"/>
      <c r="L103" s="24">
        <v>0</v>
      </c>
      <c r="M103" s="24"/>
      <c r="N103" s="19">
        <f t="shared" si="3"/>
        <v>42672000</v>
      </c>
    </row>
    <row r="104" spans="2:14" ht="19.5" customHeight="1" x14ac:dyDescent="0.25">
      <c r="B104" s="17" t="s">
        <v>111</v>
      </c>
      <c r="C104" s="24">
        <v>72185000</v>
      </c>
      <c r="D104" s="24">
        <v>10179000</v>
      </c>
      <c r="E104" s="24">
        <v>8803000</v>
      </c>
      <c r="F104" s="24">
        <v>0</v>
      </c>
      <c r="G104" s="24">
        <f t="shared" si="2"/>
        <v>8803000</v>
      </c>
      <c r="H104" s="24"/>
      <c r="I104" s="24">
        <v>1937000</v>
      </c>
      <c r="J104" s="24">
        <v>38000000</v>
      </c>
      <c r="K104" s="24"/>
      <c r="L104" s="24">
        <v>0</v>
      </c>
      <c r="M104" s="24"/>
      <c r="N104" s="19">
        <f t="shared" si="3"/>
        <v>131104000</v>
      </c>
    </row>
    <row r="105" spans="2:14" ht="19.5" customHeight="1" x14ac:dyDescent="0.25">
      <c r="B105" s="17" t="s">
        <v>112</v>
      </c>
      <c r="C105" s="24">
        <v>13809000</v>
      </c>
      <c r="D105" s="24">
        <v>2035000</v>
      </c>
      <c r="E105" s="24">
        <v>6801000</v>
      </c>
      <c r="F105" s="24">
        <v>0</v>
      </c>
      <c r="G105" s="24">
        <f t="shared" si="2"/>
        <v>6801000</v>
      </c>
      <c r="H105" s="24"/>
      <c r="I105" s="24">
        <v>636000</v>
      </c>
      <c r="J105" s="24">
        <v>21700000</v>
      </c>
      <c r="K105" s="24"/>
      <c r="L105" s="24">
        <v>0</v>
      </c>
      <c r="M105" s="24"/>
      <c r="N105" s="19">
        <f t="shared" si="3"/>
        <v>44981000</v>
      </c>
    </row>
    <row r="106" spans="2:14" ht="19.5" customHeight="1" x14ac:dyDescent="0.25">
      <c r="B106" s="17" t="s">
        <v>113</v>
      </c>
      <c r="C106" s="24">
        <v>28355000</v>
      </c>
      <c r="D106" s="24">
        <v>4023000</v>
      </c>
      <c r="E106" s="24">
        <v>7300000</v>
      </c>
      <c r="F106" s="24">
        <v>0</v>
      </c>
      <c r="G106" s="24">
        <f t="shared" si="2"/>
        <v>7300000</v>
      </c>
      <c r="H106" s="24"/>
      <c r="I106" s="24">
        <v>984000</v>
      </c>
      <c r="J106" s="24">
        <v>31000000</v>
      </c>
      <c r="K106" s="24"/>
      <c r="L106" s="24">
        <v>0</v>
      </c>
      <c r="M106" s="24"/>
      <c r="N106" s="19">
        <f t="shared" si="3"/>
        <v>71662000</v>
      </c>
    </row>
    <row r="107" spans="2:14" ht="19.5" customHeight="1" x14ac:dyDescent="0.25">
      <c r="B107" s="17" t="s">
        <v>114</v>
      </c>
      <c r="C107" s="24">
        <v>55311000</v>
      </c>
      <c r="D107" s="24">
        <v>8182000</v>
      </c>
      <c r="E107" s="24">
        <v>9665000</v>
      </c>
      <c r="F107" s="24">
        <v>0</v>
      </c>
      <c r="G107" s="24">
        <f t="shared" si="2"/>
        <v>9665000</v>
      </c>
      <c r="H107" s="24"/>
      <c r="I107" s="24">
        <v>1677000</v>
      </c>
      <c r="J107" s="24">
        <v>39000000</v>
      </c>
      <c r="K107" s="24"/>
      <c r="L107" s="24">
        <v>0</v>
      </c>
      <c r="M107" s="24"/>
      <c r="N107" s="19">
        <f t="shared" si="3"/>
        <v>113835000</v>
      </c>
    </row>
    <row r="108" spans="2:14" ht="19.5" customHeight="1" x14ac:dyDescent="0.25">
      <c r="B108" s="17" t="s">
        <v>152</v>
      </c>
      <c r="C108" s="24">
        <v>147680000</v>
      </c>
      <c r="D108" s="24">
        <v>22735000</v>
      </c>
      <c r="E108" s="24">
        <v>17091000</v>
      </c>
      <c r="F108" s="24">
        <v>0</v>
      </c>
      <c r="G108" s="24">
        <f t="shared" si="2"/>
        <v>17091000</v>
      </c>
      <c r="H108" s="24"/>
      <c r="I108" s="24">
        <v>7088000</v>
      </c>
      <c r="J108" s="24">
        <v>76700000</v>
      </c>
      <c r="K108" s="24"/>
      <c r="L108" s="24">
        <v>0</v>
      </c>
      <c r="M108" s="24"/>
      <c r="N108" s="19">
        <f t="shared" si="3"/>
        <v>271294000</v>
      </c>
    </row>
    <row r="109" spans="2:14" ht="19.5" customHeight="1" x14ac:dyDescent="0.25">
      <c r="B109" s="17" t="s">
        <v>153</v>
      </c>
      <c r="C109" s="24">
        <v>15998000</v>
      </c>
      <c r="D109" s="24">
        <v>2505000</v>
      </c>
      <c r="E109" s="24">
        <v>7081000</v>
      </c>
      <c r="F109" s="24">
        <v>0</v>
      </c>
      <c r="G109" s="24">
        <f t="shared" si="2"/>
        <v>7081000</v>
      </c>
      <c r="H109" s="24"/>
      <c r="I109" s="24">
        <v>664000</v>
      </c>
      <c r="J109" s="24">
        <v>49002000</v>
      </c>
      <c r="K109" s="24"/>
      <c r="L109" s="24">
        <v>0</v>
      </c>
      <c r="M109" s="24"/>
      <c r="N109" s="19">
        <f t="shared" si="3"/>
        <v>75250000</v>
      </c>
    </row>
    <row r="110" spans="2:14" ht="19.5" customHeight="1" x14ac:dyDescent="0.25">
      <c r="B110" s="17" t="s">
        <v>115</v>
      </c>
      <c r="C110" s="24">
        <v>13793000</v>
      </c>
      <c r="D110" s="24">
        <v>1679000</v>
      </c>
      <c r="E110" s="24">
        <v>7490000</v>
      </c>
      <c r="F110" s="24">
        <v>0</v>
      </c>
      <c r="G110" s="24">
        <f t="shared" si="2"/>
        <v>7490000</v>
      </c>
      <c r="H110" s="24"/>
      <c r="I110" s="24">
        <v>632000</v>
      </c>
      <c r="J110" s="24">
        <v>34750000</v>
      </c>
      <c r="K110" s="24"/>
      <c r="L110" s="24">
        <v>0</v>
      </c>
      <c r="M110" s="24"/>
      <c r="N110" s="19">
        <f t="shared" si="3"/>
        <v>58344000</v>
      </c>
    </row>
    <row r="111" spans="2:14" ht="19.5" customHeight="1" x14ac:dyDescent="0.25">
      <c r="B111" s="17" t="s">
        <v>154</v>
      </c>
      <c r="C111" s="24">
        <v>18113000</v>
      </c>
      <c r="D111" s="24">
        <v>2546000</v>
      </c>
      <c r="E111" s="24">
        <v>7600000</v>
      </c>
      <c r="F111" s="24">
        <v>0</v>
      </c>
      <c r="G111" s="24">
        <f t="shared" si="2"/>
        <v>7600000</v>
      </c>
      <c r="H111" s="24"/>
      <c r="I111" s="24">
        <v>731000</v>
      </c>
      <c r="J111" s="24">
        <v>35500000</v>
      </c>
      <c r="K111" s="24"/>
      <c r="L111" s="24">
        <v>0</v>
      </c>
      <c r="M111" s="24"/>
      <c r="N111" s="19">
        <f t="shared" si="3"/>
        <v>64490000</v>
      </c>
    </row>
    <row r="112" spans="2:14" ht="19.5" customHeight="1" x14ac:dyDescent="0.25">
      <c r="B112" s="17" t="s">
        <v>161</v>
      </c>
      <c r="C112" s="24">
        <v>7616000</v>
      </c>
      <c r="D112" s="24">
        <v>1060000</v>
      </c>
      <c r="E112" s="24">
        <v>7436000</v>
      </c>
      <c r="F112" s="24">
        <v>0</v>
      </c>
      <c r="G112" s="24">
        <f t="shared" ref="G112:G115" si="4">E112+F112</f>
        <v>7436000</v>
      </c>
      <c r="H112" s="24"/>
      <c r="I112" s="24">
        <v>569000</v>
      </c>
      <c r="J112" s="24">
        <v>29700000</v>
      </c>
      <c r="K112" s="24"/>
      <c r="L112" s="24">
        <v>0</v>
      </c>
      <c r="M112" s="24"/>
      <c r="N112" s="19">
        <f t="shared" si="3"/>
        <v>46381000</v>
      </c>
    </row>
    <row r="113" spans="2:14" ht="19.5" customHeight="1" x14ac:dyDescent="0.25">
      <c r="B113" s="17" t="s">
        <v>217</v>
      </c>
      <c r="C113" s="24">
        <v>40535000</v>
      </c>
      <c r="D113" s="24">
        <v>6208000</v>
      </c>
      <c r="E113" s="24">
        <v>7786000</v>
      </c>
      <c r="F113" s="24">
        <v>0</v>
      </c>
      <c r="G113" s="24">
        <f t="shared" si="4"/>
        <v>7786000</v>
      </c>
      <c r="H113" s="24"/>
      <c r="I113" s="24">
        <v>1270000</v>
      </c>
      <c r="J113" s="24">
        <v>25000000</v>
      </c>
      <c r="K113" s="24"/>
      <c r="L113" s="24">
        <v>0</v>
      </c>
      <c r="M113" s="24"/>
      <c r="N113" s="19">
        <f t="shared" ref="N113:N116" si="5">SUM(C113,D113,G113,H113,I113,J113,K113,L113,M113)</f>
        <v>80799000</v>
      </c>
    </row>
    <row r="114" spans="2:14" ht="19.5" customHeight="1" x14ac:dyDescent="0.25">
      <c r="B114" s="17" t="s">
        <v>218</v>
      </c>
      <c r="C114" s="24">
        <v>23355000</v>
      </c>
      <c r="D114" s="24">
        <v>3307000</v>
      </c>
      <c r="E114" s="24">
        <v>10941000</v>
      </c>
      <c r="F114" s="24">
        <v>0</v>
      </c>
      <c r="G114" s="24">
        <f t="shared" si="4"/>
        <v>10941000</v>
      </c>
      <c r="H114" s="24"/>
      <c r="I114" s="24">
        <v>1000000</v>
      </c>
      <c r="J114" s="24">
        <v>9000000</v>
      </c>
      <c r="K114" s="24"/>
      <c r="L114" s="24">
        <v>0</v>
      </c>
      <c r="M114" s="24"/>
      <c r="N114" s="19">
        <f t="shared" si="5"/>
        <v>47603000</v>
      </c>
    </row>
    <row r="115" spans="2:14" ht="19.5" customHeight="1" x14ac:dyDescent="0.25">
      <c r="B115" s="17" t="s">
        <v>219</v>
      </c>
      <c r="C115" s="24">
        <v>40530000</v>
      </c>
      <c r="D115" s="24">
        <v>5661000</v>
      </c>
      <c r="E115" s="24">
        <v>13978000</v>
      </c>
      <c r="F115" s="24">
        <v>0</v>
      </c>
      <c r="G115" s="24">
        <f t="shared" si="4"/>
        <v>13978000</v>
      </c>
      <c r="H115" s="24"/>
      <c r="I115" s="24">
        <v>1560000</v>
      </c>
      <c r="J115" s="24">
        <v>11500000</v>
      </c>
      <c r="K115" s="24"/>
      <c r="L115" s="24">
        <v>0</v>
      </c>
      <c r="M115" s="24"/>
      <c r="N115" s="19">
        <f t="shared" si="5"/>
        <v>73229000</v>
      </c>
    </row>
    <row r="116" spans="2:14" ht="19.5" customHeight="1" x14ac:dyDescent="0.25">
      <c r="B116" s="17" t="s">
        <v>220</v>
      </c>
      <c r="C116" s="24">
        <v>98988000</v>
      </c>
      <c r="D116" s="24">
        <v>14861000</v>
      </c>
      <c r="E116" s="24">
        <v>11724000</v>
      </c>
      <c r="F116" s="24">
        <v>0</v>
      </c>
      <c r="G116" s="24">
        <f t="shared" ref="G116" si="6">E116+F116</f>
        <v>11724000</v>
      </c>
      <c r="H116" s="24"/>
      <c r="I116" s="24">
        <v>2690000</v>
      </c>
      <c r="J116" s="24">
        <v>9000000</v>
      </c>
      <c r="K116" s="24"/>
      <c r="L116" s="24">
        <v>0</v>
      </c>
      <c r="M116" s="24"/>
      <c r="N116" s="19">
        <f t="shared" si="5"/>
        <v>137263000</v>
      </c>
    </row>
    <row r="117" spans="2:14" ht="19.5" customHeight="1" x14ac:dyDescent="0.25">
      <c r="B117" s="25" t="s">
        <v>116</v>
      </c>
      <c r="C117" s="24">
        <v>262623000</v>
      </c>
      <c r="D117" s="24">
        <v>2141000</v>
      </c>
      <c r="E117" s="24">
        <v>177999000</v>
      </c>
      <c r="F117" s="24">
        <v>0</v>
      </c>
      <c r="G117" s="24">
        <f t="shared" si="2"/>
        <v>177999000</v>
      </c>
      <c r="H117" s="24"/>
      <c r="I117" s="24">
        <v>416000</v>
      </c>
      <c r="J117" s="24">
        <v>2124000</v>
      </c>
      <c r="K117" s="24">
        <v>0</v>
      </c>
      <c r="L117" s="24">
        <v>0</v>
      </c>
      <c r="M117" s="24"/>
      <c r="N117" s="19">
        <f>SUM(C117,D117,G117,H117,I117,J117,K117,L117,M117)</f>
        <v>445303000</v>
      </c>
    </row>
    <row r="118" spans="2:14" ht="19.5" customHeight="1" x14ac:dyDescent="0.25">
      <c r="B118" s="17" t="s">
        <v>117</v>
      </c>
      <c r="C118" s="24">
        <v>5475000</v>
      </c>
      <c r="D118" s="24">
        <v>881000</v>
      </c>
      <c r="E118" s="24">
        <v>4589000</v>
      </c>
      <c r="F118" s="24">
        <v>0</v>
      </c>
      <c r="G118" s="24">
        <f t="shared" si="2"/>
        <v>4589000</v>
      </c>
      <c r="H118" s="24"/>
      <c r="I118" s="24">
        <v>335000</v>
      </c>
      <c r="J118" s="24">
        <v>424000</v>
      </c>
      <c r="K118" s="24">
        <v>0</v>
      </c>
      <c r="L118" s="24">
        <v>0</v>
      </c>
      <c r="M118" s="24"/>
      <c r="N118" s="19">
        <f t="shared" si="3"/>
        <v>11704000</v>
      </c>
    </row>
    <row r="119" spans="2:14" ht="19.5" customHeight="1" x14ac:dyDescent="0.25">
      <c r="B119" s="17" t="s">
        <v>118</v>
      </c>
      <c r="C119" s="24">
        <v>2215000</v>
      </c>
      <c r="D119" s="24">
        <v>352000</v>
      </c>
      <c r="E119" s="24">
        <v>2088000</v>
      </c>
      <c r="F119" s="24">
        <v>0</v>
      </c>
      <c r="G119" s="24">
        <f t="shared" si="2"/>
        <v>2088000</v>
      </c>
      <c r="H119" s="24"/>
      <c r="I119" s="24">
        <v>270000</v>
      </c>
      <c r="J119" s="24">
        <v>0</v>
      </c>
      <c r="K119" s="24">
        <v>0</v>
      </c>
      <c r="L119" s="24">
        <v>0</v>
      </c>
      <c r="M119" s="24"/>
      <c r="N119" s="19">
        <f t="shared" si="3"/>
        <v>4925000</v>
      </c>
    </row>
    <row r="120" spans="2:14" ht="19.5" customHeight="1" x14ac:dyDescent="0.25">
      <c r="B120" s="17" t="s">
        <v>119</v>
      </c>
      <c r="C120" s="24">
        <v>2196000</v>
      </c>
      <c r="D120" s="24">
        <v>358000</v>
      </c>
      <c r="E120" s="24">
        <v>2158000</v>
      </c>
      <c r="F120" s="24">
        <v>0</v>
      </c>
      <c r="G120" s="24">
        <f t="shared" si="2"/>
        <v>2158000</v>
      </c>
      <c r="H120" s="24"/>
      <c r="I120" s="24">
        <v>245000</v>
      </c>
      <c r="J120" s="24">
        <v>0</v>
      </c>
      <c r="K120" s="24">
        <v>0</v>
      </c>
      <c r="L120" s="24">
        <v>0</v>
      </c>
      <c r="M120" s="24"/>
      <c r="N120" s="19">
        <f t="shared" si="3"/>
        <v>4957000</v>
      </c>
    </row>
    <row r="121" spans="2:14" ht="19.5" customHeight="1" x14ac:dyDescent="0.25">
      <c r="B121" s="17" t="s">
        <v>120</v>
      </c>
      <c r="C121" s="24">
        <v>2754000</v>
      </c>
      <c r="D121" s="24">
        <v>457000</v>
      </c>
      <c r="E121" s="24">
        <v>9713000</v>
      </c>
      <c r="F121" s="24">
        <v>0</v>
      </c>
      <c r="G121" s="24">
        <f t="shared" si="2"/>
        <v>9713000</v>
      </c>
      <c r="H121" s="24"/>
      <c r="I121" s="24">
        <v>722000</v>
      </c>
      <c r="J121" s="24">
        <v>1593000</v>
      </c>
      <c r="K121" s="24">
        <v>0</v>
      </c>
      <c r="L121" s="24">
        <v>0</v>
      </c>
      <c r="M121" s="24"/>
      <c r="N121" s="19">
        <f t="shared" si="3"/>
        <v>15239000</v>
      </c>
    </row>
    <row r="122" spans="2:14" ht="19.5" customHeight="1" x14ac:dyDescent="0.25">
      <c r="B122" s="17" t="s">
        <v>121</v>
      </c>
      <c r="C122" s="24">
        <v>3284000</v>
      </c>
      <c r="D122" s="24">
        <v>499000</v>
      </c>
      <c r="E122" s="24">
        <v>5108000</v>
      </c>
      <c r="F122" s="24">
        <v>0</v>
      </c>
      <c r="G122" s="24">
        <f t="shared" si="2"/>
        <v>5108000</v>
      </c>
      <c r="H122" s="24"/>
      <c r="I122" s="24">
        <v>149000</v>
      </c>
      <c r="J122" s="24">
        <v>1193000</v>
      </c>
      <c r="K122" s="24">
        <v>0</v>
      </c>
      <c r="L122" s="24">
        <v>0</v>
      </c>
      <c r="M122" s="24"/>
      <c r="N122" s="19">
        <f t="shared" si="3"/>
        <v>10233000</v>
      </c>
    </row>
    <row r="123" spans="2:14" ht="19.5" customHeight="1" x14ac:dyDescent="0.25">
      <c r="B123" s="17" t="s">
        <v>122</v>
      </c>
      <c r="C123" s="24">
        <v>7860000</v>
      </c>
      <c r="D123" s="24">
        <v>1281000</v>
      </c>
      <c r="E123" s="24">
        <v>3936000</v>
      </c>
      <c r="F123" s="24">
        <v>0</v>
      </c>
      <c r="G123" s="24">
        <f t="shared" si="2"/>
        <v>3936000</v>
      </c>
      <c r="H123" s="24"/>
      <c r="I123" s="24">
        <v>1451000</v>
      </c>
      <c r="J123" s="24">
        <v>2214000</v>
      </c>
      <c r="K123" s="24">
        <v>0</v>
      </c>
      <c r="L123" s="24">
        <v>0</v>
      </c>
      <c r="M123" s="24"/>
      <c r="N123" s="19">
        <f t="shared" si="3"/>
        <v>16742000</v>
      </c>
    </row>
    <row r="124" spans="2:14" ht="19.5" customHeight="1" x14ac:dyDescent="0.25">
      <c r="B124" s="17" t="s">
        <v>123</v>
      </c>
      <c r="C124" s="24">
        <v>364794000</v>
      </c>
      <c r="D124" s="24">
        <v>70479000</v>
      </c>
      <c r="E124" s="24">
        <v>301856000</v>
      </c>
      <c r="F124" s="24">
        <v>0</v>
      </c>
      <c r="G124" s="24">
        <f t="shared" si="2"/>
        <v>301856000</v>
      </c>
      <c r="H124" s="24"/>
      <c r="I124" s="24">
        <v>351295000</v>
      </c>
      <c r="J124" s="24">
        <v>279506000</v>
      </c>
      <c r="K124" s="24">
        <v>1285286000</v>
      </c>
      <c r="L124" s="24">
        <v>0</v>
      </c>
      <c r="M124" s="24"/>
      <c r="N124" s="19">
        <f t="shared" si="3"/>
        <v>2653216000</v>
      </c>
    </row>
    <row r="125" spans="2:14" ht="19.5" customHeight="1" x14ac:dyDescent="0.25">
      <c r="B125" s="17" t="s">
        <v>162</v>
      </c>
      <c r="C125" s="24">
        <v>1596000</v>
      </c>
      <c r="D125" s="24">
        <v>144000</v>
      </c>
      <c r="E125" s="24">
        <v>4904000</v>
      </c>
      <c r="F125" s="24">
        <v>0</v>
      </c>
      <c r="G125" s="24">
        <f t="shared" si="2"/>
        <v>4904000</v>
      </c>
      <c r="H125" s="24"/>
      <c r="I125" s="24">
        <v>6097000</v>
      </c>
      <c r="J125" s="24">
        <v>2177000</v>
      </c>
      <c r="K125" s="24">
        <v>0</v>
      </c>
      <c r="L125" s="24">
        <v>0</v>
      </c>
      <c r="M125" s="24"/>
      <c r="N125" s="19">
        <f t="shared" si="3"/>
        <v>14918000</v>
      </c>
    </row>
    <row r="126" spans="2:14" ht="19.5" customHeight="1" x14ac:dyDescent="0.25">
      <c r="B126" s="17" t="s">
        <v>174</v>
      </c>
      <c r="C126" s="24">
        <v>3301000</v>
      </c>
      <c r="D126" s="24">
        <v>463000</v>
      </c>
      <c r="E126" s="24">
        <v>11840000</v>
      </c>
      <c r="F126" s="24">
        <v>0</v>
      </c>
      <c r="G126" s="24">
        <f t="shared" si="2"/>
        <v>11840000</v>
      </c>
      <c r="H126" s="24"/>
      <c r="I126" s="24">
        <v>1371000</v>
      </c>
      <c r="J126" s="24">
        <v>4142000</v>
      </c>
      <c r="K126" s="24">
        <v>0</v>
      </c>
      <c r="L126" s="24">
        <v>0</v>
      </c>
      <c r="M126" s="24"/>
      <c r="N126" s="19">
        <f t="shared" si="3"/>
        <v>21117000</v>
      </c>
    </row>
    <row r="127" spans="2:14" ht="19.5" customHeight="1" x14ac:dyDescent="0.25">
      <c r="B127" s="17" t="s">
        <v>163</v>
      </c>
      <c r="C127" s="24">
        <v>325234000</v>
      </c>
      <c r="D127" s="24">
        <v>61429000</v>
      </c>
      <c r="E127" s="24">
        <v>852908000</v>
      </c>
      <c r="F127" s="24">
        <v>0</v>
      </c>
      <c r="G127" s="24">
        <f t="shared" si="2"/>
        <v>852908000</v>
      </c>
      <c r="H127" s="24"/>
      <c r="I127" s="24">
        <v>2387227000</v>
      </c>
      <c r="J127" s="24">
        <v>1053848000</v>
      </c>
      <c r="K127" s="24">
        <v>0</v>
      </c>
      <c r="L127" s="24">
        <v>4697185000</v>
      </c>
      <c r="M127" s="24"/>
      <c r="N127" s="19">
        <f t="shared" si="3"/>
        <v>9377831000</v>
      </c>
    </row>
    <row r="128" spans="2:14" ht="19.5" customHeight="1" x14ac:dyDescent="0.25">
      <c r="B128" s="17" t="s">
        <v>124</v>
      </c>
      <c r="C128" s="24">
        <v>49845000</v>
      </c>
      <c r="D128" s="24">
        <v>8398000</v>
      </c>
      <c r="E128" s="24">
        <v>30001000</v>
      </c>
      <c r="F128" s="24">
        <v>0</v>
      </c>
      <c r="G128" s="24">
        <f t="shared" si="2"/>
        <v>30001000</v>
      </c>
      <c r="H128" s="24"/>
      <c r="I128" s="24">
        <v>571665000</v>
      </c>
      <c r="J128" s="24">
        <v>470466000</v>
      </c>
      <c r="K128" s="24">
        <v>1537000</v>
      </c>
      <c r="L128" s="24">
        <v>0</v>
      </c>
      <c r="M128" s="24"/>
      <c r="N128" s="19">
        <f t="shared" si="3"/>
        <v>1131912000</v>
      </c>
    </row>
    <row r="129" spans="2:14" ht="19.5" customHeight="1" x14ac:dyDescent="0.25">
      <c r="B129" s="17" t="s">
        <v>125</v>
      </c>
      <c r="C129" s="24">
        <v>127089000</v>
      </c>
      <c r="D129" s="24">
        <v>19711000</v>
      </c>
      <c r="E129" s="24">
        <v>59276000</v>
      </c>
      <c r="F129" s="24">
        <v>0</v>
      </c>
      <c r="G129" s="24">
        <f t="shared" si="2"/>
        <v>59276000</v>
      </c>
      <c r="H129" s="24"/>
      <c r="I129" s="24">
        <v>9188000</v>
      </c>
      <c r="J129" s="24">
        <v>9558000</v>
      </c>
      <c r="K129" s="24">
        <v>0</v>
      </c>
      <c r="L129" s="24">
        <v>0</v>
      </c>
      <c r="M129" s="24"/>
      <c r="N129" s="19">
        <f t="shared" si="3"/>
        <v>224822000</v>
      </c>
    </row>
    <row r="130" spans="2:14" ht="19.5" customHeight="1" x14ac:dyDescent="0.25">
      <c r="B130" s="17" t="s">
        <v>126</v>
      </c>
      <c r="C130" s="24">
        <v>187344000</v>
      </c>
      <c r="D130" s="24">
        <v>24723000</v>
      </c>
      <c r="E130" s="24">
        <v>41802000</v>
      </c>
      <c r="F130" s="24">
        <v>0</v>
      </c>
      <c r="G130" s="24">
        <f t="shared" si="2"/>
        <v>41802000</v>
      </c>
      <c r="H130" s="24"/>
      <c r="I130" s="24">
        <v>7197000</v>
      </c>
      <c r="J130" s="24">
        <v>8496000</v>
      </c>
      <c r="K130" s="24">
        <v>0</v>
      </c>
      <c r="L130" s="24">
        <v>0</v>
      </c>
      <c r="M130" s="24"/>
      <c r="N130" s="19">
        <f t="shared" si="3"/>
        <v>269562000</v>
      </c>
    </row>
    <row r="131" spans="2:14" ht="19.5" customHeight="1" x14ac:dyDescent="0.25">
      <c r="B131" s="17" t="s">
        <v>127</v>
      </c>
      <c r="C131" s="24">
        <v>1281256000</v>
      </c>
      <c r="D131" s="24">
        <v>288090000</v>
      </c>
      <c r="E131" s="24">
        <v>170492000</v>
      </c>
      <c r="F131" s="24">
        <v>0</v>
      </c>
      <c r="G131" s="24">
        <f t="shared" si="2"/>
        <v>170492000</v>
      </c>
      <c r="H131" s="24"/>
      <c r="I131" s="24">
        <v>49677000</v>
      </c>
      <c r="J131" s="24">
        <v>926000000</v>
      </c>
      <c r="K131" s="24">
        <v>24855000</v>
      </c>
      <c r="L131" s="24">
        <v>122651000</v>
      </c>
      <c r="M131" s="24"/>
      <c r="N131" s="19">
        <f t="shared" si="3"/>
        <v>2863021000</v>
      </c>
    </row>
    <row r="132" spans="2:14" ht="19.5" customHeight="1" x14ac:dyDescent="0.25">
      <c r="B132" s="17" t="s">
        <v>128</v>
      </c>
      <c r="C132" s="24">
        <v>96287000</v>
      </c>
      <c r="D132" s="24">
        <v>15962000</v>
      </c>
      <c r="E132" s="24">
        <v>96652000</v>
      </c>
      <c r="F132" s="24">
        <v>0</v>
      </c>
      <c r="G132" s="24">
        <f t="shared" si="2"/>
        <v>96652000</v>
      </c>
      <c r="H132" s="24"/>
      <c r="I132" s="24">
        <v>36387000</v>
      </c>
      <c r="J132" s="24">
        <v>238950000</v>
      </c>
      <c r="K132" s="24">
        <v>0</v>
      </c>
      <c r="L132" s="24">
        <v>0</v>
      </c>
      <c r="M132" s="24"/>
      <c r="N132" s="19">
        <f t="shared" si="3"/>
        <v>484238000</v>
      </c>
    </row>
    <row r="133" spans="2:14" ht="19.5" customHeight="1" x14ac:dyDescent="0.25">
      <c r="B133" s="17" t="s">
        <v>175</v>
      </c>
      <c r="C133" s="24">
        <v>24875000</v>
      </c>
      <c r="D133" s="24">
        <v>4291000</v>
      </c>
      <c r="E133" s="24">
        <v>11445000</v>
      </c>
      <c r="F133" s="24">
        <v>0</v>
      </c>
      <c r="G133" s="24">
        <f t="shared" si="2"/>
        <v>11445000</v>
      </c>
      <c r="H133" s="24"/>
      <c r="I133" s="24">
        <v>423000</v>
      </c>
      <c r="J133" s="24">
        <v>98766000</v>
      </c>
      <c r="K133" s="24">
        <v>0</v>
      </c>
      <c r="L133" s="24">
        <v>0</v>
      </c>
      <c r="M133" s="24"/>
      <c r="N133" s="19">
        <f t="shared" si="3"/>
        <v>139800000</v>
      </c>
    </row>
    <row r="134" spans="2:14" ht="19.5" customHeight="1" x14ac:dyDescent="0.25">
      <c r="B134" s="17" t="s">
        <v>129</v>
      </c>
      <c r="C134" s="24">
        <v>7227000</v>
      </c>
      <c r="D134" s="24">
        <v>694000</v>
      </c>
      <c r="E134" s="24">
        <v>2860000</v>
      </c>
      <c r="F134" s="24">
        <v>0</v>
      </c>
      <c r="G134" s="24">
        <f t="shared" si="2"/>
        <v>2860000</v>
      </c>
      <c r="H134" s="24"/>
      <c r="I134" s="24">
        <v>566000</v>
      </c>
      <c r="J134" s="24">
        <v>1000000</v>
      </c>
      <c r="K134" s="24">
        <v>0</v>
      </c>
      <c r="L134" s="24">
        <v>0</v>
      </c>
      <c r="M134" s="24"/>
      <c r="N134" s="19">
        <f t="shared" si="3"/>
        <v>12347000</v>
      </c>
    </row>
    <row r="135" spans="2:14" ht="19.5" customHeight="1" x14ac:dyDescent="0.25">
      <c r="B135" s="17" t="s">
        <v>130</v>
      </c>
      <c r="C135" s="24">
        <v>188997000</v>
      </c>
      <c r="D135" s="24">
        <v>40267000</v>
      </c>
      <c r="E135" s="24">
        <v>50093000</v>
      </c>
      <c r="F135" s="24">
        <v>0</v>
      </c>
      <c r="G135" s="24">
        <f t="shared" si="2"/>
        <v>50093000</v>
      </c>
      <c r="H135" s="24"/>
      <c r="I135" s="24">
        <v>1877000</v>
      </c>
      <c r="J135" s="24">
        <v>24500000</v>
      </c>
      <c r="K135" s="24">
        <v>0</v>
      </c>
      <c r="L135" s="24">
        <v>0</v>
      </c>
      <c r="M135" s="24"/>
      <c r="N135" s="19">
        <f t="shared" si="3"/>
        <v>305734000</v>
      </c>
    </row>
    <row r="136" spans="2:14" ht="19.5" customHeight="1" x14ac:dyDescent="0.25">
      <c r="B136" s="17" t="s">
        <v>131</v>
      </c>
      <c r="C136" s="24">
        <v>24584000</v>
      </c>
      <c r="D136" s="24">
        <v>3308000</v>
      </c>
      <c r="E136" s="24">
        <v>27249000</v>
      </c>
      <c r="F136" s="24">
        <v>0</v>
      </c>
      <c r="G136" s="24">
        <f t="shared" si="2"/>
        <v>27249000</v>
      </c>
      <c r="H136" s="24"/>
      <c r="I136" s="24">
        <v>1152000</v>
      </c>
      <c r="J136" s="24">
        <v>5864000</v>
      </c>
      <c r="K136" s="24">
        <v>0</v>
      </c>
      <c r="L136" s="24">
        <v>0</v>
      </c>
      <c r="M136" s="24"/>
      <c r="N136" s="19">
        <f t="shared" si="3"/>
        <v>62157000</v>
      </c>
    </row>
    <row r="137" spans="2:14" ht="19.5" customHeight="1" x14ac:dyDescent="0.25">
      <c r="B137" s="17" t="s">
        <v>132</v>
      </c>
      <c r="C137" s="24">
        <v>1871000</v>
      </c>
      <c r="D137" s="24">
        <v>237000</v>
      </c>
      <c r="E137" s="24">
        <v>1843000</v>
      </c>
      <c r="F137" s="24">
        <v>0</v>
      </c>
      <c r="G137" s="24">
        <f t="shared" si="2"/>
        <v>1843000</v>
      </c>
      <c r="H137" s="24"/>
      <c r="I137" s="24">
        <v>134000</v>
      </c>
      <c r="J137" s="24">
        <v>3377000</v>
      </c>
      <c r="K137" s="24">
        <v>6500000</v>
      </c>
      <c r="L137" s="24">
        <v>0</v>
      </c>
      <c r="M137" s="24"/>
      <c r="N137" s="19">
        <f t="shared" si="3"/>
        <v>13962000</v>
      </c>
    </row>
    <row r="138" spans="2:14" ht="19.5" customHeight="1" x14ac:dyDescent="0.25">
      <c r="B138" s="17" t="s">
        <v>133</v>
      </c>
      <c r="C138" s="24">
        <v>53732000</v>
      </c>
      <c r="D138" s="24">
        <v>6987000</v>
      </c>
      <c r="E138" s="24">
        <v>25932000</v>
      </c>
      <c r="F138" s="24">
        <v>0</v>
      </c>
      <c r="G138" s="24">
        <f t="shared" si="2"/>
        <v>25932000</v>
      </c>
      <c r="H138" s="24"/>
      <c r="I138" s="24">
        <v>24964000</v>
      </c>
      <c r="J138" s="24">
        <v>50976000</v>
      </c>
      <c r="K138" s="24">
        <v>4165000</v>
      </c>
      <c r="L138" s="24">
        <v>0</v>
      </c>
      <c r="M138" s="24"/>
      <c r="N138" s="19">
        <f t="shared" si="3"/>
        <v>166756000</v>
      </c>
    </row>
    <row r="139" spans="2:14" ht="19.5" customHeight="1" x14ac:dyDescent="0.25">
      <c r="B139" s="17" t="s">
        <v>134</v>
      </c>
      <c r="C139" s="24">
        <v>34683000</v>
      </c>
      <c r="D139" s="24">
        <v>4315000</v>
      </c>
      <c r="E139" s="24">
        <v>14254000</v>
      </c>
      <c r="F139" s="24">
        <v>0</v>
      </c>
      <c r="G139" s="24">
        <f t="shared" si="2"/>
        <v>14254000</v>
      </c>
      <c r="H139" s="24"/>
      <c r="I139" s="24">
        <v>1045000</v>
      </c>
      <c r="J139" s="24">
        <v>3080000</v>
      </c>
      <c r="K139" s="24">
        <v>0</v>
      </c>
      <c r="L139" s="24">
        <v>0</v>
      </c>
      <c r="M139" s="24"/>
      <c r="N139" s="19">
        <f t="shared" si="3"/>
        <v>57377000</v>
      </c>
    </row>
    <row r="140" spans="2:14" ht="19.5" customHeight="1" x14ac:dyDescent="0.25">
      <c r="B140" s="17" t="s">
        <v>135</v>
      </c>
      <c r="C140" s="24">
        <v>99891000</v>
      </c>
      <c r="D140" s="24">
        <v>9407000</v>
      </c>
      <c r="E140" s="24">
        <v>45826000</v>
      </c>
      <c r="F140" s="24">
        <v>0</v>
      </c>
      <c r="G140" s="24">
        <f t="shared" si="2"/>
        <v>45826000</v>
      </c>
      <c r="H140" s="24"/>
      <c r="I140" s="24">
        <v>838582000</v>
      </c>
      <c r="J140" s="24">
        <v>13275000</v>
      </c>
      <c r="K140" s="24">
        <v>20000000</v>
      </c>
      <c r="L140" s="24">
        <v>209917000</v>
      </c>
      <c r="M140" s="24"/>
      <c r="N140" s="19">
        <f t="shared" si="3"/>
        <v>1236898000</v>
      </c>
    </row>
    <row r="141" spans="2:14" ht="19.5" customHeight="1" x14ac:dyDescent="0.25">
      <c r="B141" s="17" t="s">
        <v>155</v>
      </c>
      <c r="C141" s="24">
        <v>23970000</v>
      </c>
      <c r="D141" s="24">
        <v>2901000</v>
      </c>
      <c r="E141" s="24">
        <v>14931000</v>
      </c>
      <c r="F141" s="24">
        <v>0</v>
      </c>
      <c r="G141" s="24">
        <f t="shared" si="2"/>
        <v>14931000</v>
      </c>
      <c r="H141" s="24"/>
      <c r="I141" s="24">
        <v>114008000</v>
      </c>
      <c r="J141" s="24">
        <v>2600000</v>
      </c>
      <c r="K141" s="24">
        <v>21200000</v>
      </c>
      <c r="L141" s="24">
        <v>0</v>
      </c>
      <c r="M141" s="24"/>
      <c r="N141" s="19">
        <f t="shared" si="3"/>
        <v>179610000</v>
      </c>
    </row>
    <row r="142" spans="2:14" ht="19.5" customHeight="1" x14ac:dyDescent="0.25">
      <c r="B142" s="17" t="s">
        <v>164</v>
      </c>
      <c r="C142" s="24">
        <v>10412000</v>
      </c>
      <c r="D142" s="24">
        <v>1770000</v>
      </c>
      <c r="E142" s="24">
        <v>14477000</v>
      </c>
      <c r="F142" s="24">
        <v>0</v>
      </c>
      <c r="G142" s="24">
        <f t="shared" ref="G142:G157" si="7">E142+F142</f>
        <v>14477000</v>
      </c>
      <c r="H142" s="24"/>
      <c r="I142" s="24">
        <v>518000</v>
      </c>
      <c r="J142" s="24">
        <v>45218000</v>
      </c>
      <c r="K142" s="24">
        <v>13208000</v>
      </c>
      <c r="L142" s="24">
        <v>0</v>
      </c>
      <c r="M142" s="24"/>
      <c r="N142" s="19">
        <f t="shared" si="3"/>
        <v>85603000</v>
      </c>
    </row>
    <row r="143" spans="2:14" ht="19.5" customHeight="1" x14ac:dyDescent="0.25">
      <c r="B143" s="17" t="s">
        <v>136</v>
      </c>
      <c r="C143" s="24">
        <v>19247000</v>
      </c>
      <c r="D143" s="24">
        <v>2410000</v>
      </c>
      <c r="E143" s="24">
        <v>6380000</v>
      </c>
      <c r="F143" s="24">
        <v>0</v>
      </c>
      <c r="G143" s="24">
        <f t="shared" si="7"/>
        <v>6380000</v>
      </c>
      <c r="H143" s="24"/>
      <c r="I143" s="24">
        <v>1195000</v>
      </c>
      <c r="J143" s="24">
        <v>1572000</v>
      </c>
      <c r="K143" s="24">
        <v>0</v>
      </c>
      <c r="L143" s="24">
        <v>0</v>
      </c>
      <c r="M143" s="24"/>
      <c r="N143" s="19">
        <f t="shared" si="3"/>
        <v>30804000</v>
      </c>
    </row>
    <row r="144" spans="2:14" ht="19.5" customHeight="1" x14ac:dyDescent="0.25">
      <c r="B144" s="17" t="s">
        <v>137</v>
      </c>
      <c r="C144" s="24">
        <v>150651000</v>
      </c>
      <c r="D144" s="24">
        <v>29199000</v>
      </c>
      <c r="E144" s="24">
        <v>19822000</v>
      </c>
      <c r="F144" s="24">
        <v>0</v>
      </c>
      <c r="G144" s="24">
        <f t="shared" si="7"/>
        <v>19822000</v>
      </c>
      <c r="H144" s="24"/>
      <c r="I144" s="24">
        <v>8077000</v>
      </c>
      <c r="J144" s="24">
        <v>235108000</v>
      </c>
      <c r="K144" s="24">
        <v>0</v>
      </c>
      <c r="L144" s="24">
        <v>0</v>
      </c>
      <c r="M144" s="24"/>
      <c r="N144" s="19">
        <f t="shared" si="3"/>
        <v>442857000</v>
      </c>
    </row>
    <row r="145" spans="2:14" ht="19.5" customHeight="1" x14ac:dyDescent="0.25">
      <c r="B145" s="17" t="s">
        <v>138</v>
      </c>
      <c r="C145" s="24">
        <v>23997000</v>
      </c>
      <c r="D145" s="24">
        <v>2682000</v>
      </c>
      <c r="E145" s="24">
        <v>313740000</v>
      </c>
      <c r="F145" s="24">
        <v>0</v>
      </c>
      <c r="G145" s="24">
        <f t="shared" si="7"/>
        <v>313740000</v>
      </c>
      <c r="H145" s="24"/>
      <c r="I145" s="24">
        <v>1847000</v>
      </c>
      <c r="J145" s="24">
        <v>635713000</v>
      </c>
      <c r="K145" s="24">
        <v>0</v>
      </c>
      <c r="L145" s="24">
        <v>0</v>
      </c>
      <c r="M145" s="24"/>
      <c r="N145" s="19">
        <f t="shared" si="3"/>
        <v>977979000</v>
      </c>
    </row>
    <row r="146" spans="2:14" ht="19.5" customHeight="1" x14ac:dyDescent="0.25">
      <c r="B146" s="17" t="s">
        <v>139</v>
      </c>
      <c r="C146" s="24">
        <v>17733000</v>
      </c>
      <c r="D146" s="24">
        <v>2036000</v>
      </c>
      <c r="E146" s="24">
        <v>6984000</v>
      </c>
      <c r="F146" s="24">
        <v>0</v>
      </c>
      <c r="G146" s="24">
        <f t="shared" si="7"/>
        <v>6984000</v>
      </c>
      <c r="H146" s="24"/>
      <c r="I146" s="24">
        <v>1850000</v>
      </c>
      <c r="J146" s="24">
        <v>4500000</v>
      </c>
      <c r="K146" s="24">
        <v>0</v>
      </c>
      <c r="L146" s="24">
        <v>0</v>
      </c>
      <c r="M146" s="24"/>
      <c r="N146" s="19">
        <f t="shared" si="3"/>
        <v>33103000</v>
      </c>
    </row>
    <row r="147" spans="2:14" ht="19.5" customHeight="1" x14ac:dyDescent="0.25">
      <c r="B147" s="17" t="s">
        <v>165</v>
      </c>
      <c r="C147" s="24">
        <v>4997000</v>
      </c>
      <c r="D147" s="24">
        <v>999000</v>
      </c>
      <c r="E147" s="24">
        <v>4275000</v>
      </c>
      <c r="F147" s="24">
        <v>0</v>
      </c>
      <c r="G147" s="24">
        <f t="shared" si="7"/>
        <v>4275000</v>
      </c>
      <c r="H147" s="24"/>
      <c r="I147" s="24">
        <v>4000</v>
      </c>
      <c r="J147" s="24">
        <v>6223000</v>
      </c>
      <c r="K147" s="24">
        <v>0</v>
      </c>
      <c r="L147" s="24">
        <v>0</v>
      </c>
      <c r="M147" s="24"/>
      <c r="N147" s="19">
        <f t="shared" si="3"/>
        <v>16498000</v>
      </c>
    </row>
    <row r="148" spans="2:14" ht="19.5" customHeight="1" x14ac:dyDescent="0.25">
      <c r="B148" s="17" t="s">
        <v>140</v>
      </c>
      <c r="C148" s="24">
        <v>11518000</v>
      </c>
      <c r="D148" s="24">
        <v>1772000</v>
      </c>
      <c r="E148" s="24">
        <v>18227000</v>
      </c>
      <c r="F148" s="24">
        <v>0</v>
      </c>
      <c r="G148" s="24">
        <f t="shared" si="7"/>
        <v>18227000</v>
      </c>
      <c r="H148" s="24"/>
      <c r="I148" s="24">
        <v>213519000</v>
      </c>
      <c r="J148" s="24">
        <v>2655000</v>
      </c>
      <c r="K148" s="24">
        <v>0</v>
      </c>
      <c r="L148" s="24">
        <v>0</v>
      </c>
      <c r="M148" s="24"/>
      <c r="N148" s="19">
        <f t="shared" si="3"/>
        <v>247691000</v>
      </c>
    </row>
    <row r="149" spans="2:14" ht="19.5" customHeight="1" x14ac:dyDescent="0.25">
      <c r="B149" s="17" t="s">
        <v>176</v>
      </c>
      <c r="C149" s="24">
        <v>1308765000</v>
      </c>
      <c r="D149" s="24">
        <v>279323000</v>
      </c>
      <c r="E149" s="24">
        <v>1258715000</v>
      </c>
      <c r="F149" s="24">
        <v>0</v>
      </c>
      <c r="G149" s="24">
        <f t="shared" si="7"/>
        <v>1258715000</v>
      </c>
      <c r="H149" s="24"/>
      <c r="I149" s="24">
        <v>16823000</v>
      </c>
      <c r="J149" s="24">
        <v>9505449000</v>
      </c>
      <c r="K149" s="24">
        <v>0</v>
      </c>
      <c r="L149" s="24">
        <v>0</v>
      </c>
      <c r="M149" s="24"/>
      <c r="N149" s="19">
        <f t="shared" si="3"/>
        <v>12369075000</v>
      </c>
    </row>
    <row r="150" spans="2:14" ht="19.5" customHeight="1" x14ac:dyDescent="0.25">
      <c r="B150" s="17" t="s">
        <v>170</v>
      </c>
      <c r="C150" s="24">
        <v>9325000</v>
      </c>
      <c r="D150" s="24">
        <v>1292000</v>
      </c>
      <c r="E150" s="24">
        <v>5462000</v>
      </c>
      <c r="F150" s="24">
        <v>0</v>
      </c>
      <c r="G150" s="24">
        <f t="shared" si="7"/>
        <v>5462000</v>
      </c>
      <c r="H150" s="24"/>
      <c r="I150" s="24">
        <v>323000</v>
      </c>
      <c r="J150" s="24">
        <v>13806000</v>
      </c>
      <c r="K150" s="24">
        <v>0</v>
      </c>
      <c r="L150" s="24">
        <v>0</v>
      </c>
      <c r="M150" s="24"/>
      <c r="N150" s="19">
        <f t="shared" si="3"/>
        <v>30208000</v>
      </c>
    </row>
    <row r="151" spans="2:14" ht="19.5" customHeight="1" x14ac:dyDescent="0.25">
      <c r="B151" s="17" t="s">
        <v>141</v>
      </c>
      <c r="C151" s="24">
        <v>1485000</v>
      </c>
      <c r="D151" s="24">
        <v>200000</v>
      </c>
      <c r="E151" s="24">
        <v>3672000</v>
      </c>
      <c r="F151" s="24">
        <v>0</v>
      </c>
      <c r="G151" s="24">
        <f t="shared" si="7"/>
        <v>3672000</v>
      </c>
      <c r="H151" s="24"/>
      <c r="I151" s="24">
        <v>26000</v>
      </c>
      <c r="J151" s="24">
        <v>14027000</v>
      </c>
      <c r="K151" s="24">
        <v>89125000</v>
      </c>
      <c r="L151" s="24">
        <v>0</v>
      </c>
      <c r="M151" s="24"/>
      <c r="N151" s="19">
        <f t="shared" si="3"/>
        <v>108535000</v>
      </c>
    </row>
    <row r="152" spans="2:14" ht="19.5" customHeight="1" x14ac:dyDescent="0.25">
      <c r="B152" s="17" t="s">
        <v>142</v>
      </c>
      <c r="C152" s="24">
        <v>1318000</v>
      </c>
      <c r="D152" s="24">
        <v>199000</v>
      </c>
      <c r="E152" s="24">
        <v>4534000</v>
      </c>
      <c r="F152" s="24">
        <v>0</v>
      </c>
      <c r="G152" s="24">
        <f t="shared" si="7"/>
        <v>4534000</v>
      </c>
      <c r="H152" s="24"/>
      <c r="I152" s="24">
        <v>25000</v>
      </c>
      <c r="J152" s="24">
        <v>13724000</v>
      </c>
      <c r="K152" s="24">
        <v>87556000</v>
      </c>
      <c r="L152" s="24">
        <v>0</v>
      </c>
      <c r="M152" s="24"/>
      <c r="N152" s="19">
        <f t="shared" ref="N152:N159" si="8">SUM(C152,D152,G152,H152,I152,J152,K152,L152,M152)</f>
        <v>107356000</v>
      </c>
    </row>
    <row r="153" spans="2:14" ht="19.5" customHeight="1" x14ac:dyDescent="0.25">
      <c r="B153" s="17" t="s">
        <v>143</v>
      </c>
      <c r="C153" s="24">
        <v>1428000</v>
      </c>
      <c r="D153" s="24">
        <v>197000</v>
      </c>
      <c r="E153" s="24">
        <v>3776000</v>
      </c>
      <c r="F153" s="24">
        <v>0</v>
      </c>
      <c r="G153" s="24">
        <f t="shared" si="7"/>
        <v>3776000</v>
      </c>
      <c r="H153" s="24"/>
      <c r="I153" s="24">
        <v>26000</v>
      </c>
      <c r="J153" s="24">
        <v>5475000</v>
      </c>
      <c r="K153" s="24">
        <v>65398000</v>
      </c>
      <c r="L153" s="24">
        <v>0</v>
      </c>
      <c r="M153" s="24"/>
      <c r="N153" s="19">
        <f t="shared" si="8"/>
        <v>76300000</v>
      </c>
    </row>
    <row r="154" spans="2:14" ht="19.5" customHeight="1" x14ac:dyDescent="0.25">
      <c r="B154" s="17" t="s">
        <v>54</v>
      </c>
      <c r="C154" s="24">
        <v>1341988000</v>
      </c>
      <c r="D154" s="24">
        <v>250198000</v>
      </c>
      <c r="E154" s="24">
        <v>243292000</v>
      </c>
      <c r="F154" s="24">
        <v>0</v>
      </c>
      <c r="G154" s="24">
        <f t="shared" si="7"/>
        <v>243292000</v>
      </c>
      <c r="H154" s="24"/>
      <c r="I154" s="24">
        <v>23505000</v>
      </c>
      <c r="J154" s="24">
        <v>9017767000</v>
      </c>
      <c r="K154" s="24">
        <v>31485000</v>
      </c>
      <c r="L154" s="24">
        <v>0</v>
      </c>
      <c r="M154" s="24"/>
      <c r="N154" s="19">
        <f t="shared" si="8"/>
        <v>10908235000</v>
      </c>
    </row>
    <row r="155" spans="2:14" ht="19.5" customHeight="1" x14ac:dyDescent="0.25">
      <c r="B155" s="17" t="s">
        <v>156</v>
      </c>
      <c r="C155" s="24">
        <v>1658000</v>
      </c>
      <c r="D155" s="24">
        <v>342000</v>
      </c>
      <c r="E155" s="24">
        <v>1729000</v>
      </c>
      <c r="F155" s="24">
        <v>0</v>
      </c>
      <c r="G155" s="24">
        <f t="shared" si="7"/>
        <v>1729000</v>
      </c>
      <c r="H155" s="24"/>
      <c r="I155" s="24">
        <v>0</v>
      </c>
      <c r="J155" s="24">
        <v>1400000</v>
      </c>
      <c r="K155" s="24">
        <v>0</v>
      </c>
      <c r="L155" s="24">
        <v>0</v>
      </c>
      <c r="M155" s="24"/>
      <c r="N155" s="19">
        <f t="shared" si="8"/>
        <v>5129000</v>
      </c>
    </row>
    <row r="156" spans="2:14" ht="19.5" customHeight="1" x14ac:dyDescent="0.25">
      <c r="B156" s="17" t="s">
        <v>157</v>
      </c>
      <c r="C156" s="24">
        <v>38659000</v>
      </c>
      <c r="D156" s="24">
        <v>6872000</v>
      </c>
      <c r="E156" s="24">
        <v>50729000</v>
      </c>
      <c r="F156" s="24">
        <v>0</v>
      </c>
      <c r="G156" s="24">
        <f t="shared" si="7"/>
        <v>50729000</v>
      </c>
      <c r="H156" s="24"/>
      <c r="I156" s="24">
        <v>1104000</v>
      </c>
      <c r="J156" s="24">
        <v>20000000</v>
      </c>
      <c r="K156" s="24">
        <v>0</v>
      </c>
      <c r="L156" s="24">
        <v>0</v>
      </c>
      <c r="M156" s="24"/>
      <c r="N156" s="19">
        <f t="shared" si="8"/>
        <v>117364000</v>
      </c>
    </row>
    <row r="157" spans="2:14" ht="19.5" customHeight="1" x14ac:dyDescent="0.25">
      <c r="B157" s="17" t="s">
        <v>166</v>
      </c>
      <c r="C157" s="24">
        <v>9753000</v>
      </c>
      <c r="D157" s="24">
        <v>1295000</v>
      </c>
      <c r="E157" s="24">
        <v>6546000</v>
      </c>
      <c r="F157" s="24">
        <v>0</v>
      </c>
      <c r="G157" s="24">
        <f t="shared" si="7"/>
        <v>6546000</v>
      </c>
      <c r="H157" s="24"/>
      <c r="I157" s="24">
        <v>144000</v>
      </c>
      <c r="J157" s="24">
        <v>1550000</v>
      </c>
      <c r="K157" s="24">
        <v>0</v>
      </c>
      <c r="L157" s="24">
        <v>0</v>
      </c>
      <c r="M157" s="24"/>
      <c r="N157" s="19">
        <f t="shared" ref="N157" si="9">SUM(C157,D157,G157,H157,I157,J157,K157,L157,M157)</f>
        <v>19288000</v>
      </c>
    </row>
    <row r="158" spans="2:14" ht="19.5" customHeight="1" x14ac:dyDescent="0.25">
      <c r="B158" s="17" t="s">
        <v>167</v>
      </c>
      <c r="C158" s="24">
        <v>931000</v>
      </c>
      <c r="D158" s="24">
        <v>83000</v>
      </c>
      <c r="E158" s="24">
        <v>4368000</v>
      </c>
      <c r="F158" s="24">
        <v>0</v>
      </c>
      <c r="G158" s="24">
        <f t="shared" ref="G158:G159" si="10">E158+F158</f>
        <v>4368000</v>
      </c>
      <c r="H158" s="24"/>
      <c r="I158" s="24">
        <v>575000</v>
      </c>
      <c r="J158" s="24">
        <v>0</v>
      </c>
      <c r="K158" s="24">
        <v>0</v>
      </c>
      <c r="L158" s="24">
        <v>0</v>
      </c>
      <c r="M158" s="24"/>
      <c r="N158" s="19">
        <f t="shared" si="8"/>
        <v>5957000</v>
      </c>
    </row>
    <row r="159" spans="2:14" ht="19.5" customHeight="1" thickBot="1" x14ac:dyDescent="0.3">
      <c r="B159" s="17" t="s">
        <v>177</v>
      </c>
      <c r="C159" s="24">
        <v>11916000</v>
      </c>
      <c r="D159" s="24">
        <v>2682000</v>
      </c>
      <c r="E159" s="24">
        <v>7000000</v>
      </c>
      <c r="F159" s="24">
        <v>0</v>
      </c>
      <c r="G159" s="24">
        <f t="shared" si="10"/>
        <v>7000000</v>
      </c>
      <c r="H159" s="24">
        <v>0</v>
      </c>
      <c r="I159" s="24">
        <v>0</v>
      </c>
      <c r="J159" s="24">
        <v>12000000</v>
      </c>
      <c r="K159" s="24">
        <v>8000000</v>
      </c>
      <c r="L159" s="24">
        <v>0</v>
      </c>
      <c r="M159" s="24">
        <v>0</v>
      </c>
      <c r="N159" s="19">
        <f t="shared" si="8"/>
        <v>41598000</v>
      </c>
    </row>
    <row r="160" spans="2:14" s="23" customFormat="1" ht="21" customHeight="1" thickBot="1" x14ac:dyDescent="0.3">
      <c r="B160" s="26" t="s">
        <v>144</v>
      </c>
      <c r="C160" s="27">
        <f>SUM(C8:C159)</f>
        <v>19911889000</v>
      </c>
      <c r="D160" s="27">
        <f t="shared" ref="D160:N160" si="11">SUM(D8:D159)</f>
        <v>3229816000</v>
      </c>
      <c r="E160" s="27">
        <f t="shared" si="11"/>
        <v>6906552000</v>
      </c>
      <c r="F160" s="27">
        <f t="shared" si="11"/>
        <v>0</v>
      </c>
      <c r="G160" s="27">
        <f t="shared" si="11"/>
        <v>6906552000</v>
      </c>
      <c r="H160" s="27">
        <f t="shared" si="11"/>
        <v>0</v>
      </c>
      <c r="I160" s="27">
        <f t="shared" si="11"/>
        <v>5200130000</v>
      </c>
      <c r="J160" s="27">
        <f t="shared" si="11"/>
        <v>27002202000</v>
      </c>
      <c r="K160" s="27">
        <f t="shared" si="11"/>
        <v>1658315000</v>
      </c>
      <c r="L160" s="27">
        <f t="shared" si="11"/>
        <v>5029753000</v>
      </c>
      <c r="M160" s="27">
        <f t="shared" si="11"/>
        <v>0</v>
      </c>
      <c r="N160" s="27">
        <f t="shared" si="11"/>
        <v>68938657000</v>
      </c>
    </row>
    <row r="162" spans="3:14" x14ac:dyDescent="0.25">
      <c r="C162" s="28"/>
      <c r="D162" s="28"/>
      <c r="F162" s="60"/>
      <c r="G162" s="28"/>
      <c r="N162" s="28"/>
    </row>
    <row r="163" spans="3:14" x14ac:dyDescent="0.25">
      <c r="C163" s="28"/>
      <c r="F163" s="60"/>
      <c r="G163" s="28"/>
    </row>
    <row r="164" spans="3:14" x14ac:dyDescent="0.25">
      <c r="E164" s="28"/>
      <c r="F164" s="60"/>
      <c r="G164" s="28"/>
    </row>
    <row r="165" spans="3:14" x14ac:dyDescent="0.25">
      <c r="C165" s="28"/>
      <c r="E165" s="28"/>
    </row>
    <row r="167" spans="3:14" x14ac:dyDescent="0.25">
      <c r="C167" s="28"/>
    </row>
    <row r="168" spans="3:14" x14ac:dyDescent="0.25">
      <c r="C168" s="28"/>
    </row>
    <row r="169" spans="3:14" x14ac:dyDescent="0.25">
      <c r="C169" s="28"/>
    </row>
    <row r="171" spans="3:14" x14ac:dyDescent="0.25">
      <c r="C171" s="28"/>
    </row>
  </sheetData>
  <mergeCells count="14">
    <mergeCell ref="K6:K7"/>
    <mergeCell ref="L6:L7"/>
    <mergeCell ref="M6:M7"/>
    <mergeCell ref="N6:N7"/>
    <mergeCell ref="B2:N2"/>
    <mergeCell ref="B3:N3"/>
    <mergeCell ref="B4:N4"/>
    <mergeCell ref="B6:B7"/>
    <mergeCell ref="C6:C7"/>
    <mergeCell ref="D6:D7"/>
    <mergeCell ref="E6:G6"/>
    <mergeCell ref="H6:H7"/>
    <mergeCell ref="I6:I7"/>
    <mergeCell ref="J6:J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32" fitToHeight="2" orientation="landscape" r:id="rId1"/>
  <rowBreaks count="1" manualBreakCount="1">
    <brk id="83" min="1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zoomScale="70" zoomScaleNormal="70" workbookViewId="0"/>
  </sheetViews>
  <sheetFormatPr defaultRowHeight="15" x14ac:dyDescent="0.25"/>
  <cols>
    <col min="1" max="1" width="6.28515625" style="10" customWidth="1"/>
    <col min="2" max="2" width="75.5703125" style="10" customWidth="1"/>
    <col min="3" max="3" width="20.42578125" style="10" customWidth="1"/>
    <col min="4" max="4" width="18.7109375" style="10" customWidth="1"/>
    <col min="5" max="5" width="19.42578125" style="10" customWidth="1"/>
    <col min="6" max="6" width="17.7109375" style="10" customWidth="1"/>
    <col min="7" max="7" width="18.7109375" style="10" customWidth="1"/>
    <col min="8" max="8" width="18.85546875" style="10" customWidth="1"/>
    <col min="9" max="9" width="20.140625" style="10" customWidth="1"/>
    <col min="10" max="10" width="19.140625" style="10" customWidth="1"/>
    <col min="11" max="13" width="17.85546875" style="10" bestFit="1" customWidth="1"/>
    <col min="14" max="14" width="22.7109375" style="10" bestFit="1" customWidth="1"/>
    <col min="15" max="16" width="9.140625" style="10"/>
    <col min="17" max="17" width="11.7109375" style="10" bestFit="1" customWidth="1"/>
    <col min="18" max="16384" width="9.140625" style="10"/>
  </cols>
  <sheetData>
    <row r="1" spans="1:14" ht="20.100000000000001" customHeight="1" x14ac:dyDescent="0.25">
      <c r="A1" s="11"/>
      <c r="B1" s="11" t="s">
        <v>0</v>
      </c>
      <c r="C1" s="11" t="s">
        <v>0</v>
      </c>
      <c r="D1" s="11" t="s">
        <v>0</v>
      </c>
      <c r="E1" s="11" t="s">
        <v>0</v>
      </c>
      <c r="F1" s="11"/>
      <c r="G1" s="11"/>
      <c r="H1" s="11" t="s">
        <v>0</v>
      </c>
      <c r="I1" s="11" t="s">
        <v>0</v>
      </c>
      <c r="J1" s="11" t="s">
        <v>0</v>
      </c>
      <c r="K1" s="11" t="s">
        <v>0</v>
      </c>
      <c r="L1" s="11" t="s">
        <v>0</v>
      </c>
      <c r="M1" s="11" t="s">
        <v>0</v>
      </c>
      <c r="N1" s="29" t="s">
        <v>0</v>
      </c>
    </row>
    <row r="2" spans="1:14" ht="20.100000000000001" customHeight="1" x14ac:dyDescent="0.25">
      <c r="A2" s="30"/>
      <c r="B2" s="82" t="s">
        <v>0</v>
      </c>
      <c r="C2" s="82" t="s">
        <v>0</v>
      </c>
      <c r="D2" s="82" t="s">
        <v>0</v>
      </c>
      <c r="E2" s="82" t="s">
        <v>0</v>
      </c>
      <c r="F2" s="82"/>
      <c r="G2" s="82"/>
      <c r="H2" s="82" t="s">
        <v>0</v>
      </c>
      <c r="I2" s="82" t="s">
        <v>0</v>
      </c>
      <c r="J2" s="82" t="s">
        <v>0</v>
      </c>
      <c r="K2" s="82" t="s">
        <v>0</v>
      </c>
      <c r="L2" s="82" t="s">
        <v>0</v>
      </c>
      <c r="M2" s="82" t="s">
        <v>0</v>
      </c>
      <c r="N2" s="82" t="s">
        <v>0</v>
      </c>
    </row>
    <row r="3" spans="1:14" ht="20.100000000000001" customHeight="1" x14ac:dyDescent="0.25">
      <c r="B3" s="82" t="s">
        <v>1</v>
      </c>
      <c r="C3" s="82" t="s">
        <v>0</v>
      </c>
      <c r="D3" s="82" t="s">
        <v>0</v>
      </c>
      <c r="E3" s="82" t="s">
        <v>0</v>
      </c>
      <c r="F3" s="82"/>
      <c r="G3" s="82"/>
      <c r="H3" s="82" t="s">
        <v>0</v>
      </c>
      <c r="I3" s="82" t="s">
        <v>0</v>
      </c>
      <c r="J3" s="82" t="s">
        <v>0</v>
      </c>
      <c r="K3" s="82" t="s">
        <v>0</v>
      </c>
      <c r="L3" s="82" t="s">
        <v>0</v>
      </c>
      <c r="M3" s="82" t="s">
        <v>0</v>
      </c>
      <c r="N3" s="82" t="s">
        <v>0</v>
      </c>
    </row>
    <row r="4" spans="1:14" ht="20.100000000000001" customHeight="1" x14ac:dyDescent="0.25">
      <c r="A4" s="30"/>
      <c r="B4" s="83" t="s">
        <v>168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s="34" customFormat="1" ht="20.100000000000001" customHeight="1" thickBot="1" x14ac:dyDescent="0.3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2</v>
      </c>
    </row>
    <row r="6" spans="1:14" s="36" customFormat="1" ht="24.75" customHeight="1" x14ac:dyDescent="0.25">
      <c r="A6" s="35"/>
      <c r="B6" s="73" t="s">
        <v>3</v>
      </c>
      <c r="C6" s="67" t="s">
        <v>4</v>
      </c>
      <c r="D6" s="67" t="s">
        <v>5</v>
      </c>
      <c r="E6" s="75" t="s">
        <v>6</v>
      </c>
      <c r="F6" s="76"/>
      <c r="G6" s="77"/>
      <c r="H6" s="67" t="s">
        <v>7</v>
      </c>
      <c r="I6" s="67" t="s">
        <v>8</v>
      </c>
      <c r="J6" s="67" t="s">
        <v>9</v>
      </c>
      <c r="K6" s="67" t="s">
        <v>10</v>
      </c>
      <c r="L6" s="67" t="s">
        <v>11</v>
      </c>
      <c r="M6" s="67" t="s">
        <v>12</v>
      </c>
      <c r="N6" s="69" t="s">
        <v>13</v>
      </c>
    </row>
    <row r="7" spans="1:14" s="36" customFormat="1" ht="45" customHeight="1" thickBot="1" x14ac:dyDescent="0.3">
      <c r="A7" s="11"/>
      <c r="B7" s="74" t="s">
        <v>0</v>
      </c>
      <c r="C7" s="68" t="s">
        <v>0</v>
      </c>
      <c r="D7" s="68" t="s">
        <v>0</v>
      </c>
      <c r="E7" s="37" t="s">
        <v>14</v>
      </c>
      <c r="F7" s="37" t="s">
        <v>15</v>
      </c>
      <c r="G7" s="37" t="s">
        <v>13</v>
      </c>
      <c r="H7" s="68" t="s">
        <v>0</v>
      </c>
      <c r="I7" s="68" t="s">
        <v>0</v>
      </c>
      <c r="J7" s="68" t="s">
        <v>0</v>
      </c>
      <c r="K7" s="68" t="s">
        <v>0</v>
      </c>
      <c r="L7" s="68" t="s">
        <v>0</v>
      </c>
      <c r="M7" s="68" t="s">
        <v>0</v>
      </c>
      <c r="N7" s="70" t="s">
        <v>0</v>
      </c>
    </row>
    <row r="8" spans="1:14" s="36" customFormat="1" ht="20.100000000000001" customHeight="1" x14ac:dyDescent="0.25">
      <c r="B8" s="51" t="s">
        <v>16</v>
      </c>
      <c r="C8" s="38">
        <v>90779000</v>
      </c>
      <c r="D8" s="38">
        <v>7309000</v>
      </c>
      <c r="E8" s="38">
        <v>194294000</v>
      </c>
      <c r="F8" s="38">
        <v>2694000</v>
      </c>
      <c r="G8" s="38">
        <f>E8+F8</f>
        <v>196988000</v>
      </c>
      <c r="H8" s="38"/>
      <c r="I8" s="38">
        <v>9100000</v>
      </c>
      <c r="J8" s="38">
        <v>192185000</v>
      </c>
      <c r="K8" s="38">
        <v>0</v>
      </c>
      <c r="L8" s="38">
        <v>0</v>
      </c>
      <c r="M8" s="38">
        <v>0</v>
      </c>
      <c r="N8" s="39">
        <f>SUM(C8,D8,G8,H8,I8,J8,K8,L8,M8)</f>
        <v>496361000</v>
      </c>
    </row>
    <row r="9" spans="1:14" s="36" customFormat="1" ht="20.100000000000001" customHeight="1" x14ac:dyDescent="0.25">
      <c r="B9" s="17" t="s">
        <v>17</v>
      </c>
      <c r="C9" s="38">
        <v>517906000</v>
      </c>
      <c r="D9" s="40">
        <v>53554000</v>
      </c>
      <c r="E9" s="38">
        <v>128990000</v>
      </c>
      <c r="F9" s="40">
        <v>11984000</v>
      </c>
      <c r="G9" s="38">
        <f t="shared" ref="G9:G54" si="0">E9+F9</f>
        <v>140974000</v>
      </c>
      <c r="H9" s="40"/>
      <c r="I9" s="40">
        <v>100458000</v>
      </c>
      <c r="J9" s="38">
        <v>36056000</v>
      </c>
      <c r="K9" s="40">
        <v>0</v>
      </c>
      <c r="L9" s="40">
        <v>0</v>
      </c>
      <c r="M9" s="40">
        <v>0</v>
      </c>
      <c r="N9" s="41">
        <f t="shared" ref="N9:N54" si="1">SUM(C9,D9,G9,H9,I9,J9,K9,L9,M9)</f>
        <v>848948000</v>
      </c>
    </row>
    <row r="10" spans="1:14" s="36" customFormat="1" ht="20.100000000000001" customHeight="1" x14ac:dyDescent="0.25">
      <c r="B10" s="17" t="s">
        <v>18</v>
      </c>
      <c r="C10" s="38">
        <v>24179000</v>
      </c>
      <c r="D10" s="40">
        <v>2945000</v>
      </c>
      <c r="E10" s="38">
        <v>19293000</v>
      </c>
      <c r="F10" s="40">
        <v>1143000</v>
      </c>
      <c r="G10" s="38">
        <f t="shared" si="0"/>
        <v>20436000</v>
      </c>
      <c r="H10" s="40"/>
      <c r="I10" s="40">
        <v>3110000</v>
      </c>
      <c r="J10" s="38">
        <v>5180000</v>
      </c>
      <c r="K10" s="40">
        <v>0</v>
      </c>
      <c r="L10" s="40">
        <v>0</v>
      </c>
      <c r="M10" s="40">
        <v>0</v>
      </c>
      <c r="N10" s="41">
        <f t="shared" si="1"/>
        <v>55850000</v>
      </c>
    </row>
    <row r="11" spans="1:14" s="36" customFormat="1" ht="20.100000000000001" customHeight="1" x14ac:dyDescent="0.25">
      <c r="B11" s="17" t="s">
        <v>19</v>
      </c>
      <c r="C11" s="38">
        <v>149546000</v>
      </c>
      <c r="D11" s="40">
        <v>20629000</v>
      </c>
      <c r="E11" s="38">
        <v>39426000</v>
      </c>
      <c r="F11" s="40">
        <v>0</v>
      </c>
      <c r="G11" s="38">
        <f t="shared" si="0"/>
        <v>39426000</v>
      </c>
      <c r="H11" s="40"/>
      <c r="I11" s="40">
        <v>1647000</v>
      </c>
      <c r="J11" s="38">
        <v>23193000</v>
      </c>
      <c r="K11" s="40">
        <v>0</v>
      </c>
      <c r="L11" s="40">
        <v>0</v>
      </c>
      <c r="M11" s="40">
        <v>0</v>
      </c>
      <c r="N11" s="41">
        <f t="shared" si="1"/>
        <v>234441000</v>
      </c>
    </row>
    <row r="12" spans="1:14" s="36" customFormat="1" ht="20.100000000000001" customHeight="1" x14ac:dyDescent="0.25">
      <c r="B12" s="17" t="s">
        <v>20</v>
      </c>
      <c r="C12" s="38">
        <v>111398000</v>
      </c>
      <c r="D12" s="40">
        <v>13981000</v>
      </c>
      <c r="E12" s="38">
        <v>20776000</v>
      </c>
      <c r="F12" s="40">
        <v>0</v>
      </c>
      <c r="G12" s="38">
        <f t="shared" si="0"/>
        <v>20776000</v>
      </c>
      <c r="H12" s="40"/>
      <c r="I12" s="40">
        <v>602000</v>
      </c>
      <c r="J12" s="38">
        <v>5377000</v>
      </c>
      <c r="K12" s="40">
        <v>0</v>
      </c>
      <c r="L12" s="40">
        <v>0</v>
      </c>
      <c r="M12" s="40">
        <v>0</v>
      </c>
      <c r="N12" s="41">
        <f t="shared" si="1"/>
        <v>152134000</v>
      </c>
    </row>
    <row r="13" spans="1:14" s="36" customFormat="1" ht="20.100000000000001" customHeight="1" x14ac:dyDescent="0.25">
      <c r="B13" s="17" t="s">
        <v>21</v>
      </c>
      <c r="C13" s="38">
        <v>161480600</v>
      </c>
      <c r="D13" s="40">
        <v>18681000</v>
      </c>
      <c r="E13" s="38">
        <v>50650000</v>
      </c>
      <c r="F13" s="40">
        <v>0</v>
      </c>
      <c r="G13" s="38">
        <f t="shared" si="0"/>
        <v>50650000</v>
      </c>
      <c r="H13" s="40"/>
      <c r="I13" s="40">
        <v>828600</v>
      </c>
      <c r="J13" s="38">
        <v>7270000</v>
      </c>
      <c r="K13" s="40">
        <v>0</v>
      </c>
      <c r="L13" s="40">
        <v>0</v>
      </c>
      <c r="M13" s="40">
        <v>0</v>
      </c>
      <c r="N13" s="41">
        <f t="shared" si="1"/>
        <v>238910200</v>
      </c>
    </row>
    <row r="14" spans="1:14" s="36" customFormat="1" ht="20.100000000000001" customHeight="1" x14ac:dyDescent="0.25">
      <c r="B14" s="17" t="s">
        <v>22</v>
      </c>
      <c r="C14" s="38">
        <v>143768000</v>
      </c>
      <c r="D14" s="40">
        <v>19228000</v>
      </c>
      <c r="E14" s="38">
        <v>589617000</v>
      </c>
      <c r="F14" s="40">
        <v>0</v>
      </c>
      <c r="G14" s="38">
        <f t="shared" si="0"/>
        <v>589617000</v>
      </c>
      <c r="H14" s="40"/>
      <c r="I14" s="40">
        <v>287926000</v>
      </c>
      <c r="J14" s="38">
        <v>139639000</v>
      </c>
      <c r="K14" s="40">
        <v>0</v>
      </c>
      <c r="L14" s="40">
        <v>0</v>
      </c>
      <c r="M14" s="40">
        <v>0</v>
      </c>
      <c r="N14" s="41">
        <f t="shared" si="1"/>
        <v>1180178000</v>
      </c>
    </row>
    <row r="15" spans="1:14" s="36" customFormat="1" ht="20.100000000000001" customHeight="1" x14ac:dyDescent="0.25">
      <c r="B15" s="17" t="s">
        <v>23</v>
      </c>
      <c r="C15" s="38">
        <v>762780000</v>
      </c>
      <c r="D15" s="40">
        <v>82821000</v>
      </c>
      <c r="E15" s="38">
        <v>225379000</v>
      </c>
      <c r="F15" s="40">
        <v>0</v>
      </c>
      <c r="G15" s="38">
        <f t="shared" si="0"/>
        <v>225379000</v>
      </c>
      <c r="H15" s="40"/>
      <c r="I15" s="40">
        <v>0</v>
      </c>
      <c r="J15" s="38">
        <v>734339000</v>
      </c>
      <c r="K15" s="40">
        <v>0</v>
      </c>
      <c r="L15" s="40">
        <v>0</v>
      </c>
      <c r="M15" s="40">
        <v>0</v>
      </c>
      <c r="N15" s="41">
        <f t="shared" si="1"/>
        <v>1805319000</v>
      </c>
    </row>
    <row r="16" spans="1:14" s="36" customFormat="1" ht="20.100000000000001" customHeight="1" x14ac:dyDescent="0.25">
      <c r="B16" s="17" t="s">
        <v>171</v>
      </c>
      <c r="C16" s="38">
        <v>17209000</v>
      </c>
      <c r="D16" s="40">
        <v>2483000</v>
      </c>
      <c r="E16" s="38">
        <v>3667000</v>
      </c>
      <c r="F16" s="40">
        <v>0</v>
      </c>
      <c r="G16" s="38">
        <f t="shared" si="0"/>
        <v>3667000</v>
      </c>
      <c r="H16" s="40"/>
      <c r="I16" s="40">
        <v>123000</v>
      </c>
      <c r="J16" s="38">
        <v>4626000</v>
      </c>
      <c r="K16" s="40">
        <v>0</v>
      </c>
      <c r="L16" s="40">
        <v>0</v>
      </c>
      <c r="M16" s="40">
        <v>0</v>
      </c>
      <c r="N16" s="41">
        <f t="shared" si="1"/>
        <v>28108000</v>
      </c>
    </row>
    <row r="17" spans="2:14" s="36" customFormat="1" ht="20.100000000000001" customHeight="1" x14ac:dyDescent="0.25">
      <c r="B17" s="17" t="s">
        <v>24</v>
      </c>
      <c r="C17" s="38">
        <v>46488000</v>
      </c>
      <c r="D17" s="40">
        <v>6007000</v>
      </c>
      <c r="E17" s="38">
        <v>244338000</v>
      </c>
      <c r="F17" s="40">
        <v>181000</v>
      </c>
      <c r="G17" s="38">
        <f t="shared" si="0"/>
        <v>244519000</v>
      </c>
      <c r="H17" s="40"/>
      <c r="I17" s="40">
        <v>234000</v>
      </c>
      <c r="J17" s="38">
        <v>3410000</v>
      </c>
      <c r="K17" s="40">
        <v>0</v>
      </c>
      <c r="L17" s="40">
        <v>0</v>
      </c>
      <c r="M17" s="40">
        <v>0</v>
      </c>
      <c r="N17" s="41">
        <f t="shared" si="1"/>
        <v>300658000</v>
      </c>
    </row>
    <row r="18" spans="2:14" s="36" customFormat="1" ht="20.100000000000001" customHeight="1" x14ac:dyDescent="0.25">
      <c r="B18" s="17" t="s">
        <v>25</v>
      </c>
      <c r="C18" s="38">
        <v>110816000</v>
      </c>
      <c r="D18" s="40">
        <v>14869000</v>
      </c>
      <c r="E18" s="38">
        <v>682914000</v>
      </c>
      <c r="F18" s="40">
        <v>264000</v>
      </c>
      <c r="G18" s="38">
        <f t="shared" si="0"/>
        <v>683178000</v>
      </c>
      <c r="H18" s="40">
        <v>59000000000</v>
      </c>
      <c r="I18" s="40">
        <v>9770476000</v>
      </c>
      <c r="J18" s="38">
        <v>30305000</v>
      </c>
      <c r="K18" s="40">
        <v>360000000</v>
      </c>
      <c r="L18" s="40">
        <v>6782578000</v>
      </c>
      <c r="M18" s="40">
        <v>0</v>
      </c>
      <c r="N18" s="41">
        <f t="shared" si="1"/>
        <v>76752222000</v>
      </c>
    </row>
    <row r="19" spans="2:14" s="36" customFormat="1" ht="20.100000000000001" customHeight="1" x14ac:dyDescent="0.25">
      <c r="B19" s="17" t="s">
        <v>26</v>
      </c>
      <c r="C19" s="38">
        <v>5691054000</v>
      </c>
      <c r="D19" s="40">
        <v>1023511000</v>
      </c>
      <c r="E19" s="38">
        <v>232398000</v>
      </c>
      <c r="F19" s="40">
        <v>2517000</v>
      </c>
      <c r="G19" s="38">
        <f t="shared" si="0"/>
        <v>234915000</v>
      </c>
      <c r="H19" s="40"/>
      <c r="I19" s="40">
        <v>28742000</v>
      </c>
      <c r="J19" s="38">
        <v>91193000</v>
      </c>
      <c r="K19" s="40">
        <v>0</v>
      </c>
      <c r="L19" s="40">
        <v>0</v>
      </c>
      <c r="M19" s="40">
        <v>0</v>
      </c>
      <c r="N19" s="41">
        <f t="shared" si="1"/>
        <v>7069415000</v>
      </c>
    </row>
    <row r="20" spans="2:14" s="36" customFormat="1" ht="20.100000000000001" customHeight="1" x14ac:dyDescent="0.25">
      <c r="B20" s="17" t="s">
        <v>27</v>
      </c>
      <c r="C20" s="38">
        <v>265993000</v>
      </c>
      <c r="D20" s="40">
        <v>43296000</v>
      </c>
      <c r="E20" s="38">
        <v>101102000</v>
      </c>
      <c r="F20" s="40">
        <v>0</v>
      </c>
      <c r="G20" s="38">
        <f t="shared" si="0"/>
        <v>101102000</v>
      </c>
      <c r="H20" s="40"/>
      <c r="I20" s="40">
        <v>126218000</v>
      </c>
      <c r="J20" s="38">
        <v>423996000</v>
      </c>
      <c r="K20" s="40">
        <v>2879000</v>
      </c>
      <c r="L20" s="40">
        <v>193563000</v>
      </c>
      <c r="M20" s="40">
        <v>0</v>
      </c>
      <c r="N20" s="41">
        <f t="shared" si="1"/>
        <v>1157047000</v>
      </c>
    </row>
    <row r="21" spans="2:14" s="36" customFormat="1" ht="20.100000000000001" customHeight="1" x14ac:dyDescent="0.25">
      <c r="B21" s="17" t="s">
        <v>29</v>
      </c>
      <c r="C21" s="38">
        <v>6728588000</v>
      </c>
      <c r="D21" s="40">
        <v>1026231000</v>
      </c>
      <c r="E21" s="38">
        <v>1649673000</v>
      </c>
      <c r="F21" s="40">
        <v>74777000</v>
      </c>
      <c r="G21" s="38">
        <f t="shared" si="0"/>
        <v>1724450000</v>
      </c>
      <c r="H21" s="40"/>
      <c r="I21" s="40">
        <v>45064000</v>
      </c>
      <c r="J21" s="38">
        <v>1656494000</v>
      </c>
      <c r="K21" s="40">
        <v>0</v>
      </c>
      <c r="L21" s="40">
        <v>0</v>
      </c>
      <c r="M21" s="40">
        <v>0</v>
      </c>
      <c r="N21" s="41">
        <f t="shared" si="1"/>
        <v>11180827000</v>
      </c>
    </row>
    <row r="22" spans="2:14" s="36" customFormat="1" ht="20.100000000000001" customHeight="1" x14ac:dyDescent="0.25">
      <c r="B22" s="17" t="s">
        <v>30</v>
      </c>
      <c r="C22" s="38">
        <v>14763940000</v>
      </c>
      <c r="D22" s="40">
        <v>2617971000</v>
      </c>
      <c r="E22" s="38">
        <v>10493627000</v>
      </c>
      <c r="F22" s="40">
        <v>134826000</v>
      </c>
      <c r="G22" s="38">
        <f t="shared" si="0"/>
        <v>10628453000</v>
      </c>
      <c r="H22" s="40"/>
      <c r="I22" s="40">
        <v>430215000</v>
      </c>
      <c r="J22" s="38">
        <v>236063000</v>
      </c>
      <c r="K22" s="40">
        <v>0</v>
      </c>
      <c r="L22" s="40">
        <v>0</v>
      </c>
      <c r="M22" s="40">
        <v>0</v>
      </c>
      <c r="N22" s="41">
        <f t="shared" si="1"/>
        <v>28676642000</v>
      </c>
    </row>
    <row r="23" spans="2:14" s="36" customFormat="1" ht="20.100000000000001" customHeight="1" x14ac:dyDescent="0.25">
      <c r="B23" s="17" t="s">
        <v>31</v>
      </c>
      <c r="C23" s="38">
        <v>3074336000</v>
      </c>
      <c r="D23" s="40">
        <v>254988000</v>
      </c>
      <c r="E23" s="38">
        <v>889164000</v>
      </c>
      <c r="F23" s="40">
        <v>0</v>
      </c>
      <c r="G23" s="38">
        <f t="shared" si="0"/>
        <v>889164000</v>
      </c>
      <c r="H23" s="40"/>
      <c r="I23" s="40">
        <v>167159000</v>
      </c>
      <c r="J23" s="38">
        <v>660106000</v>
      </c>
      <c r="K23" s="40">
        <v>146078000</v>
      </c>
      <c r="L23" s="40">
        <v>10740000</v>
      </c>
      <c r="M23" s="40">
        <v>0</v>
      </c>
      <c r="N23" s="41">
        <f t="shared" si="1"/>
        <v>5202571000</v>
      </c>
    </row>
    <row r="24" spans="2:14" s="36" customFormat="1" ht="20.100000000000001" customHeight="1" x14ac:dyDescent="0.25">
      <c r="B24" s="17" t="s">
        <v>32</v>
      </c>
      <c r="C24" s="38">
        <v>5707498000</v>
      </c>
      <c r="D24" s="40">
        <v>854379000</v>
      </c>
      <c r="E24" s="38">
        <v>2014458000</v>
      </c>
      <c r="F24" s="40">
        <v>59053000</v>
      </c>
      <c r="G24" s="38">
        <f t="shared" si="0"/>
        <v>2073511000</v>
      </c>
      <c r="H24" s="40"/>
      <c r="I24" s="40">
        <v>6882000</v>
      </c>
      <c r="J24" s="38">
        <v>476534000</v>
      </c>
      <c r="K24" s="40">
        <v>0</v>
      </c>
      <c r="L24" s="40">
        <v>0</v>
      </c>
      <c r="M24" s="40">
        <v>0</v>
      </c>
      <c r="N24" s="41">
        <f t="shared" si="1"/>
        <v>9118804000</v>
      </c>
    </row>
    <row r="25" spans="2:14" s="36" customFormat="1" ht="20.100000000000001" customHeight="1" x14ac:dyDescent="0.25">
      <c r="B25" s="17" t="s">
        <v>172</v>
      </c>
      <c r="C25" s="38">
        <v>16286125000</v>
      </c>
      <c r="D25" s="40">
        <v>3241197000</v>
      </c>
      <c r="E25" s="38">
        <v>1859307000</v>
      </c>
      <c r="F25" s="40">
        <v>1666000</v>
      </c>
      <c r="G25" s="38">
        <f t="shared" si="0"/>
        <v>1860973000</v>
      </c>
      <c r="H25" s="40"/>
      <c r="I25" s="40">
        <v>5985000</v>
      </c>
      <c r="J25" s="38">
        <v>1824166000</v>
      </c>
      <c r="K25" s="40">
        <v>0</v>
      </c>
      <c r="L25" s="40">
        <v>0</v>
      </c>
      <c r="M25" s="40">
        <v>0</v>
      </c>
      <c r="N25" s="41">
        <f t="shared" si="1"/>
        <v>23218446000</v>
      </c>
    </row>
    <row r="26" spans="2:14" s="36" customFormat="1" ht="20.100000000000001" customHeight="1" x14ac:dyDescent="0.25">
      <c r="B26" s="17" t="s">
        <v>173</v>
      </c>
      <c r="C26" s="38">
        <v>259409000</v>
      </c>
      <c r="D26" s="40">
        <v>45077000</v>
      </c>
      <c r="E26" s="38">
        <v>258344000</v>
      </c>
      <c r="F26" s="40">
        <v>803000</v>
      </c>
      <c r="G26" s="38">
        <f t="shared" si="0"/>
        <v>259147000</v>
      </c>
      <c r="H26" s="40"/>
      <c r="I26" s="40">
        <v>6000</v>
      </c>
      <c r="J26" s="38">
        <v>60750000</v>
      </c>
      <c r="K26" s="40">
        <v>0</v>
      </c>
      <c r="L26" s="40">
        <v>0</v>
      </c>
      <c r="M26" s="40">
        <v>0</v>
      </c>
      <c r="N26" s="41">
        <f t="shared" si="1"/>
        <v>624389000</v>
      </c>
    </row>
    <row r="27" spans="2:14" s="36" customFormat="1" ht="20.100000000000001" customHeight="1" x14ac:dyDescent="0.25">
      <c r="B27" s="17" t="s">
        <v>28</v>
      </c>
      <c r="C27" s="38">
        <v>3750000</v>
      </c>
      <c r="D27" s="40">
        <v>494000</v>
      </c>
      <c r="E27" s="38">
        <v>15480000</v>
      </c>
      <c r="F27" s="40">
        <v>0</v>
      </c>
      <c r="G27" s="38">
        <f t="shared" si="0"/>
        <v>15480000</v>
      </c>
      <c r="H27" s="40"/>
      <c r="I27" s="40">
        <v>568000</v>
      </c>
      <c r="J27" s="38">
        <v>3957000</v>
      </c>
      <c r="K27" s="40">
        <v>0</v>
      </c>
      <c r="L27" s="40">
        <v>0</v>
      </c>
      <c r="M27" s="40">
        <v>0</v>
      </c>
      <c r="N27" s="41">
        <f t="shared" si="1"/>
        <v>24249000</v>
      </c>
    </row>
    <row r="28" spans="2:14" s="36" customFormat="1" ht="20.100000000000001" customHeight="1" x14ac:dyDescent="0.25">
      <c r="B28" s="17" t="s">
        <v>158</v>
      </c>
      <c r="C28" s="38">
        <v>59750000</v>
      </c>
      <c r="D28" s="40">
        <v>7808000</v>
      </c>
      <c r="E28" s="38">
        <v>95746000</v>
      </c>
      <c r="F28" s="40">
        <v>0</v>
      </c>
      <c r="G28" s="38">
        <f t="shared" ref="G28" si="2">E28+F28</f>
        <v>95746000</v>
      </c>
      <c r="H28" s="40"/>
      <c r="I28" s="40">
        <v>47292000</v>
      </c>
      <c r="J28" s="38">
        <v>84041000</v>
      </c>
      <c r="K28" s="40">
        <v>0</v>
      </c>
      <c r="L28" s="40">
        <v>0</v>
      </c>
      <c r="M28" s="40">
        <v>0</v>
      </c>
      <c r="N28" s="41">
        <f t="shared" ref="N28" si="3">SUM(C28,D28,G28,H28,I28,J28,K28,L28,M28)</f>
        <v>294637000</v>
      </c>
    </row>
    <row r="29" spans="2:14" s="36" customFormat="1" ht="20.100000000000001" customHeight="1" x14ac:dyDescent="0.25">
      <c r="B29" s="17" t="s">
        <v>33</v>
      </c>
      <c r="C29" s="38">
        <v>933131000</v>
      </c>
      <c r="D29" s="40">
        <v>78362000</v>
      </c>
      <c r="E29" s="38">
        <v>433417000</v>
      </c>
      <c r="F29" s="40">
        <v>15888000</v>
      </c>
      <c r="G29" s="38">
        <f t="shared" si="0"/>
        <v>449305000</v>
      </c>
      <c r="H29" s="40"/>
      <c r="I29" s="40">
        <v>862523000</v>
      </c>
      <c r="J29" s="38">
        <v>608747000</v>
      </c>
      <c r="K29" s="40">
        <v>0</v>
      </c>
      <c r="L29" s="40">
        <v>537000</v>
      </c>
      <c r="M29" s="40">
        <v>0</v>
      </c>
      <c r="N29" s="41">
        <f t="shared" si="1"/>
        <v>2932605000</v>
      </c>
    </row>
    <row r="30" spans="2:14" s="36" customFormat="1" ht="20.100000000000001" customHeight="1" x14ac:dyDescent="0.25">
      <c r="B30" s="17" t="s">
        <v>34</v>
      </c>
      <c r="C30" s="38">
        <v>1725565000</v>
      </c>
      <c r="D30" s="40">
        <v>278626000</v>
      </c>
      <c r="E30" s="38">
        <v>667043000</v>
      </c>
      <c r="F30" s="40">
        <v>127000</v>
      </c>
      <c r="G30" s="38">
        <f t="shared" si="0"/>
        <v>667170000</v>
      </c>
      <c r="H30" s="40"/>
      <c r="I30" s="40">
        <v>139178996000</v>
      </c>
      <c r="J30" s="38">
        <v>181711000</v>
      </c>
      <c r="K30" s="40">
        <v>1094975000</v>
      </c>
      <c r="L30" s="40">
        <v>0</v>
      </c>
      <c r="M30" s="40">
        <v>5034922000</v>
      </c>
      <c r="N30" s="41">
        <f t="shared" si="1"/>
        <v>148161965000</v>
      </c>
    </row>
    <row r="31" spans="2:14" s="36" customFormat="1" ht="20.100000000000001" customHeight="1" x14ac:dyDescent="0.25">
      <c r="B31" s="17" t="s">
        <v>35</v>
      </c>
      <c r="C31" s="38">
        <v>2070864000</v>
      </c>
      <c r="D31" s="40">
        <v>368460000</v>
      </c>
      <c r="E31" s="38">
        <v>361315000</v>
      </c>
      <c r="F31" s="40">
        <v>0</v>
      </c>
      <c r="G31" s="38">
        <f t="shared" si="0"/>
        <v>361315000</v>
      </c>
      <c r="H31" s="40"/>
      <c r="I31" s="40">
        <v>14284000</v>
      </c>
      <c r="J31" s="38">
        <v>222806000</v>
      </c>
      <c r="K31" s="40">
        <v>0</v>
      </c>
      <c r="L31" s="40">
        <v>0</v>
      </c>
      <c r="M31" s="40">
        <v>0</v>
      </c>
      <c r="N31" s="41">
        <f t="shared" si="1"/>
        <v>3037729000</v>
      </c>
    </row>
    <row r="32" spans="2:14" s="36" customFormat="1" ht="20.100000000000001" customHeight="1" x14ac:dyDescent="0.25">
      <c r="B32" s="17" t="s">
        <v>36</v>
      </c>
      <c r="C32" s="38">
        <v>58879923400</v>
      </c>
      <c r="D32" s="40">
        <v>9036191000</v>
      </c>
      <c r="E32" s="38">
        <v>7557044000</v>
      </c>
      <c r="F32" s="40">
        <v>1493000</v>
      </c>
      <c r="G32" s="38">
        <f t="shared" si="0"/>
        <v>7558537000</v>
      </c>
      <c r="H32" s="40"/>
      <c r="I32" s="40">
        <v>2277136000</v>
      </c>
      <c r="J32" s="38">
        <v>9312513000</v>
      </c>
      <c r="K32" s="40">
        <v>53702000</v>
      </c>
      <c r="L32" s="40">
        <v>0</v>
      </c>
      <c r="M32" s="40">
        <v>0</v>
      </c>
      <c r="N32" s="41">
        <f t="shared" si="1"/>
        <v>87118002400</v>
      </c>
    </row>
    <row r="33" spans="2:17" s="36" customFormat="1" ht="20.100000000000001" customHeight="1" x14ac:dyDescent="0.25">
      <c r="B33" s="17" t="s">
        <v>37</v>
      </c>
      <c r="C33" s="38">
        <v>1376205000</v>
      </c>
      <c r="D33" s="40">
        <v>306297000</v>
      </c>
      <c r="E33" s="38">
        <v>298778000</v>
      </c>
      <c r="F33" s="40">
        <v>0</v>
      </c>
      <c r="G33" s="38">
        <f t="shared" si="0"/>
        <v>298778000</v>
      </c>
      <c r="H33" s="40"/>
      <c r="I33" s="40">
        <v>62861000</v>
      </c>
      <c r="J33" s="38">
        <v>4534818000</v>
      </c>
      <c r="K33" s="40">
        <v>767000</v>
      </c>
      <c r="L33" s="40">
        <v>0</v>
      </c>
      <c r="M33" s="40">
        <v>0</v>
      </c>
      <c r="N33" s="41">
        <f t="shared" si="1"/>
        <v>6579726000</v>
      </c>
    </row>
    <row r="34" spans="2:17" s="36" customFormat="1" ht="20.100000000000001" customHeight="1" x14ac:dyDescent="0.25">
      <c r="B34" s="17" t="s">
        <v>145</v>
      </c>
      <c r="C34" s="38">
        <v>9803155000</v>
      </c>
      <c r="D34" s="40">
        <v>2314260000</v>
      </c>
      <c r="E34" s="38">
        <v>99346000</v>
      </c>
      <c r="F34" s="40">
        <v>201356000</v>
      </c>
      <c r="G34" s="38">
        <f t="shared" si="0"/>
        <v>300702000</v>
      </c>
      <c r="H34" s="40"/>
      <c r="I34" s="40">
        <v>39527000</v>
      </c>
      <c r="J34" s="38">
        <v>594293000</v>
      </c>
      <c r="K34" s="40">
        <v>0</v>
      </c>
      <c r="L34" s="40">
        <v>0</v>
      </c>
      <c r="M34" s="40">
        <v>0</v>
      </c>
      <c r="N34" s="41">
        <f t="shared" si="1"/>
        <v>13051937000</v>
      </c>
    </row>
    <row r="35" spans="2:17" s="36" customFormat="1" ht="20.100000000000001" customHeight="1" x14ac:dyDescent="0.25">
      <c r="B35" s="17" t="s">
        <v>146</v>
      </c>
      <c r="C35" s="38">
        <v>1923988000</v>
      </c>
      <c r="D35" s="40">
        <v>468282000</v>
      </c>
      <c r="E35" s="38">
        <v>7559585000</v>
      </c>
      <c r="F35" s="40">
        <v>0</v>
      </c>
      <c r="G35" s="38">
        <f t="shared" si="0"/>
        <v>7559585000</v>
      </c>
      <c r="H35" s="40"/>
      <c r="I35" s="40">
        <v>18594000</v>
      </c>
      <c r="J35" s="38">
        <v>118057000</v>
      </c>
      <c r="K35" s="40">
        <v>0</v>
      </c>
      <c r="L35" s="40">
        <v>0</v>
      </c>
      <c r="M35" s="40">
        <v>0</v>
      </c>
      <c r="N35" s="41">
        <f t="shared" si="1"/>
        <v>10088506000</v>
      </c>
    </row>
    <row r="36" spans="2:17" s="36" customFormat="1" ht="20.100000000000001" customHeight="1" x14ac:dyDescent="0.25">
      <c r="B36" s="17" t="s">
        <v>38</v>
      </c>
      <c r="C36" s="38">
        <v>172191000</v>
      </c>
      <c r="D36" s="40">
        <v>24102000</v>
      </c>
      <c r="E36" s="38">
        <v>41437000</v>
      </c>
      <c r="F36" s="40">
        <v>79000</v>
      </c>
      <c r="G36" s="38">
        <f t="shared" si="0"/>
        <v>41516000</v>
      </c>
      <c r="H36" s="40"/>
      <c r="I36" s="40">
        <v>29660452000</v>
      </c>
      <c r="J36" s="38">
        <v>29591000</v>
      </c>
      <c r="K36" s="40">
        <v>97747000</v>
      </c>
      <c r="L36" s="40">
        <v>0</v>
      </c>
      <c r="M36" s="40">
        <v>0</v>
      </c>
      <c r="N36" s="41">
        <f t="shared" si="1"/>
        <v>30025599000</v>
      </c>
    </row>
    <row r="37" spans="2:17" s="36" customFormat="1" ht="20.100000000000001" customHeight="1" x14ac:dyDescent="0.25">
      <c r="B37" s="17" t="s">
        <v>39</v>
      </c>
      <c r="C37" s="38">
        <v>18482000</v>
      </c>
      <c r="D37" s="40">
        <v>2658000</v>
      </c>
      <c r="E37" s="38">
        <v>4075000</v>
      </c>
      <c r="F37" s="40">
        <v>0</v>
      </c>
      <c r="G37" s="38">
        <f t="shared" si="0"/>
        <v>4075000</v>
      </c>
      <c r="H37" s="40"/>
      <c r="I37" s="40">
        <v>132000</v>
      </c>
      <c r="J37" s="38">
        <v>7264000</v>
      </c>
      <c r="K37" s="40">
        <v>0</v>
      </c>
      <c r="L37" s="40">
        <v>0</v>
      </c>
      <c r="M37" s="40">
        <v>0</v>
      </c>
      <c r="N37" s="41">
        <f t="shared" si="1"/>
        <v>32611000</v>
      </c>
    </row>
    <row r="38" spans="2:17" s="36" customFormat="1" ht="20.100000000000001" customHeight="1" x14ac:dyDescent="0.25">
      <c r="B38" s="17" t="s">
        <v>40</v>
      </c>
      <c r="C38" s="38">
        <v>89282000</v>
      </c>
      <c r="D38" s="40">
        <v>15096000</v>
      </c>
      <c r="E38" s="38">
        <v>1259137000</v>
      </c>
      <c r="F38" s="40">
        <v>0</v>
      </c>
      <c r="G38" s="38">
        <f t="shared" si="0"/>
        <v>1259137000</v>
      </c>
      <c r="H38" s="40"/>
      <c r="I38" s="40">
        <v>128041400</v>
      </c>
      <c r="J38" s="38">
        <v>83544000</v>
      </c>
      <c r="K38" s="40">
        <v>102000</v>
      </c>
      <c r="L38" s="40">
        <v>75608000</v>
      </c>
      <c r="M38" s="40">
        <v>0</v>
      </c>
      <c r="N38" s="41">
        <f t="shared" si="1"/>
        <v>1650810400</v>
      </c>
      <c r="Q38" s="46"/>
    </row>
    <row r="39" spans="2:17" s="36" customFormat="1" ht="20.100000000000001" customHeight="1" x14ac:dyDescent="0.25">
      <c r="B39" s="17" t="s">
        <v>41</v>
      </c>
      <c r="C39" s="38">
        <v>775368000</v>
      </c>
      <c r="D39" s="40">
        <v>135021000</v>
      </c>
      <c r="E39" s="38">
        <v>386630000</v>
      </c>
      <c r="F39" s="40">
        <v>127000</v>
      </c>
      <c r="G39" s="38">
        <f t="shared" si="0"/>
        <v>386757000</v>
      </c>
      <c r="H39" s="40"/>
      <c r="I39" s="40">
        <v>285842000</v>
      </c>
      <c r="J39" s="38">
        <v>721328000</v>
      </c>
      <c r="K39" s="40">
        <v>191864000</v>
      </c>
      <c r="L39" s="40">
        <v>32542000</v>
      </c>
      <c r="M39" s="40">
        <v>0</v>
      </c>
      <c r="N39" s="41">
        <f t="shared" si="1"/>
        <v>2528722000</v>
      </c>
    </row>
    <row r="40" spans="2:17" s="36" customFormat="1" ht="20.100000000000001" customHeight="1" x14ac:dyDescent="0.25">
      <c r="B40" s="17" t="s">
        <v>42</v>
      </c>
      <c r="C40" s="38">
        <v>36078000</v>
      </c>
      <c r="D40" s="40">
        <v>4425000</v>
      </c>
      <c r="E40" s="38">
        <v>15334000</v>
      </c>
      <c r="F40" s="40">
        <v>23000</v>
      </c>
      <c r="G40" s="38">
        <f t="shared" si="0"/>
        <v>15357000</v>
      </c>
      <c r="H40" s="40"/>
      <c r="I40" s="40">
        <v>851000</v>
      </c>
      <c r="J40" s="38">
        <v>3392000</v>
      </c>
      <c r="K40" s="40">
        <v>0</v>
      </c>
      <c r="L40" s="40">
        <v>0</v>
      </c>
      <c r="M40" s="40">
        <v>0</v>
      </c>
      <c r="N40" s="41">
        <f t="shared" si="1"/>
        <v>60103000</v>
      </c>
    </row>
    <row r="41" spans="2:17" s="36" customFormat="1" ht="20.100000000000001" customHeight="1" x14ac:dyDescent="0.25">
      <c r="B41" s="17" t="s">
        <v>43</v>
      </c>
      <c r="C41" s="38">
        <v>766318000</v>
      </c>
      <c r="D41" s="40">
        <v>129063000</v>
      </c>
      <c r="E41" s="38">
        <v>2412478000</v>
      </c>
      <c r="F41" s="40">
        <v>4425000</v>
      </c>
      <c r="G41" s="38">
        <f t="shared" si="0"/>
        <v>2416903000</v>
      </c>
      <c r="H41" s="40"/>
      <c r="I41" s="40">
        <v>22724326000</v>
      </c>
      <c r="J41" s="38">
        <v>270931000</v>
      </c>
      <c r="K41" s="40">
        <v>16301000</v>
      </c>
      <c r="L41" s="40">
        <v>0</v>
      </c>
      <c r="M41" s="40">
        <v>0</v>
      </c>
      <c r="N41" s="41">
        <f t="shared" si="1"/>
        <v>26323842000</v>
      </c>
    </row>
    <row r="42" spans="2:17" s="36" customFormat="1" ht="20.100000000000001" customHeight="1" x14ac:dyDescent="0.25">
      <c r="B42" s="17" t="s">
        <v>44</v>
      </c>
      <c r="C42" s="38">
        <v>26538000</v>
      </c>
      <c r="D42" s="40">
        <v>2801000</v>
      </c>
      <c r="E42" s="38">
        <v>26195000</v>
      </c>
      <c r="F42" s="40">
        <v>49000</v>
      </c>
      <c r="G42" s="38">
        <f t="shared" si="0"/>
        <v>26244000</v>
      </c>
      <c r="H42" s="40"/>
      <c r="I42" s="40">
        <v>276800000</v>
      </c>
      <c r="J42" s="38">
        <v>4616000</v>
      </c>
      <c r="K42" s="40">
        <v>2323000</v>
      </c>
      <c r="L42" s="40">
        <v>0</v>
      </c>
      <c r="M42" s="40">
        <v>0</v>
      </c>
      <c r="N42" s="41">
        <f t="shared" si="1"/>
        <v>339322000</v>
      </c>
    </row>
    <row r="43" spans="2:17" s="36" customFormat="1" ht="20.100000000000001" customHeight="1" x14ac:dyDescent="0.25">
      <c r="B43" s="17" t="s">
        <v>45</v>
      </c>
      <c r="C43" s="38">
        <v>187553000</v>
      </c>
      <c r="D43" s="40">
        <v>31308000</v>
      </c>
      <c r="E43" s="38">
        <v>42917000</v>
      </c>
      <c r="F43" s="40">
        <v>0</v>
      </c>
      <c r="G43" s="38">
        <f t="shared" si="0"/>
        <v>42917000</v>
      </c>
      <c r="H43" s="40"/>
      <c r="I43" s="40">
        <v>62782000</v>
      </c>
      <c r="J43" s="38">
        <v>45095000</v>
      </c>
      <c r="K43" s="40">
        <v>190703000</v>
      </c>
      <c r="L43" s="40">
        <v>235767000</v>
      </c>
      <c r="M43" s="40">
        <v>0</v>
      </c>
      <c r="N43" s="41">
        <f t="shared" si="1"/>
        <v>796125000</v>
      </c>
    </row>
    <row r="44" spans="2:17" s="36" customFormat="1" ht="20.100000000000001" customHeight="1" x14ac:dyDescent="0.25">
      <c r="B44" s="17" t="s">
        <v>46</v>
      </c>
      <c r="C44" s="38">
        <v>757312000</v>
      </c>
      <c r="D44" s="40">
        <v>132971000</v>
      </c>
      <c r="E44" s="38">
        <v>80665000</v>
      </c>
      <c r="F44" s="40">
        <v>0</v>
      </c>
      <c r="G44" s="38">
        <f t="shared" si="0"/>
        <v>80665000</v>
      </c>
      <c r="H44" s="40"/>
      <c r="I44" s="40">
        <v>358293000</v>
      </c>
      <c r="J44" s="38">
        <v>277119000</v>
      </c>
      <c r="K44" s="40">
        <v>156652000</v>
      </c>
      <c r="L44" s="40">
        <v>29183000</v>
      </c>
      <c r="M44" s="40">
        <v>0</v>
      </c>
      <c r="N44" s="41">
        <f t="shared" si="1"/>
        <v>1792195000</v>
      </c>
    </row>
    <row r="45" spans="2:17" s="36" customFormat="1" ht="20.100000000000001" customHeight="1" x14ac:dyDescent="0.25">
      <c r="B45" s="17" t="s">
        <v>47</v>
      </c>
      <c r="C45" s="38">
        <v>603931000</v>
      </c>
      <c r="D45" s="40">
        <v>140631000</v>
      </c>
      <c r="E45" s="38">
        <v>23128000</v>
      </c>
      <c r="F45" s="40">
        <v>0</v>
      </c>
      <c r="G45" s="38">
        <f t="shared" si="0"/>
        <v>23128000</v>
      </c>
      <c r="H45" s="40"/>
      <c r="I45" s="40">
        <v>5389000</v>
      </c>
      <c r="J45" s="38">
        <v>178761000</v>
      </c>
      <c r="K45" s="40">
        <v>0</v>
      </c>
      <c r="L45" s="40">
        <v>0</v>
      </c>
      <c r="M45" s="40">
        <v>0</v>
      </c>
      <c r="N45" s="41">
        <f t="shared" si="1"/>
        <v>951840000</v>
      </c>
    </row>
    <row r="46" spans="2:17" s="36" customFormat="1" ht="20.100000000000001" customHeight="1" x14ac:dyDescent="0.25">
      <c r="B46" s="17" t="s">
        <v>48</v>
      </c>
      <c r="C46" s="38">
        <v>216174000</v>
      </c>
      <c r="D46" s="40">
        <v>25292000</v>
      </c>
      <c r="E46" s="38">
        <v>62918000</v>
      </c>
      <c r="F46" s="40">
        <v>1597000</v>
      </c>
      <c r="G46" s="38">
        <f t="shared" si="0"/>
        <v>64515000</v>
      </c>
      <c r="H46" s="40"/>
      <c r="I46" s="40">
        <v>1457885000</v>
      </c>
      <c r="J46" s="38">
        <v>19833000</v>
      </c>
      <c r="K46" s="40">
        <v>0</v>
      </c>
      <c r="L46" s="40">
        <v>11000000</v>
      </c>
      <c r="M46" s="40">
        <v>0</v>
      </c>
      <c r="N46" s="41">
        <f t="shared" si="1"/>
        <v>1794699000</v>
      </c>
    </row>
    <row r="47" spans="2:17" s="36" customFormat="1" ht="20.100000000000001" customHeight="1" x14ac:dyDescent="0.25">
      <c r="B47" s="17" t="s">
        <v>49</v>
      </c>
      <c r="C47" s="38">
        <v>31594000</v>
      </c>
      <c r="D47" s="40">
        <v>4486000</v>
      </c>
      <c r="E47" s="38">
        <v>544801000</v>
      </c>
      <c r="F47" s="40">
        <v>11000</v>
      </c>
      <c r="G47" s="38">
        <f t="shared" si="0"/>
        <v>544812000</v>
      </c>
      <c r="H47" s="40"/>
      <c r="I47" s="40">
        <v>35913000</v>
      </c>
      <c r="J47" s="38">
        <v>9609000</v>
      </c>
      <c r="K47" s="40">
        <v>20465000</v>
      </c>
      <c r="L47" s="40">
        <v>0</v>
      </c>
      <c r="M47" s="40">
        <v>0</v>
      </c>
      <c r="N47" s="41">
        <f t="shared" si="1"/>
        <v>646879000</v>
      </c>
    </row>
    <row r="48" spans="2:17" s="36" customFormat="1" ht="20.100000000000001" customHeight="1" x14ac:dyDescent="0.25">
      <c r="B48" s="17" t="s">
        <v>50</v>
      </c>
      <c r="C48" s="38">
        <v>3303796000</v>
      </c>
      <c r="D48" s="40">
        <v>602962000</v>
      </c>
      <c r="E48" s="38">
        <v>399013000</v>
      </c>
      <c r="F48" s="40">
        <v>0</v>
      </c>
      <c r="G48" s="38">
        <f t="shared" si="0"/>
        <v>399013000</v>
      </c>
      <c r="H48" s="40"/>
      <c r="I48" s="40">
        <v>12761644000</v>
      </c>
      <c r="J48" s="38">
        <v>1288146000</v>
      </c>
      <c r="K48" s="40">
        <v>164898000</v>
      </c>
      <c r="L48" s="40">
        <v>24044000</v>
      </c>
      <c r="M48" s="40">
        <v>0</v>
      </c>
      <c r="N48" s="41">
        <f t="shared" si="1"/>
        <v>18544503000</v>
      </c>
    </row>
    <row r="49" spans="2:14" s="36" customFormat="1" ht="20.100000000000001" customHeight="1" x14ac:dyDescent="0.25">
      <c r="B49" s="17" t="s">
        <v>51</v>
      </c>
      <c r="C49" s="38">
        <v>652253000</v>
      </c>
      <c r="D49" s="40">
        <v>120972000</v>
      </c>
      <c r="E49" s="38">
        <v>148493000</v>
      </c>
      <c r="F49" s="40">
        <v>0</v>
      </c>
      <c r="G49" s="38">
        <f t="shared" si="0"/>
        <v>148493000</v>
      </c>
      <c r="H49" s="40"/>
      <c r="I49" s="40">
        <v>7240000</v>
      </c>
      <c r="J49" s="38">
        <v>223179000</v>
      </c>
      <c r="K49" s="40">
        <v>0</v>
      </c>
      <c r="L49" s="40">
        <v>0</v>
      </c>
      <c r="M49" s="40">
        <v>0</v>
      </c>
      <c r="N49" s="41">
        <f t="shared" si="1"/>
        <v>1152137000</v>
      </c>
    </row>
    <row r="50" spans="2:14" s="36" customFormat="1" ht="20.100000000000001" customHeight="1" x14ac:dyDescent="0.25">
      <c r="B50" s="17" t="s">
        <v>52</v>
      </c>
      <c r="C50" s="38">
        <v>58926000</v>
      </c>
      <c r="D50" s="40">
        <v>7581000</v>
      </c>
      <c r="E50" s="38">
        <v>22720000</v>
      </c>
      <c r="F50" s="40">
        <v>0</v>
      </c>
      <c r="G50" s="38">
        <f t="shared" si="0"/>
        <v>22720000</v>
      </c>
      <c r="H50" s="40"/>
      <c r="I50" s="40">
        <v>1108000</v>
      </c>
      <c r="J50" s="38">
        <v>48093000</v>
      </c>
      <c r="K50" s="40">
        <v>876692000</v>
      </c>
      <c r="L50" s="40">
        <v>0</v>
      </c>
      <c r="M50" s="40">
        <v>0</v>
      </c>
      <c r="N50" s="41">
        <f t="shared" si="1"/>
        <v>1015120000</v>
      </c>
    </row>
    <row r="51" spans="2:14" s="36" customFormat="1" ht="20.100000000000001" customHeight="1" x14ac:dyDescent="0.25">
      <c r="B51" s="17" t="s">
        <v>159</v>
      </c>
      <c r="C51" s="38">
        <v>250391000</v>
      </c>
      <c r="D51" s="40">
        <v>39984000</v>
      </c>
      <c r="E51" s="38">
        <v>41164000</v>
      </c>
      <c r="F51" s="40">
        <v>0</v>
      </c>
      <c r="G51" s="38">
        <f t="shared" si="0"/>
        <v>41164000</v>
      </c>
      <c r="H51" s="40"/>
      <c r="I51" s="40">
        <v>3723000</v>
      </c>
      <c r="J51" s="38">
        <v>31874000</v>
      </c>
      <c r="K51" s="40">
        <v>0</v>
      </c>
      <c r="L51" s="40">
        <v>0</v>
      </c>
      <c r="M51" s="40">
        <v>0</v>
      </c>
      <c r="N51" s="41">
        <f t="shared" si="1"/>
        <v>367136000</v>
      </c>
    </row>
    <row r="52" spans="2:14" s="36" customFormat="1" ht="20.100000000000001" customHeight="1" x14ac:dyDescent="0.25">
      <c r="B52" s="17" t="s">
        <v>53</v>
      </c>
      <c r="C52" s="38">
        <v>309433000</v>
      </c>
      <c r="D52" s="40">
        <v>57125000</v>
      </c>
      <c r="E52" s="38">
        <v>48567000</v>
      </c>
      <c r="F52" s="40">
        <v>0</v>
      </c>
      <c r="G52" s="38">
        <f t="shared" si="0"/>
        <v>48567000</v>
      </c>
      <c r="H52" s="40"/>
      <c r="I52" s="40">
        <v>8421000</v>
      </c>
      <c r="J52" s="38">
        <v>200297000</v>
      </c>
      <c r="K52" s="40">
        <v>7287000</v>
      </c>
      <c r="L52" s="40">
        <v>0</v>
      </c>
      <c r="M52" s="40">
        <v>0</v>
      </c>
      <c r="N52" s="41">
        <f t="shared" si="1"/>
        <v>631130000</v>
      </c>
    </row>
    <row r="53" spans="2:14" s="36" customFormat="1" ht="20.100000000000001" customHeight="1" x14ac:dyDescent="0.25">
      <c r="B53" s="17" t="s">
        <v>147</v>
      </c>
      <c r="C53" s="38">
        <v>141631000</v>
      </c>
      <c r="D53" s="40">
        <v>27386000</v>
      </c>
      <c r="E53" s="38">
        <v>25054000</v>
      </c>
      <c r="F53" s="40">
        <v>0</v>
      </c>
      <c r="G53" s="38">
        <f t="shared" si="0"/>
        <v>25054000</v>
      </c>
      <c r="H53" s="40"/>
      <c r="I53" s="40">
        <v>77785000</v>
      </c>
      <c r="J53" s="38">
        <v>28828000</v>
      </c>
      <c r="K53" s="40">
        <v>0</v>
      </c>
      <c r="L53" s="40">
        <v>0</v>
      </c>
      <c r="M53" s="40">
        <v>0</v>
      </c>
      <c r="N53" s="41">
        <f t="shared" si="1"/>
        <v>300684000</v>
      </c>
    </row>
    <row r="54" spans="2:14" s="36" customFormat="1" ht="20.100000000000001" customHeight="1" thickBot="1" x14ac:dyDescent="0.3">
      <c r="B54" s="17" t="s">
        <v>148</v>
      </c>
      <c r="C54" s="38">
        <v>166644000</v>
      </c>
      <c r="D54" s="40">
        <v>34789000</v>
      </c>
      <c r="E54" s="38">
        <v>82554000</v>
      </c>
      <c r="F54" s="40">
        <v>0</v>
      </c>
      <c r="G54" s="38">
        <f t="shared" si="0"/>
        <v>82554000</v>
      </c>
      <c r="H54" s="40"/>
      <c r="I54" s="40">
        <v>28434000</v>
      </c>
      <c r="J54" s="38">
        <v>5990831000</v>
      </c>
      <c r="K54" s="40">
        <v>2461087000</v>
      </c>
      <c r="L54" s="40">
        <v>0</v>
      </c>
      <c r="M54" s="40">
        <v>0</v>
      </c>
      <c r="N54" s="41">
        <f t="shared" si="1"/>
        <v>8764339000</v>
      </c>
    </row>
    <row r="55" spans="2:14" s="45" customFormat="1" ht="24.95" customHeight="1" thickBot="1" x14ac:dyDescent="0.3">
      <c r="B55" s="42" t="s">
        <v>55</v>
      </c>
      <c r="C55" s="43">
        <f t="shared" ref="C55:N55" si="4">SUM(C8:C54)</f>
        <v>140253519000</v>
      </c>
      <c r="D55" s="43">
        <f t="shared" si="4"/>
        <v>23746590000</v>
      </c>
      <c r="E55" s="43">
        <f t="shared" si="4"/>
        <v>42452451000</v>
      </c>
      <c r="F55" s="43">
        <f t="shared" si="4"/>
        <v>515083000</v>
      </c>
      <c r="G55" s="43">
        <f t="shared" si="4"/>
        <v>42967534000</v>
      </c>
      <c r="H55" s="43">
        <f t="shared" si="4"/>
        <v>59000000000</v>
      </c>
      <c r="I55" s="43">
        <f t="shared" si="4"/>
        <v>221371618000</v>
      </c>
      <c r="J55" s="43">
        <f t="shared" si="4"/>
        <v>31734156000</v>
      </c>
      <c r="K55" s="43">
        <f t="shared" si="4"/>
        <v>5844522000</v>
      </c>
      <c r="L55" s="43">
        <f t="shared" si="4"/>
        <v>7395562000</v>
      </c>
      <c r="M55" s="43">
        <f t="shared" si="4"/>
        <v>5034922000</v>
      </c>
      <c r="N55" s="44">
        <f t="shared" si="4"/>
        <v>537348423000</v>
      </c>
    </row>
    <row r="56" spans="2:14" s="36" customFormat="1" ht="12.75" x14ac:dyDescent="0.25">
      <c r="B56" s="36" t="s">
        <v>56</v>
      </c>
      <c r="N56" s="46"/>
    </row>
    <row r="57" spans="2:14" x14ac:dyDescent="0.25">
      <c r="G57" s="47"/>
      <c r="J57" s="47"/>
      <c r="K57" s="47"/>
      <c r="L57" s="47"/>
      <c r="N57" s="47"/>
    </row>
  </sheetData>
  <mergeCells count="14">
    <mergeCell ref="K6:K7"/>
    <mergeCell ref="L6:L7"/>
    <mergeCell ref="M6:M7"/>
    <mergeCell ref="N6:N7"/>
    <mergeCell ref="B2:N2"/>
    <mergeCell ref="B3:N3"/>
    <mergeCell ref="B4:N4"/>
    <mergeCell ref="B6:B7"/>
    <mergeCell ref="C6:C7"/>
    <mergeCell ref="D6:D7"/>
    <mergeCell ref="E6:G6"/>
    <mergeCell ref="H6:H7"/>
    <mergeCell ref="I6:I7"/>
    <mergeCell ref="J6:J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1"/>
  <sheetViews>
    <sheetView zoomScale="70" zoomScaleNormal="70" workbookViewId="0"/>
  </sheetViews>
  <sheetFormatPr defaultRowHeight="15" x14ac:dyDescent="0.25"/>
  <cols>
    <col min="1" max="1" width="6.28515625" style="4" customWidth="1"/>
    <col min="2" max="2" width="79" style="4" customWidth="1"/>
    <col min="3" max="5" width="17.7109375" style="4" bestFit="1" customWidth="1"/>
    <col min="6" max="7" width="17.7109375" style="4" customWidth="1"/>
    <col min="8" max="13" width="17.7109375" style="4" bestFit="1" customWidth="1"/>
    <col min="14" max="14" width="20.140625" style="4" bestFit="1" customWidth="1"/>
    <col min="15" max="16384" width="9.140625" style="4"/>
  </cols>
  <sheetData>
    <row r="1" spans="1:14" ht="20.100000000000001" customHeight="1" x14ac:dyDescent="0.25">
      <c r="A1" s="1"/>
      <c r="B1" s="2" t="s">
        <v>0</v>
      </c>
      <c r="C1" s="2" t="s">
        <v>0</v>
      </c>
      <c r="D1" s="2" t="s">
        <v>0</v>
      </c>
      <c r="E1" s="2" t="s">
        <v>0</v>
      </c>
      <c r="F1" s="2"/>
      <c r="G1" s="2"/>
      <c r="H1" s="2" t="s">
        <v>0</v>
      </c>
      <c r="I1" s="2" t="s">
        <v>0</v>
      </c>
      <c r="J1" s="2" t="s">
        <v>0</v>
      </c>
      <c r="K1" s="2" t="s">
        <v>0</v>
      </c>
      <c r="L1" s="2" t="s">
        <v>0</v>
      </c>
      <c r="M1" s="2" t="s">
        <v>0</v>
      </c>
      <c r="N1" s="3" t="s">
        <v>0</v>
      </c>
    </row>
    <row r="2" spans="1:14" ht="20.100000000000001" customHeight="1" x14ac:dyDescent="0.25">
      <c r="A2" s="1"/>
      <c r="B2" s="71" t="s">
        <v>0</v>
      </c>
      <c r="C2" s="71" t="s">
        <v>0</v>
      </c>
      <c r="D2" s="71" t="s">
        <v>0</v>
      </c>
      <c r="E2" s="71" t="s">
        <v>0</v>
      </c>
      <c r="F2" s="71"/>
      <c r="G2" s="71"/>
      <c r="H2" s="71" t="s">
        <v>0</v>
      </c>
      <c r="I2" s="71" t="s">
        <v>0</v>
      </c>
      <c r="J2" s="71" t="s">
        <v>0</v>
      </c>
      <c r="K2" s="71" t="s">
        <v>0</v>
      </c>
      <c r="L2" s="71" t="s">
        <v>0</v>
      </c>
      <c r="M2" s="71" t="s">
        <v>0</v>
      </c>
      <c r="N2" s="71" t="s">
        <v>0</v>
      </c>
    </row>
    <row r="3" spans="1:14" ht="20.100000000000001" customHeight="1" x14ac:dyDescent="0.25">
      <c r="A3" s="1"/>
      <c r="B3" s="71" t="s">
        <v>57</v>
      </c>
      <c r="C3" s="71" t="s">
        <v>0</v>
      </c>
      <c r="D3" s="71" t="s">
        <v>0</v>
      </c>
      <c r="E3" s="71" t="s">
        <v>0</v>
      </c>
      <c r="F3" s="71"/>
      <c r="G3" s="71"/>
      <c r="H3" s="71" t="s">
        <v>0</v>
      </c>
      <c r="I3" s="71" t="s">
        <v>0</v>
      </c>
      <c r="J3" s="71" t="s">
        <v>0</v>
      </c>
      <c r="K3" s="71" t="s">
        <v>0</v>
      </c>
      <c r="L3" s="71" t="s">
        <v>0</v>
      </c>
      <c r="M3" s="71" t="s">
        <v>0</v>
      </c>
      <c r="N3" s="71" t="s">
        <v>0</v>
      </c>
    </row>
    <row r="4" spans="1:14" ht="20.100000000000001" customHeight="1" x14ac:dyDescent="0.25">
      <c r="A4" s="1"/>
      <c r="B4" s="72" t="s">
        <v>168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4" s="8" customFormat="1" ht="20.100000000000001" customHeight="1" thickBot="1" x14ac:dyDescent="0.3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 t="s">
        <v>2</v>
      </c>
    </row>
    <row r="6" spans="1:14" s="10" customFormat="1" ht="23.25" customHeight="1" x14ac:dyDescent="0.25">
      <c r="A6" s="9"/>
      <c r="B6" s="80" t="s">
        <v>3</v>
      </c>
      <c r="C6" s="67" t="s">
        <v>4</v>
      </c>
      <c r="D6" s="67" t="s">
        <v>5</v>
      </c>
      <c r="E6" s="75" t="s">
        <v>6</v>
      </c>
      <c r="F6" s="76"/>
      <c r="G6" s="77"/>
      <c r="H6" s="67" t="s">
        <v>7</v>
      </c>
      <c r="I6" s="67" t="s">
        <v>8</v>
      </c>
      <c r="J6" s="67" t="s">
        <v>9</v>
      </c>
      <c r="K6" s="67" t="s">
        <v>10</v>
      </c>
      <c r="L6" s="67" t="s">
        <v>11</v>
      </c>
      <c r="M6" s="67" t="s">
        <v>12</v>
      </c>
      <c r="N6" s="69" t="s">
        <v>13</v>
      </c>
    </row>
    <row r="7" spans="1:14" s="10" customFormat="1" ht="45" customHeight="1" thickBot="1" x14ac:dyDescent="0.3">
      <c r="A7" s="11"/>
      <c r="B7" s="81"/>
      <c r="C7" s="78" t="s">
        <v>0</v>
      </c>
      <c r="D7" s="78" t="s">
        <v>0</v>
      </c>
      <c r="E7" s="12" t="s">
        <v>14</v>
      </c>
      <c r="F7" s="12" t="s">
        <v>15</v>
      </c>
      <c r="G7" s="12" t="s">
        <v>13</v>
      </c>
      <c r="H7" s="78" t="s">
        <v>0</v>
      </c>
      <c r="I7" s="78" t="s">
        <v>0</v>
      </c>
      <c r="J7" s="78" t="s">
        <v>0</v>
      </c>
      <c r="K7" s="78" t="s">
        <v>0</v>
      </c>
      <c r="L7" s="78" t="s">
        <v>0</v>
      </c>
      <c r="M7" s="78" t="s">
        <v>0</v>
      </c>
      <c r="N7" s="79" t="s">
        <v>0</v>
      </c>
    </row>
    <row r="8" spans="1:14" ht="19.5" customHeight="1" x14ac:dyDescent="0.25">
      <c r="A8" s="13"/>
      <c r="B8" s="14" t="s">
        <v>58</v>
      </c>
      <c r="C8" s="15">
        <v>35738000</v>
      </c>
      <c r="D8" s="15">
        <v>5004000</v>
      </c>
      <c r="E8" s="15">
        <v>3828000</v>
      </c>
      <c r="F8" s="15">
        <v>0</v>
      </c>
      <c r="G8" s="15">
        <f>E8+F8</f>
        <v>3828000</v>
      </c>
      <c r="H8" s="15"/>
      <c r="I8" s="15">
        <v>2029000</v>
      </c>
      <c r="J8" s="15">
        <v>3602000</v>
      </c>
      <c r="K8" s="15">
        <v>0</v>
      </c>
      <c r="L8" s="15">
        <v>0</v>
      </c>
      <c r="M8" s="15">
        <v>0</v>
      </c>
      <c r="N8" s="16">
        <f>SUM(C8,D8,G8,H8,I8,J8,K8,L8,M8)</f>
        <v>50201000</v>
      </c>
    </row>
    <row r="9" spans="1:14" ht="19.5" customHeight="1" x14ac:dyDescent="0.25">
      <c r="B9" s="17" t="s">
        <v>178</v>
      </c>
      <c r="C9" s="18">
        <v>547682000</v>
      </c>
      <c r="D9" s="18">
        <v>91186000</v>
      </c>
      <c r="E9" s="18">
        <v>75648000</v>
      </c>
      <c r="F9" s="18">
        <v>0</v>
      </c>
      <c r="G9" s="18">
        <f t="shared" ref="G9:G72" si="0">E9+F9</f>
        <v>75648000</v>
      </c>
      <c r="H9" s="18"/>
      <c r="I9" s="18">
        <v>24772000</v>
      </c>
      <c r="J9" s="18">
        <v>179395000</v>
      </c>
      <c r="K9" s="18">
        <v>0</v>
      </c>
      <c r="L9" s="18">
        <v>0</v>
      </c>
      <c r="M9" s="18">
        <v>0</v>
      </c>
      <c r="N9" s="19">
        <f t="shared" ref="N9:N72" si="1">SUM(C9,D9,G9,H9,I9,J9,K9,L9,M9)</f>
        <v>918683000</v>
      </c>
    </row>
    <row r="10" spans="1:14" ht="19.5" customHeight="1" x14ac:dyDescent="0.25">
      <c r="B10" s="17" t="s">
        <v>179</v>
      </c>
      <c r="C10" s="18">
        <v>284379000</v>
      </c>
      <c r="D10" s="18">
        <v>43900000</v>
      </c>
      <c r="E10" s="18">
        <v>84444000</v>
      </c>
      <c r="F10" s="18">
        <v>0</v>
      </c>
      <c r="G10" s="18">
        <f t="shared" si="0"/>
        <v>84444000</v>
      </c>
      <c r="H10" s="18"/>
      <c r="I10" s="18">
        <v>9976000</v>
      </c>
      <c r="J10" s="18">
        <v>99699000</v>
      </c>
      <c r="K10" s="18">
        <v>0</v>
      </c>
      <c r="L10" s="18">
        <v>0</v>
      </c>
      <c r="M10" s="18">
        <v>0</v>
      </c>
      <c r="N10" s="19">
        <f t="shared" si="1"/>
        <v>522398000</v>
      </c>
    </row>
    <row r="11" spans="1:14" ht="19.5" customHeight="1" x14ac:dyDescent="0.25">
      <c r="B11" s="17" t="s">
        <v>59</v>
      </c>
      <c r="C11" s="18">
        <v>512658000</v>
      </c>
      <c r="D11" s="18">
        <v>86634000</v>
      </c>
      <c r="E11" s="18">
        <v>94663000</v>
      </c>
      <c r="F11" s="18">
        <v>0</v>
      </c>
      <c r="G11" s="18">
        <f t="shared" si="0"/>
        <v>94663000</v>
      </c>
      <c r="H11" s="18"/>
      <c r="I11" s="18">
        <v>26973000</v>
      </c>
      <c r="J11" s="18">
        <v>153399000</v>
      </c>
      <c r="K11" s="18">
        <v>0</v>
      </c>
      <c r="L11" s="18">
        <v>0</v>
      </c>
      <c r="M11" s="18">
        <v>0</v>
      </c>
      <c r="N11" s="19">
        <f t="shared" si="1"/>
        <v>874327000</v>
      </c>
    </row>
    <row r="12" spans="1:14" ht="19.5" customHeight="1" x14ac:dyDescent="0.25">
      <c r="B12" s="17" t="s">
        <v>180</v>
      </c>
      <c r="C12" s="18">
        <v>502536000</v>
      </c>
      <c r="D12" s="18">
        <v>78336000</v>
      </c>
      <c r="E12" s="18">
        <v>85753000</v>
      </c>
      <c r="F12" s="18">
        <v>0</v>
      </c>
      <c r="G12" s="18">
        <f t="shared" si="0"/>
        <v>85753000</v>
      </c>
      <c r="H12" s="18"/>
      <c r="I12" s="18">
        <v>21306000</v>
      </c>
      <c r="J12" s="18">
        <v>121621000</v>
      </c>
      <c r="K12" s="18">
        <v>0</v>
      </c>
      <c r="L12" s="18">
        <v>0</v>
      </c>
      <c r="M12" s="18">
        <v>0</v>
      </c>
      <c r="N12" s="19">
        <f t="shared" si="1"/>
        <v>809552000</v>
      </c>
    </row>
    <row r="13" spans="1:14" ht="19.5" customHeight="1" x14ac:dyDescent="0.25">
      <c r="B13" s="17" t="s">
        <v>60</v>
      </c>
      <c r="C13" s="18">
        <v>722992000</v>
      </c>
      <c r="D13" s="18">
        <v>127164000</v>
      </c>
      <c r="E13" s="18">
        <v>161180000</v>
      </c>
      <c r="F13" s="18">
        <v>0</v>
      </c>
      <c r="G13" s="18">
        <f t="shared" si="0"/>
        <v>161180000</v>
      </c>
      <c r="H13" s="18"/>
      <c r="I13" s="18">
        <v>38814000</v>
      </c>
      <c r="J13" s="18">
        <v>144245000</v>
      </c>
      <c r="K13" s="18">
        <v>0</v>
      </c>
      <c r="L13" s="18">
        <v>0</v>
      </c>
      <c r="M13" s="18">
        <v>0</v>
      </c>
      <c r="N13" s="19">
        <f t="shared" si="1"/>
        <v>1194395000</v>
      </c>
    </row>
    <row r="14" spans="1:14" ht="19.5" customHeight="1" x14ac:dyDescent="0.25">
      <c r="B14" s="17" t="s">
        <v>61</v>
      </c>
      <c r="C14" s="18">
        <v>280498000</v>
      </c>
      <c r="D14" s="18">
        <v>42181000</v>
      </c>
      <c r="E14" s="18">
        <v>75328000</v>
      </c>
      <c r="F14" s="18">
        <v>0</v>
      </c>
      <c r="G14" s="18">
        <f t="shared" si="0"/>
        <v>75328000</v>
      </c>
      <c r="H14" s="18"/>
      <c r="I14" s="18">
        <v>7408000</v>
      </c>
      <c r="J14" s="18">
        <v>55295000</v>
      </c>
      <c r="K14" s="18">
        <v>0</v>
      </c>
      <c r="L14" s="18">
        <v>0</v>
      </c>
      <c r="M14" s="18">
        <v>0</v>
      </c>
      <c r="N14" s="19">
        <f t="shared" si="1"/>
        <v>460710000</v>
      </c>
    </row>
    <row r="15" spans="1:14" ht="19.5" customHeight="1" x14ac:dyDescent="0.25">
      <c r="B15" s="17" t="s">
        <v>181</v>
      </c>
      <c r="C15" s="18">
        <v>137852000</v>
      </c>
      <c r="D15" s="18">
        <v>21411000</v>
      </c>
      <c r="E15" s="18">
        <v>45563000</v>
      </c>
      <c r="F15" s="18">
        <v>0</v>
      </c>
      <c r="G15" s="18">
        <f t="shared" si="0"/>
        <v>45563000</v>
      </c>
      <c r="H15" s="18"/>
      <c r="I15" s="18">
        <v>5061000</v>
      </c>
      <c r="J15" s="18">
        <v>50434000</v>
      </c>
      <c r="K15" s="18">
        <v>0</v>
      </c>
      <c r="L15" s="18">
        <v>0</v>
      </c>
      <c r="M15" s="18">
        <v>0</v>
      </c>
      <c r="N15" s="19">
        <f t="shared" si="1"/>
        <v>260321000</v>
      </c>
    </row>
    <row r="16" spans="1:14" ht="19.5" customHeight="1" x14ac:dyDescent="0.25">
      <c r="B16" s="17" t="s">
        <v>182</v>
      </c>
      <c r="C16" s="18">
        <v>349008000</v>
      </c>
      <c r="D16" s="18">
        <v>52924000</v>
      </c>
      <c r="E16" s="18">
        <v>65556000</v>
      </c>
      <c r="F16" s="18">
        <v>0</v>
      </c>
      <c r="G16" s="18">
        <f t="shared" si="0"/>
        <v>65556000</v>
      </c>
      <c r="H16" s="18"/>
      <c r="I16" s="18">
        <v>9716000</v>
      </c>
      <c r="J16" s="18">
        <v>89316000</v>
      </c>
      <c r="K16" s="18">
        <v>0</v>
      </c>
      <c r="L16" s="18">
        <v>0</v>
      </c>
      <c r="M16" s="18">
        <v>0</v>
      </c>
      <c r="N16" s="19">
        <f t="shared" si="1"/>
        <v>566520000</v>
      </c>
    </row>
    <row r="17" spans="2:14" ht="19.5" customHeight="1" x14ac:dyDescent="0.25">
      <c r="B17" s="17" t="s">
        <v>183</v>
      </c>
      <c r="C17" s="18">
        <v>193497000</v>
      </c>
      <c r="D17" s="18">
        <v>28009000</v>
      </c>
      <c r="E17" s="18">
        <v>41752000</v>
      </c>
      <c r="F17" s="18">
        <v>0</v>
      </c>
      <c r="G17" s="18">
        <f t="shared" si="0"/>
        <v>41752000</v>
      </c>
      <c r="H17" s="18"/>
      <c r="I17" s="18">
        <v>7220000</v>
      </c>
      <c r="J17" s="18">
        <v>36933000</v>
      </c>
      <c r="K17" s="18">
        <v>0</v>
      </c>
      <c r="L17" s="18">
        <v>0</v>
      </c>
      <c r="M17" s="18">
        <v>0</v>
      </c>
      <c r="N17" s="19">
        <f t="shared" si="1"/>
        <v>307411000</v>
      </c>
    </row>
    <row r="18" spans="2:14" ht="19.5" customHeight="1" x14ac:dyDescent="0.25">
      <c r="B18" s="17" t="s">
        <v>62</v>
      </c>
      <c r="C18" s="18">
        <v>75802000</v>
      </c>
      <c r="D18" s="18">
        <v>12143000</v>
      </c>
      <c r="E18" s="18">
        <v>13859000</v>
      </c>
      <c r="F18" s="18">
        <v>0</v>
      </c>
      <c r="G18" s="18">
        <f t="shared" si="0"/>
        <v>13859000</v>
      </c>
      <c r="H18" s="18"/>
      <c r="I18" s="18">
        <v>3512000</v>
      </c>
      <c r="J18" s="18">
        <v>42055000</v>
      </c>
      <c r="K18" s="18">
        <v>0</v>
      </c>
      <c r="L18" s="18">
        <v>0</v>
      </c>
      <c r="M18" s="18">
        <v>0</v>
      </c>
      <c r="N18" s="19">
        <f t="shared" si="1"/>
        <v>147371000</v>
      </c>
    </row>
    <row r="19" spans="2:14" ht="19.5" customHeight="1" x14ac:dyDescent="0.25">
      <c r="B19" s="17" t="s">
        <v>184</v>
      </c>
      <c r="C19" s="18">
        <v>426844000</v>
      </c>
      <c r="D19" s="18">
        <v>74179000</v>
      </c>
      <c r="E19" s="18">
        <v>74743000</v>
      </c>
      <c r="F19" s="18">
        <v>0</v>
      </c>
      <c r="G19" s="18">
        <f t="shared" si="0"/>
        <v>74743000</v>
      </c>
      <c r="H19" s="18"/>
      <c r="I19" s="18">
        <v>21372000</v>
      </c>
      <c r="J19" s="18">
        <v>130955000</v>
      </c>
      <c r="K19" s="18">
        <v>0</v>
      </c>
      <c r="L19" s="18">
        <v>0</v>
      </c>
      <c r="M19" s="18">
        <v>0</v>
      </c>
      <c r="N19" s="19">
        <f t="shared" si="1"/>
        <v>728093000</v>
      </c>
    </row>
    <row r="20" spans="2:14" ht="19.5" customHeight="1" x14ac:dyDescent="0.25">
      <c r="B20" s="17" t="s">
        <v>185</v>
      </c>
      <c r="C20" s="18">
        <v>405622000</v>
      </c>
      <c r="D20" s="18">
        <v>65771000</v>
      </c>
      <c r="E20" s="18">
        <v>49989000</v>
      </c>
      <c r="F20" s="18">
        <v>0</v>
      </c>
      <c r="G20" s="18">
        <f t="shared" si="0"/>
        <v>49989000</v>
      </c>
      <c r="H20" s="18"/>
      <c r="I20" s="18">
        <v>17221000</v>
      </c>
      <c r="J20" s="18">
        <v>88371000</v>
      </c>
      <c r="K20" s="18">
        <v>0</v>
      </c>
      <c r="L20" s="18">
        <v>0</v>
      </c>
      <c r="M20" s="18">
        <v>0</v>
      </c>
      <c r="N20" s="19">
        <f t="shared" si="1"/>
        <v>626974000</v>
      </c>
    </row>
    <row r="21" spans="2:14" ht="19.5" customHeight="1" x14ac:dyDescent="0.25">
      <c r="B21" s="17" t="s">
        <v>186</v>
      </c>
      <c r="C21" s="18">
        <v>176409000</v>
      </c>
      <c r="D21" s="18">
        <v>28205000</v>
      </c>
      <c r="E21" s="18">
        <v>34257000</v>
      </c>
      <c r="F21" s="18">
        <v>0</v>
      </c>
      <c r="G21" s="18">
        <f t="shared" si="0"/>
        <v>34257000</v>
      </c>
      <c r="H21" s="18"/>
      <c r="I21" s="18">
        <v>8635000</v>
      </c>
      <c r="J21" s="18">
        <v>56968000</v>
      </c>
      <c r="K21" s="18">
        <v>0</v>
      </c>
      <c r="L21" s="18">
        <v>0</v>
      </c>
      <c r="M21" s="18">
        <v>0</v>
      </c>
      <c r="N21" s="19">
        <f t="shared" si="1"/>
        <v>304474000</v>
      </c>
    </row>
    <row r="22" spans="2:14" ht="19.5" customHeight="1" x14ac:dyDescent="0.25">
      <c r="B22" s="17" t="s">
        <v>187</v>
      </c>
      <c r="C22" s="18">
        <v>290107000</v>
      </c>
      <c r="D22" s="18">
        <v>45934000</v>
      </c>
      <c r="E22" s="18">
        <v>71958000</v>
      </c>
      <c r="F22" s="18">
        <v>0</v>
      </c>
      <c r="G22" s="18">
        <f t="shared" si="0"/>
        <v>71958000</v>
      </c>
      <c r="H22" s="18"/>
      <c r="I22" s="18">
        <v>14455000</v>
      </c>
      <c r="J22" s="18">
        <v>52165000</v>
      </c>
      <c r="K22" s="18">
        <v>0</v>
      </c>
      <c r="L22" s="18">
        <v>0</v>
      </c>
      <c r="M22" s="18">
        <v>0</v>
      </c>
      <c r="N22" s="19">
        <f t="shared" si="1"/>
        <v>474619000</v>
      </c>
    </row>
    <row r="23" spans="2:14" ht="19.5" customHeight="1" x14ac:dyDescent="0.25">
      <c r="B23" s="17" t="s">
        <v>63</v>
      </c>
      <c r="C23" s="18">
        <v>309841000</v>
      </c>
      <c r="D23" s="18">
        <v>49687000</v>
      </c>
      <c r="E23" s="18">
        <v>83353000</v>
      </c>
      <c r="F23" s="18">
        <v>0</v>
      </c>
      <c r="G23" s="18">
        <f t="shared" si="0"/>
        <v>83353000</v>
      </c>
      <c r="H23" s="18"/>
      <c r="I23" s="18">
        <v>9684000</v>
      </c>
      <c r="J23" s="18">
        <v>91782000</v>
      </c>
      <c r="K23" s="18">
        <v>0</v>
      </c>
      <c r="L23" s="18">
        <v>0</v>
      </c>
      <c r="M23" s="18">
        <v>0</v>
      </c>
      <c r="N23" s="19">
        <f t="shared" si="1"/>
        <v>544347000</v>
      </c>
    </row>
    <row r="24" spans="2:14" ht="19.5" customHeight="1" x14ac:dyDescent="0.25">
      <c r="B24" s="17" t="s">
        <v>188</v>
      </c>
      <c r="C24" s="18">
        <v>303417000</v>
      </c>
      <c r="D24" s="18">
        <v>44166000</v>
      </c>
      <c r="E24" s="18">
        <v>75480000</v>
      </c>
      <c r="F24" s="18">
        <v>0</v>
      </c>
      <c r="G24" s="18">
        <f t="shared" si="0"/>
        <v>75480000</v>
      </c>
      <c r="H24" s="18"/>
      <c r="I24" s="18">
        <v>11114000</v>
      </c>
      <c r="J24" s="18">
        <v>69027000</v>
      </c>
      <c r="K24" s="18">
        <v>0</v>
      </c>
      <c r="L24" s="18">
        <v>0</v>
      </c>
      <c r="M24" s="18">
        <v>0</v>
      </c>
      <c r="N24" s="19">
        <f t="shared" si="1"/>
        <v>503204000</v>
      </c>
    </row>
    <row r="25" spans="2:14" ht="19.5" customHeight="1" x14ac:dyDescent="0.25">
      <c r="B25" s="17" t="s">
        <v>189</v>
      </c>
      <c r="C25" s="18">
        <v>203076000</v>
      </c>
      <c r="D25" s="18">
        <v>32862000</v>
      </c>
      <c r="E25" s="18">
        <v>44958000</v>
      </c>
      <c r="F25" s="18">
        <v>0</v>
      </c>
      <c r="G25" s="18">
        <f t="shared" si="0"/>
        <v>44958000</v>
      </c>
      <c r="H25" s="18"/>
      <c r="I25" s="18">
        <v>11846000</v>
      </c>
      <c r="J25" s="18">
        <v>102624000</v>
      </c>
      <c r="K25" s="18">
        <v>0</v>
      </c>
      <c r="L25" s="18">
        <v>0</v>
      </c>
      <c r="M25" s="18">
        <v>0</v>
      </c>
      <c r="N25" s="19">
        <f t="shared" si="1"/>
        <v>395366000</v>
      </c>
    </row>
    <row r="26" spans="2:14" ht="19.5" customHeight="1" x14ac:dyDescent="0.25">
      <c r="B26" s="17" t="s">
        <v>64</v>
      </c>
      <c r="C26" s="18">
        <v>273887000</v>
      </c>
      <c r="D26" s="18">
        <v>41568000</v>
      </c>
      <c r="E26" s="18">
        <v>47213000</v>
      </c>
      <c r="F26" s="18">
        <v>0</v>
      </c>
      <c r="G26" s="18">
        <f t="shared" si="0"/>
        <v>47213000</v>
      </c>
      <c r="H26" s="18"/>
      <c r="I26" s="18">
        <v>12831000</v>
      </c>
      <c r="J26" s="18">
        <v>61516000</v>
      </c>
      <c r="K26" s="18">
        <v>0</v>
      </c>
      <c r="L26" s="18">
        <v>0</v>
      </c>
      <c r="M26" s="18">
        <v>0</v>
      </c>
      <c r="N26" s="19">
        <f t="shared" si="1"/>
        <v>437015000</v>
      </c>
    </row>
    <row r="27" spans="2:14" ht="19.5" customHeight="1" x14ac:dyDescent="0.25">
      <c r="B27" s="17" t="s">
        <v>190</v>
      </c>
      <c r="C27" s="18">
        <v>211715000</v>
      </c>
      <c r="D27" s="18">
        <v>30340000</v>
      </c>
      <c r="E27" s="18">
        <v>38316000</v>
      </c>
      <c r="F27" s="18">
        <v>0</v>
      </c>
      <c r="G27" s="18">
        <f t="shared" si="0"/>
        <v>38316000</v>
      </c>
      <c r="H27" s="18"/>
      <c r="I27" s="18">
        <v>9167000</v>
      </c>
      <c r="J27" s="18">
        <v>57780000</v>
      </c>
      <c r="K27" s="18">
        <v>0</v>
      </c>
      <c r="L27" s="18">
        <v>0</v>
      </c>
      <c r="M27" s="18">
        <v>0</v>
      </c>
      <c r="N27" s="19">
        <f t="shared" si="1"/>
        <v>347318000</v>
      </c>
    </row>
    <row r="28" spans="2:14" ht="19.5" customHeight="1" x14ac:dyDescent="0.25">
      <c r="B28" s="17" t="s">
        <v>191</v>
      </c>
      <c r="C28" s="18">
        <v>307081000</v>
      </c>
      <c r="D28" s="18">
        <v>51063000</v>
      </c>
      <c r="E28" s="18">
        <v>51342000</v>
      </c>
      <c r="F28" s="18">
        <v>0</v>
      </c>
      <c r="G28" s="18">
        <f t="shared" si="0"/>
        <v>51342000</v>
      </c>
      <c r="H28" s="18"/>
      <c r="I28" s="18">
        <v>13220000</v>
      </c>
      <c r="J28" s="18">
        <v>96975000</v>
      </c>
      <c r="K28" s="18">
        <v>0</v>
      </c>
      <c r="L28" s="18">
        <v>0</v>
      </c>
      <c r="M28" s="18">
        <v>0</v>
      </c>
      <c r="N28" s="19">
        <f t="shared" si="1"/>
        <v>519681000</v>
      </c>
    </row>
    <row r="29" spans="2:14" ht="19.5" customHeight="1" x14ac:dyDescent="0.25">
      <c r="B29" s="17" t="s">
        <v>192</v>
      </c>
      <c r="C29" s="18">
        <v>270241000</v>
      </c>
      <c r="D29" s="18">
        <v>43368000</v>
      </c>
      <c r="E29" s="18">
        <v>40147000</v>
      </c>
      <c r="F29" s="18">
        <v>0</v>
      </c>
      <c r="G29" s="18">
        <f t="shared" si="0"/>
        <v>40147000</v>
      </c>
      <c r="H29" s="18"/>
      <c r="I29" s="18">
        <v>14575000</v>
      </c>
      <c r="J29" s="18">
        <v>66627000</v>
      </c>
      <c r="K29" s="18">
        <v>0</v>
      </c>
      <c r="L29" s="18">
        <v>0</v>
      </c>
      <c r="M29" s="18">
        <v>0</v>
      </c>
      <c r="N29" s="19">
        <f t="shared" si="1"/>
        <v>434958000</v>
      </c>
    </row>
    <row r="30" spans="2:14" ht="19.5" customHeight="1" x14ac:dyDescent="0.25">
      <c r="B30" s="17" t="s">
        <v>193</v>
      </c>
      <c r="C30" s="18">
        <v>266206000</v>
      </c>
      <c r="D30" s="18">
        <v>41846000</v>
      </c>
      <c r="E30" s="18">
        <v>47185000</v>
      </c>
      <c r="F30" s="18">
        <v>0</v>
      </c>
      <c r="G30" s="18">
        <f t="shared" si="0"/>
        <v>47185000</v>
      </c>
      <c r="H30" s="18"/>
      <c r="I30" s="18">
        <v>11818000</v>
      </c>
      <c r="J30" s="18">
        <v>62997000</v>
      </c>
      <c r="K30" s="18">
        <v>0</v>
      </c>
      <c r="L30" s="18">
        <v>0</v>
      </c>
      <c r="M30" s="18">
        <v>0</v>
      </c>
      <c r="N30" s="19">
        <f t="shared" si="1"/>
        <v>430052000</v>
      </c>
    </row>
    <row r="31" spans="2:14" ht="19.5" customHeight="1" x14ac:dyDescent="0.25">
      <c r="B31" s="17" t="s">
        <v>194</v>
      </c>
      <c r="C31" s="18">
        <v>354068000</v>
      </c>
      <c r="D31" s="18">
        <v>48989000</v>
      </c>
      <c r="E31" s="18">
        <v>77734000</v>
      </c>
      <c r="F31" s="18">
        <v>0</v>
      </c>
      <c r="G31" s="18">
        <f t="shared" si="0"/>
        <v>77734000</v>
      </c>
      <c r="H31" s="18"/>
      <c r="I31" s="18">
        <v>12971000</v>
      </c>
      <c r="J31" s="18">
        <v>61369000</v>
      </c>
      <c r="K31" s="18">
        <v>0</v>
      </c>
      <c r="L31" s="18">
        <v>0</v>
      </c>
      <c r="M31" s="18">
        <v>0</v>
      </c>
      <c r="N31" s="19">
        <f t="shared" si="1"/>
        <v>555131000</v>
      </c>
    </row>
    <row r="32" spans="2:14" ht="19.5" customHeight="1" x14ac:dyDescent="0.25">
      <c r="B32" s="17" t="s">
        <v>195</v>
      </c>
      <c r="C32" s="18">
        <v>221808000</v>
      </c>
      <c r="D32" s="18">
        <v>33468000</v>
      </c>
      <c r="E32" s="18">
        <v>41738000</v>
      </c>
      <c r="F32" s="18">
        <v>0</v>
      </c>
      <c r="G32" s="18">
        <f t="shared" si="0"/>
        <v>41738000</v>
      </c>
      <c r="H32" s="18"/>
      <c r="I32" s="18">
        <v>9938000</v>
      </c>
      <c r="J32" s="18">
        <v>42546000</v>
      </c>
      <c r="K32" s="18">
        <v>0</v>
      </c>
      <c r="L32" s="18">
        <v>0</v>
      </c>
      <c r="M32" s="18">
        <v>0</v>
      </c>
      <c r="N32" s="19">
        <f t="shared" si="1"/>
        <v>349498000</v>
      </c>
    </row>
    <row r="33" spans="2:14" ht="19.5" customHeight="1" x14ac:dyDescent="0.25">
      <c r="B33" s="17" t="s">
        <v>196</v>
      </c>
      <c r="C33" s="18">
        <v>227223000</v>
      </c>
      <c r="D33" s="18">
        <v>32282000</v>
      </c>
      <c r="E33" s="18">
        <v>39870000</v>
      </c>
      <c r="F33" s="18">
        <v>0</v>
      </c>
      <c r="G33" s="18">
        <f t="shared" si="0"/>
        <v>39870000</v>
      </c>
      <c r="H33" s="18"/>
      <c r="I33" s="18">
        <v>8454000</v>
      </c>
      <c r="J33" s="18">
        <v>45564000</v>
      </c>
      <c r="K33" s="18">
        <v>0</v>
      </c>
      <c r="L33" s="18">
        <v>0</v>
      </c>
      <c r="M33" s="18">
        <v>0</v>
      </c>
      <c r="N33" s="19">
        <f t="shared" si="1"/>
        <v>353393000</v>
      </c>
    </row>
    <row r="34" spans="2:14" ht="19.5" customHeight="1" x14ac:dyDescent="0.25">
      <c r="B34" s="17" t="s">
        <v>197</v>
      </c>
      <c r="C34" s="18">
        <v>240905000</v>
      </c>
      <c r="D34" s="18">
        <v>35785000</v>
      </c>
      <c r="E34" s="18">
        <v>41217000</v>
      </c>
      <c r="F34" s="18">
        <v>0</v>
      </c>
      <c r="G34" s="18">
        <f t="shared" si="0"/>
        <v>41217000</v>
      </c>
      <c r="H34" s="18"/>
      <c r="I34" s="18">
        <v>9213000</v>
      </c>
      <c r="J34" s="18">
        <v>36892000</v>
      </c>
      <c r="K34" s="18">
        <v>0</v>
      </c>
      <c r="L34" s="18">
        <v>0</v>
      </c>
      <c r="M34" s="18">
        <v>0</v>
      </c>
      <c r="N34" s="19">
        <f t="shared" si="1"/>
        <v>364012000</v>
      </c>
    </row>
    <row r="35" spans="2:14" ht="19.5" customHeight="1" x14ac:dyDescent="0.25">
      <c r="B35" s="17" t="s">
        <v>65</v>
      </c>
      <c r="C35" s="18">
        <v>219337000</v>
      </c>
      <c r="D35" s="18">
        <v>29552000</v>
      </c>
      <c r="E35" s="18">
        <v>38931000</v>
      </c>
      <c r="F35" s="18">
        <v>0</v>
      </c>
      <c r="G35" s="18">
        <f t="shared" si="0"/>
        <v>38931000</v>
      </c>
      <c r="H35" s="18"/>
      <c r="I35" s="18">
        <v>7119000</v>
      </c>
      <c r="J35" s="18">
        <v>45911000</v>
      </c>
      <c r="K35" s="18">
        <v>0</v>
      </c>
      <c r="L35" s="18">
        <v>0</v>
      </c>
      <c r="M35" s="18">
        <v>0</v>
      </c>
      <c r="N35" s="19">
        <f t="shared" si="1"/>
        <v>340850000</v>
      </c>
    </row>
    <row r="36" spans="2:14" ht="19.5" customHeight="1" x14ac:dyDescent="0.25">
      <c r="B36" s="17" t="s">
        <v>198</v>
      </c>
      <c r="C36" s="18">
        <v>181196000</v>
      </c>
      <c r="D36" s="18">
        <v>27339000</v>
      </c>
      <c r="E36" s="18">
        <v>35946000</v>
      </c>
      <c r="F36" s="18">
        <v>0</v>
      </c>
      <c r="G36" s="18">
        <f t="shared" si="0"/>
        <v>35946000</v>
      </c>
      <c r="H36" s="18"/>
      <c r="I36" s="18">
        <v>9231000</v>
      </c>
      <c r="J36" s="18">
        <v>48405000</v>
      </c>
      <c r="K36" s="18">
        <v>0</v>
      </c>
      <c r="L36" s="18">
        <v>0</v>
      </c>
      <c r="M36" s="18">
        <v>0</v>
      </c>
      <c r="N36" s="19">
        <f t="shared" si="1"/>
        <v>302117000</v>
      </c>
    </row>
    <row r="37" spans="2:14" ht="19.5" customHeight="1" x14ac:dyDescent="0.25">
      <c r="B37" s="17" t="s">
        <v>66</v>
      </c>
      <c r="C37" s="18">
        <v>59421000</v>
      </c>
      <c r="D37" s="18">
        <v>8845000</v>
      </c>
      <c r="E37" s="18">
        <v>11832000</v>
      </c>
      <c r="F37" s="18">
        <v>0</v>
      </c>
      <c r="G37" s="18">
        <f t="shared" si="0"/>
        <v>11832000</v>
      </c>
      <c r="H37" s="18"/>
      <c r="I37" s="18">
        <v>1861000</v>
      </c>
      <c r="J37" s="18">
        <v>26211000</v>
      </c>
      <c r="K37" s="18">
        <v>0</v>
      </c>
      <c r="L37" s="18">
        <v>0</v>
      </c>
      <c r="M37" s="18">
        <v>0</v>
      </c>
      <c r="N37" s="19">
        <f t="shared" si="1"/>
        <v>108170000</v>
      </c>
    </row>
    <row r="38" spans="2:14" ht="19.5" customHeight="1" x14ac:dyDescent="0.25">
      <c r="B38" s="17" t="s">
        <v>199</v>
      </c>
      <c r="C38" s="18">
        <v>54362000</v>
      </c>
      <c r="D38" s="18">
        <v>7830000</v>
      </c>
      <c r="E38" s="18">
        <v>11422000</v>
      </c>
      <c r="F38" s="18">
        <v>0</v>
      </c>
      <c r="G38" s="18">
        <f t="shared" si="0"/>
        <v>11422000</v>
      </c>
      <c r="H38" s="18"/>
      <c r="I38" s="18">
        <v>1787000</v>
      </c>
      <c r="J38" s="18">
        <v>39921000</v>
      </c>
      <c r="K38" s="18">
        <v>0</v>
      </c>
      <c r="L38" s="18">
        <v>0</v>
      </c>
      <c r="M38" s="18">
        <v>0</v>
      </c>
      <c r="N38" s="19">
        <f t="shared" si="1"/>
        <v>115322000</v>
      </c>
    </row>
    <row r="39" spans="2:14" ht="19.5" customHeight="1" x14ac:dyDescent="0.25">
      <c r="B39" s="17" t="s">
        <v>200</v>
      </c>
      <c r="C39" s="18">
        <v>125991000</v>
      </c>
      <c r="D39" s="18">
        <v>18602000</v>
      </c>
      <c r="E39" s="18">
        <v>25534000</v>
      </c>
      <c r="F39" s="18">
        <v>0</v>
      </c>
      <c r="G39" s="18">
        <f t="shared" si="0"/>
        <v>25534000</v>
      </c>
      <c r="H39" s="18"/>
      <c r="I39" s="18">
        <v>5159000</v>
      </c>
      <c r="J39" s="18">
        <v>52828000</v>
      </c>
      <c r="K39" s="18">
        <v>0</v>
      </c>
      <c r="L39" s="18">
        <v>0</v>
      </c>
      <c r="M39" s="18">
        <v>0</v>
      </c>
      <c r="N39" s="19">
        <f t="shared" si="1"/>
        <v>228114000</v>
      </c>
    </row>
    <row r="40" spans="2:14" ht="19.5" customHeight="1" x14ac:dyDescent="0.25">
      <c r="B40" s="17" t="s">
        <v>201</v>
      </c>
      <c r="C40" s="18">
        <v>262452000</v>
      </c>
      <c r="D40" s="18">
        <v>38927000</v>
      </c>
      <c r="E40" s="18">
        <v>45775000</v>
      </c>
      <c r="F40" s="18">
        <v>0</v>
      </c>
      <c r="G40" s="18">
        <f t="shared" si="0"/>
        <v>45775000</v>
      </c>
      <c r="H40" s="18"/>
      <c r="I40" s="18">
        <v>10557000</v>
      </c>
      <c r="J40" s="18">
        <v>37044000</v>
      </c>
      <c r="K40" s="18">
        <v>0</v>
      </c>
      <c r="L40" s="18">
        <v>0</v>
      </c>
      <c r="M40" s="18">
        <v>0</v>
      </c>
      <c r="N40" s="19">
        <f t="shared" si="1"/>
        <v>394755000</v>
      </c>
    </row>
    <row r="41" spans="2:14" ht="19.5" customHeight="1" x14ac:dyDescent="0.25">
      <c r="B41" s="17" t="s">
        <v>202</v>
      </c>
      <c r="C41" s="18">
        <v>177404000</v>
      </c>
      <c r="D41" s="18">
        <v>28092000</v>
      </c>
      <c r="E41" s="18">
        <v>27888000</v>
      </c>
      <c r="F41" s="18">
        <v>0</v>
      </c>
      <c r="G41" s="18">
        <f t="shared" si="0"/>
        <v>27888000</v>
      </c>
      <c r="H41" s="18"/>
      <c r="I41" s="18">
        <v>8177000</v>
      </c>
      <c r="J41" s="18">
        <v>41958000</v>
      </c>
      <c r="K41" s="18">
        <v>0</v>
      </c>
      <c r="L41" s="18">
        <v>0</v>
      </c>
      <c r="M41" s="18">
        <v>0</v>
      </c>
      <c r="N41" s="19">
        <f t="shared" si="1"/>
        <v>283519000</v>
      </c>
    </row>
    <row r="42" spans="2:14" ht="19.5" customHeight="1" x14ac:dyDescent="0.25">
      <c r="B42" s="17" t="s">
        <v>203</v>
      </c>
      <c r="C42" s="18">
        <v>131744000</v>
      </c>
      <c r="D42" s="18">
        <v>19965000</v>
      </c>
      <c r="E42" s="18">
        <v>30742000</v>
      </c>
      <c r="F42" s="18">
        <v>0</v>
      </c>
      <c r="G42" s="18">
        <f t="shared" si="0"/>
        <v>30742000</v>
      </c>
      <c r="H42" s="18"/>
      <c r="I42" s="18">
        <v>6291000</v>
      </c>
      <c r="J42" s="18">
        <v>40640000</v>
      </c>
      <c r="K42" s="18">
        <v>0</v>
      </c>
      <c r="L42" s="18">
        <v>0</v>
      </c>
      <c r="M42" s="18">
        <v>0</v>
      </c>
      <c r="N42" s="19">
        <f t="shared" si="1"/>
        <v>229382000</v>
      </c>
    </row>
    <row r="43" spans="2:14" ht="19.5" customHeight="1" x14ac:dyDescent="0.25">
      <c r="B43" s="17" t="s">
        <v>204</v>
      </c>
      <c r="C43" s="18">
        <v>176913000</v>
      </c>
      <c r="D43" s="18">
        <v>27328000</v>
      </c>
      <c r="E43" s="18">
        <v>30643000</v>
      </c>
      <c r="F43" s="18">
        <v>0</v>
      </c>
      <c r="G43" s="18">
        <f t="shared" si="0"/>
        <v>30643000</v>
      </c>
      <c r="H43" s="18"/>
      <c r="I43" s="18">
        <v>9303000</v>
      </c>
      <c r="J43" s="18">
        <v>44245000</v>
      </c>
      <c r="K43" s="18">
        <v>0</v>
      </c>
      <c r="L43" s="18">
        <v>0</v>
      </c>
      <c r="M43" s="18">
        <v>0</v>
      </c>
      <c r="N43" s="19">
        <f t="shared" si="1"/>
        <v>288432000</v>
      </c>
    </row>
    <row r="44" spans="2:14" ht="19.5" customHeight="1" x14ac:dyDescent="0.25">
      <c r="B44" s="17" t="s">
        <v>205</v>
      </c>
      <c r="C44" s="18">
        <v>216704000</v>
      </c>
      <c r="D44" s="18">
        <v>34285000</v>
      </c>
      <c r="E44" s="18">
        <v>31647000</v>
      </c>
      <c r="F44" s="18">
        <v>0</v>
      </c>
      <c r="G44" s="18">
        <f t="shared" si="0"/>
        <v>31647000</v>
      </c>
      <c r="H44" s="18"/>
      <c r="I44" s="18">
        <v>8336000</v>
      </c>
      <c r="J44" s="18">
        <v>40799000</v>
      </c>
      <c r="K44" s="18">
        <v>0</v>
      </c>
      <c r="L44" s="18">
        <v>0</v>
      </c>
      <c r="M44" s="18">
        <v>0</v>
      </c>
      <c r="N44" s="19">
        <f t="shared" si="1"/>
        <v>331771000</v>
      </c>
    </row>
    <row r="45" spans="2:14" ht="19.5" customHeight="1" x14ac:dyDescent="0.25">
      <c r="B45" s="17" t="s">
        <v>67</v>
      </c>
      <c r="C45" s="18">
        <v>114737000</v>
      </c>
      <c r="D45" s="18">
        <v>16650000</v>
      </c>
      <c r="E45" s="18">
        <v>26087000</v>
      </c>
      <c r="F45" s="18">
        <v>0</v>
      </c>
      <c r="G45" s="18">
        <f t="shared" si="0"/>
        <v>26087000</v>
      </c>
      <c r="H45" s="18"/>
      <c r="I45" s="18">
        <v>4557000</v>
      </c>
      <c r="J45" s="18">
        <v>34137000</v>
      </c>
      <c r="K45" s="18">
        <v>0</v>
      </c>
      <c r="L45" s="18">
        <v>0</v>
      </c>
      <c r="M45" s="18">
        <v>0</v>
      </c>
      <c r="N45" s="19">
        <f t="shared" si="1"/>
        <v>196168000</v>
      </c>
    </row>
    <row r="46" spans="2:14" ht="19.5" customHeight="1" x14ac:dyDescent="0.25">
      <c r="B46" s="17" t="s">
        <v>68</v>
      </c>
      <c r="C46" s="18">
        <v>222244000</v>
      </c>
      <c r="D46" s="18">
        <v>34252000</v>
      </c>
      <c r="E46" s="18">
        <v>53212000</v>
      </c>
      <c r="F46" s="18">
        <v>0</v>
      </c>
      <c r="G46" s="18">
        <f t="shared" si="0"/>
        <v>53212000</v>
      </c>
      <c r="H46" s="18"/>
      <c r="I46" s="18">
        <v>10726000</v>
      </c>
      <c r="J46" s="18">
        <v>37250000</v>
      </c>
      <c r="K46" s="18">
        <v>0</v>
      </c>
      <c r="L46" s="18">
        <v>0</v>
      </c>
      <c r="M46" s="18">
        <v>0</v>
      </c>
      <c r="N46" s="19">
        <f t="shared" si="1"/>
        <v>357684000</v>
      </c>
    </row>
    <row r="47" spans="2:14" ht="19.5" customHeight="1" x14ac:dyDescent="0.25">
      <c r="B47" s="17" t="s">
        <v>206</v>
      </c>
      <c r="C47" s="18">
        <v>214667000</v>
      </c>
      <c r="D47" s="18">
        <v>28754000</v>
      </c>
      <c r="E47" s="18">
        <v>52091000</v>
      </c>
      <c r="F47" s="18">
        <v>0</v>
      </c>
      <c r="G47" s="18">
        <f t="shared" si="0"/>
        <v>52091000</v>
      </c>
      <c r="H47" s="18"/>
      <c r="I47" s="18">
        <v>5335000</v>
      </c>
      <c r="J47" s="18">
        <v>26437000</v>
      </c>
      <c r="K47" s="18">
        <v>0</v>
      </c>
      <c r="L47" s="18">
        <v>0</v>
      </c>
      <c r="M47" s="18">
        <v>0</v>
      </c>
      <c r="N47" s="19">
        <f t="shared" si="1"/>
        <v>327284000</v>
      </c>
    </row>
    <row r="48" spans="2:14" ht="19.5" customHeight="1" x14ac:dyDescent="0.25">
      <c r="B48" s="17" t="s">
        <v>207</v>
      </c>
      <c r="C48" s="18">
        <v>181181000</v>
      </c>
      <c r="D48" s="18">
        <v>27136000</v>
      </c>
      <c r="E48" s="18">
        <v>34730000</v>
      </c>
      <c r="F48" s="18">
        <v>0</v>
      </c>
      <c r="G48" s="18">
        <f t="shared" si="0"/>
        <v>34730000</v>
      </c>
      <c r="H48" s="18"/>
      <c r="I48" s="18">
        <v>8589000</v>
      </c>
      <c r="J48" s="18">
        <v>43635000</v>
      </c>
      <c r="K48" s="18">
        <v>0</v>
      </c>
      <c r="L48" s="18">
        <v>0</v>
      </c>
      <c r="M48" s="18">
        <v>0</v>
      </c>
      <c r="N48" s="19">
        <f t="shared" si="1"/>
        <v>295271000</v>
      </c>
    </row>
    <row r="49" spans="1:14" ht="19.5" customHeight="1" x14ac:dyDescent="0.25">
      <c r="B49" s="17" t="s">
        <v>208</v>
      </c>
      <c r="C49" s="18">
        <v>129894000</v>
      </c>
      <c r="D49" s="18">
        <v>19714000</v>
      </c>
      <c r="E49" s="18">
        <v>25520000</v>
      </c>
      <c r="F49" s="18">
        <v>0</v>
      </c>
      <c r="G49" s="18">
        <f t="shared" si="0"/>
        <v>25520000</v>
      </c>
      <c r="H49" s="18"/>
      <c r="I49" s="18">
        <v>3923000</v>
      </c>
      <c r="J49" s="18">
        <v>31769000</v>
      </c>
      <c r="K49" s="18">
        <v>0</v>
      </c>
      <c r="L49" s="18">
        <v>0</v>
      </c>
      <c r="M49" s="18">
        <v>0</v>
      </c>
      <c r="N49" s="19">
        <f t="shared" si="1"/>
        <v>210820000</v>
      </c>
    </row>
    <row r="50" spans="1:14" ht="19.5" customHeight="1" x14ac:dyDescent="0.25">
      <c r="B50" s="17" t="s">
        <v>209</v>
      </c>
      <c r="C50" s="18">
        <v>112764000</v>
      </c>
      <c r="D50" s="18">
        <v>17158000</v>
      </c>
      <c r="E50" s="18">
        <v>24418000</v>
      </c>
      <c r="F50" s="18">
        <v>0</v>
      </c>
      <c r="G50" s="18">
        <f t="shared" si="0"/>
        <v>24418000</v>
      </c>
      <c r="H50" s="18"/>
      <c r="I50" s="18">
        <v>6497000</v>
      </c>
      <c r="J50" s="18">
        <v>52004000</v>
      </c>
      <c r="K50" s="18">
        <v>0</v>
      </c>
      <c r="L50" s="18">
        <v>0</v>
      </c>
      <c r="M50" s="18">
        <v>0</v>
      </c>
      <c r="N50" s="19">
        <f t="shared" si="1"/>
        <v>212841000</v>
      </c>
    </row>
    <row r="51" spans="1:14" ht="19.5" customHeight="1" x14ac:dyDescent="0.25">
      <c r="B51" s="17" t="s">
        <v>210</v>
      </c>
      <c r="C51" s="18">
        <v>144518000</v>
      </c>
      <c r="D51" s="18">
        <v>21306000</v>
      </c>
      <c r="E51" s="18">
        <v>31034000</v>
      </c>
      <c r="F51" s="18">
        <v>0</v>
      </c>
      <c r="G51" s="18">
        <f t="shared" si="0"/>
        <v>31034000</v>
      </c>
      <c r="H51" s="18"/>
      <c r="I51" s="18">
        <v>6079000</v>
      </c>
      <c r="J51" s="18">
        <v>59115000</v>
      </c>
      <c r="K51" s="18">
        <v>0</v>
      </c>
      <c r="L51" s="18">
        <v>0</v>
      </c>
      <c r="M51" s="18">
        <v>0</v>
      </c>
      <c r="N51" s="19">
        <f t="shared" si="1"/>
        <v>262052000</v>
      </c>
    </row>
    <row r="52" spans="1:14" ht="19.5" customHeight="1" x14ac:dyDescent="0.25">
      <c r="B52" s="17" t="s">
        <v>211</v>
      </c>
      <c r="C52" s="18">
        <v>95765000</v>
      </c>
      <c r="D52" s="18">
        <v>13770000</v>
      </c>
      <c r="E52" s="18">
        <v>26549000</v>
      </c>
      <c r="F52" s="18">
        <v>0</v>
      </c>
      <c r="G52" s="18">
        <f t="shared" si="0"/>
        <v>26549000</v>
      </c>
      <c r="H52" s="18"/>
      <c r="I52" s="18">
        <v>3476000</v>
      </c>
      <c r="J52" s="18">
        <v>34781000</v>
      </c>
      <c r="K52" s="18">
        <v>0</v>
      </c>
      <c r="L52" s="18">
        <v>0</v>
      </c>
      <c r="M52" s="18">
        <v>0</v>
      </c>
      <c r="N52" s="19">
        <f t="shared" si="1"/>
        <v>174341000</v>
      </c>
    </row>
    <row r="53" spans="1:14" ht="19.5" customHeight="1" x14ac:dyDescent="0.25">
      <c r="B53" s="17" t="s">
        <v>69</v>
      </c>
      <c r="C53" s="18">
        <v>163827000</v>
      </c>
      <c r="D53" s="18">
        <v>24443000</v>
      </c>
      <c r="E53" s="18">
        <v>33614000</v>
      </c>
      <c r="F53" s="18">
        <v>0</v>
      </c>
      <c r="G53" s="18">
        <f t="shared" si="0"/>
        <v>33614000</v>
      </c>
      <c r="H53" s="18"/>
      <c r="I53" s="18">
        <v>6380000</v>
      </c>
      <c r="J53" s="18">
        <v>78430000</v>
      </c>
      <c r="K53" s="18">
        <v>0</v>
      </c>
      <c r="L53" s="18">
        <v>0</v>
      </c>
      <c r="M53" s="18">
        <v>0</v>
      </c>
      <c r="N53" s="19">
        <f t="shared" si="1"/>
        <v>306694000</v>
      </c>
    </row>
    <row r="54" spans="1:14" ht="19.5" customHeight="1" x14ac:dyDescent="0.25">
      <c r="B54" s="17" t="s">
        <v>70</v>
      </c>
      <c r="C54" s="18">
        <v>82909000</v>
      </c>
      <c r="D54" s="18">
        <v>12280000</v>
      </c>
      <c r="E54" s="18">
        <v>18457000</v>
      </c>
      <c r="F54" s="18">
        <v>0</v>
      </c>
      <c r="G54" s="18">
        <f t="shared" si="0"/>
        <v>18457000</v>
      </c>
      <c r="H54" s="18"/>
      <c r="I54" s="18">
        <v>2496000</v>
      </c>
      <c r="J54" s="18">
        <v>33037000</v>
      </c>
      <c r="K54" s="18">
        <v>0</v>
      </c>
      <c r="L54" s="18">
        <v>0</v>
      </c>
      <c r="M54" s="18">
        <v>0</v>
      </c>
      <c r="N54" s="19">
        <f t="shared" si="1"/>
        <v>149179000</v>
      </c>
    </row>
    <row r="55" spans="1:14" ht="19.5" customHeight="1" x14ac:dyDescent="0.25">
      <c r="B55" s="17" t="s">
        <v>212</v>
      </c>
      <c r="C55" s="18">
        <v>135177000</v>
      </c>
      <c r="D55" s="18">
        <v>19047000</v>
      </c>
      <c r="E55" s="18">
        <v>33247000</v>
      </c>
      <c r="F55" s="18">
        <v>0</v>
      </c>
      <c r="G55" s="18">
        <f t="shared" si="0"/>
        <v>33247000</v>
      </c>
      <c r="H55" s="18"/>
      <c r="I55" s="18">
        <v>3691000</v>
      </c>
      <c r="J55" s="18">
        <v>28373000</v>
      </c>
      <c r="K55" s="18">
        <v>0</v>
      </c>
      <c r="L55" s="18">
        <v>0</v>
      </c>
      <c r="M55" s="18">
        <v>0</v>
      </c>
      <c r="N55" s="19">
        <f t="shared" si="1"/>
        <v>219535000</v>
      </c>
    </row>
    <row r="56" spans="1:14" ht="19.5" customHeight="1" x14ac:dyDescent="0.25">
      <c r="B56" s="17" t="s">
        <v>71</v>
      </c>
      <c r="C56" s="18">
        <v>133535000</v>
      </c>
      <c r="D56" s="18">
        <v>19782000</v>
      </c>
      <c r="E56" s="18">
        <v>25330000</v>
      </c>
      <c r="F56" s="18">
        <v>0</v>
      </c>
      <c r="G56" s="18">
        <f t="shared" si="0"/>
        <v>25330000</v>
      </c>
      <c r="H56" s="18"/>
      <c r="I56" s="18">
        <v>5232000</v>
      </c>
      <c r="J56" s="18">
        <v>52663000</v>
      </c>
      <c r="K56" s="18">
        <v>0</v>
      </c>
      <c r="L56" s="18">
        <v>0</v>
      </c>
      <c r="M56" s="18">
        <v>0</v>
      </c>
      <c r="N56" s="19">
        <f t="shared" si="1"/>
        <v>236542000</v>
      </c>
    </row>
    <row r="57" spans="1:14" ht="19.5" customHeight="1" x14ac:dyDescent="0.25">
      <c r="B57" s="17" t="s">
        <v>149</v>
      </c>
      <c r="C57" s="18">
        <v>150417000</v>
      </c>
      <c r="D57" s="18">
        <v>22559000</v>
      </c>
      <c r="E57" s="18">
        <v>31056000</v>
      </c>
      <c r="F57" s="18">
        <v>0</v>
      </c>
      <c r="G57" s="18">
        <f t="shared" si="0"/>
        <v>31056000</v>
      </c>
      <c r="H57" s="18"/>
      <c r="I57" s="18">
        <v>4160000</v>
      </c>
      <c r="J57" s="18">
        <v>29590000</v>
      </c>
      <c r="K57" s="18">
        <v>0</v>
      </c>
      <c r="L57" s="18">
        <v>0</v>
      </c>
      <c r="M57" s="18">
        <v>0</v>
      </c>
      <c r="N57" s="19">
        <f t="shared" si="1"/>
        <v>237782000</v>
      </c>
    </row>
    <row r="58" spans="1:14" ht="19.5" customHeight="1" x14ac:dyDescent="0.25">
      <c r="B58" s="17" t="s">
        <v>213</v>
      </c>
      <c r="C58" s="18">
        <v>138560000</v>
      </c>
      <c r="D58" s="18">
        <v>20101000</v>
      </c>
      <c r="E58" s="18">
        <v>25621000</v>
      </c>
      <c r="F58" s="18">
        <v>0</v>
      </c>
      <c r="G58" s="18">
        <f t="shared" si="0"/>
        <v>25621000</v>
      </c>
      <c r="H58" s="18"/>
      <c r="I58" s="18">
        <v>4912000</v>
      </c>
      <c r="J58" s="18">
        <v>45384000</v>
      </c>
      <c r="K58" s="18">
        <v>0</v>
      </c>
      <c r="L58" s="18">
        <v>0</v>
      </c>
      <c r="M58" s="18">
        <v>0</v>
      </c>
      <c r="N58" s="19">
        <f t="shared" si="1"/>
        <v>234578000</v>
      </c>
    </row>
    <row r="59" spans="1:14" ht="19.5" customHeight="1" x14ac:dyDescent="0.25">
      <c r="B59" s="17" t="s">
        <v>214</v>
      </c>
      <c r="C59" s="18">
        <v>128295000</v>
      </c>
      <c r="D59" s="18">
        <v>19225000</v>
      </c>
      <c r="E59" s="18">
        <v>23510000</v>
      </c>
      <c r="F59" s="18">
        <v>0</v>
      </c>
      <c r="G59" s="18">
        <f t="shared" si="0"/>
        <v>23510000</v>
      </c>
      <c r="H59" s="18"/>
      <c r="I59" s="18">
        <v>6270000</v>
      </c>
      <c r="J59" s="18">
        <v>46645000</v>
      </c>
      <c r="K59" s="18">
        <v>0</v>
      </c>
      <c r="L59" s="18">
        <v>0</v>
      </c>
      <c r="M59" s="18">
        <v>0</v>
      </c>
      <c r="N59" s="19">
        <f t="shared" si="1"/>
        <v>223945000</v>
      </c>
    </row>
    <row r="60" spans="1:14" ht="19.5" customHeight="1" x14ac:dyDescent="0.25">
      <c r="B60" s="17" t="s">
        <v>215</v>
      </c>
      <c r="C60" s="18">
        <v>192306000</v>
      </c>
      <c r="D60" s="18">
        <v>30781000</v>
      </c>
      <c r="E60" s="18">
        <v>34966000</v>
      </c>
      <c r="F60" s="18">
        <v>0</v>
      </c>
      <c r="G60" s="18">
        <f t="shared" si="0"/>
        <v>34966000</v>
      </c>
      <c r="H60" s="18"/>
      <c r="I60" s="18">
        <v>9445000</v>
      </c>
      <c r="J60" s="18">
        <v>75888000</v>
      </c>
      <c r="K60" s="18">
        <v>0</v>
      </c>
      <c r="L60" s="18">
        <v>0</v>
      </c>
      <c r="M60" s="18">
        <v>0</v>
      </c>
      <c r="N60" s="19">
        <f t="shared" si="1"/>
        <v>343386000</v>
      </c>
    </row>
    <row r="61" spans="1:14" s="23" customFormat="1" ht="19.5" customHeight="1" x14ac:dyDescent="0.25">
      <c r="A61" s="20"/>
      <c r="B61" s="17" t="s">
        <v>216</v>
      </c>
      <c r="C61" s="21">
        <v>40723000</v>
      </c>
      <c r="D61" s="21">
        <v>6014000</v>
      </c>
      <c r="E61" s="21">
        <v>16311000</v>
      </c>
      <c r="F61" s="21">
        <v>0</v>
      </c>
      <c r="G61" s="21">
        <f t="shared" si="0"/>
        <v>16311000</v>
      </c>
      <c r="H61" s="21"/>
      <c r="I61" s="21">
        <v>2426000</v>
      </c>
      <c r="J61" s="21">
        <v>13566000</v>
      </c>
      <c r="K61" s="21">
        <v>0</v>
      </c>
      <c r="L61" s="21">
        <v>0</v>
      </c>
      <c r="M61" s="22">
        <v>0</v>
      </c>
      <c r="N61" s="19">
        <f t="shared" si="1"/>
        <v>79040000</v>
      </c>
    </row>
    <row r="62" spans="1:14" ht="19.5" customHeight="1" x14ac:dyDescent="0.25">
      <c r="B62" s="17" t="s">
        <v>72</v>
      </c>
      <c r="C62" s="24">
        <v>65713000</v>
      </c>
      <c r="D62" s="24">
        <v>9098000</v>
      </c>
      <c r="E62" s="24">
        <v>17572000</v>
      </c>
      <c r="F62" s="24">
        <v>0</v>
      </c>
      <c r="G62" s="24">
        <f t="shared" si="0"/>
        <v>17572000</v>
      </c>
      <c r="H62" s="24"/>
      <c r="I62" s="24">
        <v>1935000</v>
      </c>
      <c r="J62" s="24">
        <v>36055000</v>
      </c>
      <c r="K62" s="24">
        <v>0</v>
      </c>
      <c r="L62" s="24">
        <v>0</v>
      </c>
      <c r="M62" s="24">
        <v>0</v>
      </c>
      <c r="N62" s="19">
        <f t="shared" si="1"/>
        <v>130373000</v>
      </c>
    </row>
    <row r="63" spans="1:14" ht="19.5" customHeight="1" x14ac:dyDescent="0.25">
      <c r="B63" s="17" t="s">
        <v>73</v>
      </c>
      <c r="C63" s="24">
        <v>67326000</v>
      </c>
      <c r="D63" s="24">
        <v>9596000</v>
      </c>
      <c r="E63" s="24">
        <v>17265000</v>
      </c>
      <c r="F63" s="24">
        <v>0</v>
      </c>
      <c r="G63" s="24">
        <f t="shared" si="0"/>
        <v>17265000</v>
      </c>
      <c r="H63" s="24"/>
      <c r="I63" s="24">
        <v>2110000</v>
      </c>
      <c r="J63" s="24">
        <v>34168000</v>
      </c>
      <c r="K63" s="24">
        <v>0</v>
      </c>
      <c r="L63" s="24">
        <v>0</v>
      </c>
      <c r="M63" s="24">
        <v>0</v>
      </c>
      <c r="N63" s="19">
        <f t="shared" si="1"/>
        <v>130465000</v>
      </c>
    </row>
    <row r="64" spans="1:14" ht="19.5" customHeight="1" x14ac:dyDescent="0.25">
      <c r="B64" s="17" t="s">
        <v>74</v>
      </c>
      <c r="C64" s="24">
        <v>98849000</v>
      </c>
      <c r="D64" s="24">
        <v>14492000</v>
      </c>
      <c r="E64" s="24">
        <v>19464000</v>
      </c>
      <c r="F64" s="24">
        <v>0</v>
      </c>
      <c r="G64" s="24">
        <f t="shared" si="0"/>
        <v>19464000</v>
      </c>
      <c r="H64" s="24"/>
      <c r="I64" s="24">
        <v>4616000</v>
      </c>
      <c r="J64" s="24">
        <v>46354000</v>
      </c>
      <c r="K64" s="24">
        <v>0</v>
      </c>
      <c r="L64" s="24">
        <v>0</v>
      </c>
      <c r="M64" s="24">
        <v>0</v>
      </c>
      <c r="N64" s="19">
        <f t="shared" si="1"/>
        <v>183775000</v>
      </c>
    </row>
    <row r="65" spans="2:14" ht="19.5" customHeight="1" x14ac:dyDescent="0.25">
      <c r="B65" s="17" t="s">
        <v>75</v>
      </c>
      <c r="C65" s="24">
        <v>70226000</v>
      </c>
      <c r="D65" s="24">
        <v>9377000</v>
      </c>
      <c r="E65" s="24">
        <v>22928000</v>
      </c>
      <c r="F65" s="24">
        <v>0</v>
      </c>
      <c r="G65" s="24">
        <f t="shared" si="0"/>
        <v>22928000</v>
      </c>
      <c r="H65" s="24"/>
      <c r="I65" s="24">
        <v>2091000</v>
      </c>
      <c r="J65" s="24">
        <v>31654000</v>
      </c>
      <c r="K65" s="24">
        <v>0</v>
      </c>
      <c r="L65" s="24">
        <v>0</v>
      </c>
      <c r="M65" s="24">
        <v>0</v>
      </c>
      <c r="N65" s="19">
        <f t="shared" si="1"/>
        <v>136276000</v>
      </c>
    </row>
    <row r="66" spans="2:14" ht="19.5" customHeight="1" x14ac:dyDescent="0.25">
      <c r="B66" s="17" t="s">
        <v>76</v>
      </c>
      <c r="C66" s="24">
        <v>63220000</v>
      </c>
      <c r="D66" s="24">
        <v>8195000</v>
      </c>
      <c r="E66" s="24">
        <v>17623000</v>
      </c>
      <c r="F66" s="24">
        <v>0</v>
      </c>
      <c r="G66" s="24">
        <f t="shared" si="0"/>
        <v>17623000</v>
      </c>
      <c r="H66" s="24"/>
      <c r="I66" s="24">
        <v>1830000</v>
      </c>
      <c r="J66" s="24">
        <v>30632000</v>
      </c>
      <c r="K66" s="24">
        <v>0</v>
      </c>
      <c r="L66" s="24">
        <v>0</v>
      </c>
      <c r="M66" s="24">
        <v>0</v>
      </c>
      <c r="N66" s="19">
        <f t="shared" si="1"/>
        <v>121500000</v>
      </c>
    </row>
    <row r="67" spans="2:14" ht="19.5" customHeight="1" x14ac:dyDescent="0.25">
      <c r="B67" s="17" t="s">
        <v>150</v>
      </c>
      <c r="C67" s="24">
        <v>84319000</v>
      </c>
      <c r="D67" s="24">
        <v>11463000</v>
      </c>
      <c r="E67" s="24">
        <v>20337000</v>
      </c>
      <c r="F67" s="24">
        <v>0</v>
      </c>
      <c r="G67" s="24">
        <f t="shared" si="0"/>
        <v>20337000</v>
      </c>
      <c r="H67" s="24"/>
      <c r="I67" s="24">
        <v>2330000</v>
      </c>
      <c r="J67" s="24">
        <v>40528000</v>
      </c>
      <c r="K67" s="24">
        <v>0</v>
      </c>
      <c r="L67" s="24">
        <v>0</v>
      </c>
      <c r="M67" s="24">
        <v>0</v>
      </c>
      <c r="N67" s="19">
        <f t="shared" si="1"/>
        <v>158977000</v>
      </c>
    </row>
    <row r="68" spans="2:14" ht="19.5" customHeight="1" x14ac:dyDescent="0.25">
      <c r="B68" s="17" t="s">
        <v>77</v>
      </c>
      <c r="C68" s="24">
        <v>96503000</v>
      </c>
      <c r="D68" s="24">
        <v>13913000</v>
      </c>
      <c r="E68" s="24">
        <v>23329000</v>
      </c>
      <c r="F68" s="24">
        <v>0</v>
      </c>
      <c r="G68" s="24">
        <f t="shared" si="0"/>
        <v>23329000</v>
      </c>
      <c r="H68" s="24"/>
      <c r="I68" s="24">
        <v>3881000</v>
      </c>
      <c r="J68" s="24">
        <v>37306000</v>
      </c>
      <c r="K68" s="24">
        <v>0</v>
      </c>
      <c r="L68" s="24">
        <v>0</v>
      </c>
      <c r="M68" s="24">
        <v>0</v>
      </c>
      <c r="N68" s="19">
        <f t="shared" si="1"/>
        <v>174932000</v>
      </c>
    </row>
    <row r="69" spans="2:14" ht="19.5" customHeight="1" x14ac:dyDescent="0.25">
      <c r="B69" s="17" t="s">
        <v>78</v>
      </c>
      <c r="C69" s="24">
        <v>85013000</v>
      </c>
      <c r="D69" s="24">
        <v>10520000</v>
      </c>
      <c r="E69" s="24">
        <v>16888000</v>
      </c>
      <c r="F69" s="24">
        <v>0</v>
      </c>
      <c r="G69" s="24">
        <f t="shared" si="0"/>
        <v>16888000</v>
      </c>
      <c r="H69" s="24"/>
      <c r="I69" s="24">
        <v>2114000</v>
      </c>
      <c r="J69" s="24">
        <v>27148000</v>
      </c>
      <c r="K69" s="24">
        <v>0</v>
      </c>
      <c r="L69" s="24">
        <v>0</v>
      </c>
      <c r="M69" s="24">
        <v>0</v>
      </c>
      <c r="N69" s="19">
        <f t="shared" si="1"/>
        <v>141683000</v>
      </c>
    </row>
    <row r="70" spans="2:14" ht="19.5" customHeight="1" x14ac:dyDescent="0.25">
      <c r="B70" s="17" t="s">
        <v>79</v>
      </c>
      <c r="C70" s="24">
        <v>70074000</v>
      </c>
      <c r="D70" s="24">
        <v>9248000</v>
      </c>
      <c r="E70" s="24">
        <v>14458000</v>
      </c>
      <c r="F70" s="24">
        <v>0</v>
      </c>
      <c r="G70" s="24">
        <f t="shared" si="0"/>
        <v>14458000</v>
      </c>
      <c r="H70" s="24"/>
      <c r="I70" s="24">
        <v>1999000</v>
      </c>
      <c r="J70" s="24">
        <v>28546000</v>
      </c>
      <c r="K70" s="24">
        <v>0</v>
      </c>
      <c r="L70" s="24">
        <v>0</v>
      </c>
      <c r="M70" s="24">
        <v>0</v>
      </c>
      <c r="N70" s="19">
        <f t="shared" si="1"/>
        <v>124325000</v>
      </c>
    </row>
    <row r="71" spans="2:14" ht="19.5" customHeight="1" x14ac:dyDescent="0.25">
      <c r="B71" s="17" t="s">
        <v>80</v>
      </c>
      <c r="C71" s="24">
        <v>75518000</v>
      </c>
      <c r="D71" s="24">
        <v>10088000</v>
      </c>
      <c r="E71" s="24">
        <v>22018000</v>
      </c>
      <c r="F71" s="24">
        <v>0</v>
      </c>
      <c r="G71" s="24">
        <f t="shared" si="0"/>
        <v>22018000</v>
      </c>
      <c r="H71" s="24"/>
      <c r="I71" s="24">
        <v>2310000</v>
      </c>
      <c r="J71" s="24">
        <v>35613000</v>
      </c>
      <c r="K71" s="24">
        <v>0</v>
      </c>
      <c r="L71" s="24">
        <v>0</v>
      </c>
      <c r="M71" s="24">
        <v>0</v>
      </c>
      <c r="N71" s="19">
        <f t="shared" si="1"/>
        <v>145547000</v>
      </c>
    </row>
    <row r="72" spans="2:14" ht="19.5" customHeight="1" x14ac:dyDescent="0.25">
      <c r="B72" s="17" t="s">
        <v>81</v>
      </c>
      <c r="C72" s="24">
        <v>59172000</v>
      </c>
      <c r="D72" s="24">
        <v>8003000</v>
      </c>
      <c r="E72" s="24">
        <v>14230000</v>
      </c>
      <c r="F72" s="24">
        <v>0</v>
      </c>
      <c r="G72" s="24">
        <f t="shared" si="0"/>
        <v>14230000</v>
      </c>
      <c r="H72" s="24"/>
      <c r="I72" s="24">
        <v>1806000</v>
      </c>
      <c r="J72" s="24">
        <v>46351000</v>
      </c>
      <c r="K72" s="24">
        <v>0</v>
      </c>
      <c r="L72" s="24">
        <v>0</v>
      </c>
      <c r="M72" s="24">
        <v>0</v>
      </c>
      <c r="N72" s="19">
        <f t="shared" si="1"/>
        <v>129562000</v>
      </c>
    </row>
    <row r="73" spans="2:14" ht="19.5" customHeight="1" x14ac:dyDescent="0.25">
      <c r="B73" s="17" t="s">
        <v>82</v>
      </c>
      <c r="C73" s="24">
        <v>68161000</v>
      </c>
      <c r="D73" s="24">
        <v>9352000</v>
      </c>
      <c r="E73" s="24">
        <v>17359000</v>
      </c>
      <c r="F73" s="24">
        <v>0</v>
      </c>
      <c r="G73" s="24">
        <f t="shared" ref="G73:G141" si="2">E73+F73</f>
        <v>17359000</v>
      </c>
      <c r="H73" s="24"/>
      <c r="I73" s="24">
        <v>2800000</v>
      </c>
      <c r="J73" s="24">
        <v>60069000</v>
      </c>
      <c r="K73" s="24">
        <v>0</v>
      </c>
      <c r="L73" s="24">
        <v>0</v>
      </c>
      <c r="M73" s="24">
        <v>0</v>
      </c>
      <c r="N73" s="19">
        <f t="shared" ref="N73:N140" si="3">SUM(C73,D73,G73,H73,I73,J73,K73,L73,M73)</f>
        <v>157741000</v>
      </c>
    </row>
    <row r="74" spans="2:14" ht="19.5" customHeight="1" x14ac:dyDescent="0.25">
      <c r="B74" s="17" t="s">
        <v>83</v>
      </c>
      <c r="C74" s="24">
        <v>86663000</v>
      </c>
      <c r="D74" s="24">
        <v>11543000</v>
      </c>
      <c r="E74" s="24">
        <v>17379000</v>
      </c>
      <c r="F74" s="24">
        <v>0</v>
      </c>
      <c r="G74" s="24">
        <f t="shared" si="2"/>
        <v>17379000</v>
      </c>
      <c r="H74" s="24"/>
      <c r="I74" s="24">
        <v>2234000</v>
      </c>
      <c r="J74" s="24">
        <v>28150000</v>
      </c>
      <c r="K74" s="24">
        <v>0</v>
      </c>
      <c r="L74" s="24">
        <v>0</v>
      </c>
      <c r="M74" s="24">
        <v>0</v>
      </c>
      <c r="N74" s="19">
        <f t="shared" si="3"/>
        <v>145969000</v>
      </c>
    </row>
    <row r="75" spans="2:14" ht="19.5" customHeight="1" x14ac:dyDescent="0.25">
      <c r="B75" s="17" t="s">
        <v>84</v>
      </c>
      <c r="C75" s="24">
        <v>63716000</v>
      </c>
      <c r="D75" s="24">
        <v>8904000</v>
      </c>
      <c r="E75" s="24">
        <v>15663000</v>
      </c>
      <c r="F75" s="24">
        <v>0</v>
      </c>
      <c r="G75" s="24">
        <f t="shared" si="2"/>
        <v>15663000</v>
      </c>
      <c r="H75" s="24"/>
      <c r="I75" s="24">
        <v>1927000</v>
      </c>
      <c r="J75" s="24">
        <v>31559000</v>
      </c>
      <c r="K75" s="24">
        <v>0</v>
      </c>
      <c r="L75" s="24">
        <v>0</v>
      </c>
      <c r="M75" s="24">
        <v>0</v>
      </c>
      <c r="N75" s="19">
        <f t="shared" si="3"/>
        <v>121769000</v>
      </c>
    </row>
    <row r="76" spans="2:14" ht="19.5" customHeight="1" x14ac:dyDescent="0.25">
      <c r="B76" s="17" t="s">
        <v>85</v>
      </c>
      <c r="C76" s="24">
        <v>44513000</v>
      </c>
      <c r="D76" s="24">
        <v>6149000</v>
      </c>
      <c r="E76" s="24">
        <v>12973000</v>
      </c>
      <c r="F76" s="24">
        <v>0</v>
      </c>
      <c r="G76" s="24">
        <f t="shared" si="2"/>
        <v>12973000</v>
      </c>
      <c r="H76" s="24"/>
      <c r="I76" s="24">
        <v>1615000</v>
      </c>
      <c r="J76" s="24">
        <v>21435000</v>
      </c>
      <c r="K76" s="24">
        <v>0</v>
      </c>
      <c r="L76" s="24">
        <v>0</v>
      </c>
      <c r="M76" s="24">
        <v>0</v>
      </c>
      <c r="N76" s="19">
        <f t="shared" si="3"/>
        <v>86685000</v>
      </c>
    </row>
    <row r="77" spans="2:14" ht="19.5" customHeight="1" x14ac:dyDescent="0.25">
      <c r="B77" s="17" t="s">
        <v>86</v>
      </c>
      <c r="C77" s="24">
        <v>39318000</v>
      </c>
      <c r="D77" s="24">
        <v>4930000</v>
      </c>
      <c r="E77" s="24">
        <v>12201000</v>
      </c>
      <c r="F77" s="24">
        <v>0</v>
      </c>
      <c r="G77" s="24">
        <f t="shared" si="2"/>
        <v>12201000</v>
      </c>
      <c r="H77" s="24"/>
      <c r="I77" s="24">
        <v>1469000</v>
      </c>
      <c r="J77" s="24">
        <v>27134000</v>
      </c>
      <c r="K77" s="24">
        <v>0</v>
      </c>
      <c r="L77" s="24">
        <v>0</v>
      </c>
      <c r="M77" s="24">
        <v>0</v>
      </c>
      <c r="N77" s="19">
        <f t="shared" si="3"/>
        <v>85052000</v>
      </c>
    </row>
    <row r="78" spans="2:14" ht="19.5" customHeight="1" x14ac:dyDescent="0.25">
      <c r="B78" s="17" t="s">
        <v>87</v>
      </c>
      <c r="C78" s="24">
        <v>42322000</v>
      </c>
      <c r="D78" s="24">
        <v>4648000</v>
      </c>
      <c r="E78" s="24">
        <v>14502000</v>
      </c>
      <c r="F78" s="24">
        <v>0</v>
      </c>
      <c r="G78" s="24">
        <f t="shared" si="2"/>
        <v>14502000</v>
      </c>
      <c r="H78" s="24"/>
      <c r="I78" s="24">
        <v>1349000</v>
      </c>
      <c r="J78" s="24">
        <v>27257000</v>
      </c>
      <c r="K78" s="24">
        <v>0</v>
      </c>
      <c r="L78" s="24">
        <v>0</v>
      </c>
      <c r="M78" s="24">
        <v>0</v>
      </c>
      <c r="N78" s="19">
        <f t="shared" si="3"/>
        <v>90078000</v>
      </c>
    </row>
    <row r="79" spans="2:14" ht="19.5" customHeight="1" x14ac:dyDescent="0.25">
      <c r="B79" s="17" t="s">
        <v>88</v>
      </c>
      <c r="C79" s="24">
        <v>42346000</v>
      </c>
      <c r="D79" s="24">
        <v>5903000</v>
      </c>
      <c r="E79" s="24">
        <v>10474000</v>
      </c>
      <c r="F79" s="24">
        <v>0</v>
      </c>
      <c r="G79" s="24">
        <f t="shared" si="2"/>
        <v>10474000</v>
      </c>
      <c r="H79" s="24"/>
      <c r="I79" s="24">
        <v>1462000</v>
      </c>
      <c r="J79" s="24">
        <v>18656000</v>
      </c>
      <c r="K79" s="24">
        <v>0</v>
      </c>
      <c r="L79" s="24">
        <v>0</v>
      </c>
      <c r="M79" s="24">
        <v>0</v>
      </c>
      <c r="N79" s="19">
        <f t="shared" si="3"/>
        <v>78841000</v>
      </c>
    </row>
    <row r="80" spans="2:14" ht="19.5" customHeight="1" x14ac:dyDescent="0.25">
      <c r="B80" s="17" t="s">
        <v>89</v>
      </c>
      <c r="C80" s="24">
        <v>42727000</v>
      </c>
      <c r="D80" s="24">
        <v>5055000</v>
      </c>
      <c r="E80" s="24">
        <v>12648000</v>
      </c>
      <c r="F80" s="24">
        <v>0</v>
      </c>
      <c r="G80" s="24">
        <f t="shared" si="2"/>
        <v>12648000</v>
      </c>
      <c r="H80" s="24"/>
      <c r="I80" s="24">
        <v>1441000</v>
      </c>
      <c r="J80" s="24">
        <v>26004000</v>
      </c>
      <c r="K80" s="24">
        <v>0</v>
      </c>
      <c r="L80" s="24">
        <v>0</v>
      </c>
      <c r="M80" s="24">
        <v>0</v>
      </c>
      <c r="N80" s="19">
        <f t="shared" si="3"/>
        <v>87875000</v>
      </c>
    </row>
    <row r="81" spans="2:14" ht="19.5" customHeight="1" x14ac:dyDescent="0.25">
      <c r="B81" s="17" t="s">
        <v>169</v>
      </c>
      <c r="C81" s="24">
        <v>53212000</v>
      </c>
      <c r="D81" s="24">
        <v>6772000</v>
      </c>
      <c r="E81" s="24">
        <v>11073000</v>
      </c>
      <c r="F81" s="24">
        <v>0</v>
      </c>
      <c r="G81" s="24">
        <f t="shared" si="2"/>
        <v>11073000</v>
      </c>
      <c r="H81" s="24"/>
      <c r="I81" s="24">
        <v>1676000</v>
      </c>
      <c r="J81" s="24">
        <v>33350000</v>
      </c>
      <c r="K81" s="24">
        <v>0</v>
      </c>
      <c r="L81" s="24">
        <v>0</v>
      </c>
      <c r="M81" s="24">
        <v>0</v>
      </c>
      <c r="N81" s="19">
        <f t="shared" si="3"/>
        <v>106083000</v>
      </c>
    </row>
    <row r="82" spans="2:14" ht="19.5" customHeight="1" x14ac:dyDescent="0.25">
      <c r="B82" s="17" t="s">
        <v>90</v>
      </c>
      <c r="C82" s="24">
        <v>101322000</v>
      </c>
      <c r="D82" s="24">
        <v>12574000</v>
      </c>
      <c r="E82" s="24">
        <v>23609000</v>
      </c>
      <c r="F82" s="24">
        <v>0</v>
      </c>
      <c r="G82" s="24">
        <f t="shared" si="2"/>
        <v>23609000</v>
      </c>
      <c r="H82" s="24"/>
      <c r="I82" s="24">
        <v>2360000</v>
      </c>
      <c r="J82" s="24">
        <v>33123000</v>
      </c>
      <c r="K82" s="24">
        <v>0</v>
      </c>
      <c r="L82" s="24">
        <v>0</v>
      </c>
      <c r="M82" s="24">
        <v>0</v>
      </c>
      <c r="N82" s="19">
        <f t="shared" si="3"/>
        <v>172988000</v>
      </c>
    </row>
    <row r="83" spans="2:14" ht="19.5" customHeight="1" thickBot="1" x14ac:dyDescent="0.3">
      <c r="B83" s="63" t="s">
        <v>91</v>
      </c>
      <c r="C83" s="64">
        <v>32709000</v>
      </c>
      <c r="D83" s="64">
        <v>4303000</v>
      </c>
      <c r="E83" s="64">
        <v>11731000</v>
      </c>
      <c r="F83" s="64">
        <v>0</v>
      </c>
      <c r="G83" s="64">
        <f t="shared" si="2"/>
        <v>11731000</v>
      </c>
      <c r="H83" s="64"/>
      <c r="I83" s="64">
        <v>1277000</v>
      </c>
      <c r="J83" s="64">
        <v>24322000</v>
      </c>
      <c r="K83" s="64">
        <v>0</v>
      </c>
      <c r="L83" s="64">
        <v>0</v>
      </c>
      <c r="M83" s="64">
        <v>0</v>
      </c>
      <c r="N83" s="65">
        <f t="shared" si="3"/>
        <v>74342000</v>
      </c>
    </row>
    <row r="84" spans="2:14" ht="19.5" customHeight="1" x14ac:dyDescent="0.25">
      <c r="B84" s="51" t="s">
        <v>92</v>
      </c>
      <c r="C84" s="62">
        <v>54847000</v>
      </c>
      <c r="D84" s="62">
        <v>7390000</v>
      </c>
      <c r="E84" s="62">
        <v>17769000</v>
      </c>
      <c r="F84" s="62">
        <v>0</v>
      </c>
      <c r="G84" s="62">
        <f t="shared" si="2"/>
        <v>17769000</v>
      </c>
      <c r="H84" s="62"/>
      <c r="I84" s="62">
        <v>1741000</v>
      </c>
      <c r="J84" s="62">
        <v>25951000</v>
      </c>
      <c r="K84" s="62">
        <v>0</v>
      </c>
      <c r="L84" s="62">
        <v>0</v>
      </c>
      <c r="M84" s="62">
        <v>0</v>
      </c>
      <c r="N84" s="53">
        <f t="shared" si="3"/>
        <v>107698000</v>
      </c>
    </row>
    <row r="85" spans="2:14" ht="19.5" customHeight="1" x14ac:dyDescent="0.25">
      <c r="B85" s="17" t="s">
        <v>93</v>
      </c>
      <c r="C85" s="24">
        <v>42566000</v>
      </c>
      <c r="D85" s="24">
        <v>5133000</v>
      </c>
      <c r="E85" s="24">
        <v>11350000</v>
      </c>
      <c r="F85" s="24">
        <v>0</v>
      </c>
      <c r="G85" s="24">
        <f t="shared" si="2"/>
        <v>11350000</v>
      </c>
      <c r="H85" s="24"/>
      <c r="I85" s="24">
        <v>1265000</v>
      </c>
      <c r="J85" s="24">
        <v>28150000</v>
      </c>
      <c r="K85" s="24">
        <v>0</v>
      </c>
      <c r="L85" s="24">
        <v>0</v>
      </c>
      <c r="M85" s="24">
        <v>0</v>
      </c>
      <c r="N85" s="19">
        <f t="shared" si="3"/>
        <v>88464000</v>
      </c>
    </row>
    <row r="86" spans="2:14" ht="19.5" customHeight="1" x14ac:dyDescent="0.25">
      <c r="B86" s="17" t="s">
        <v>151</v>
      </c>
      <c r="C86" s="24">
        <v>46020000</v>
      </c>
      <c r="D86" s="24">
        <v>6058000</v>
      </c>
      <c r="E86" s="24">
        <v>14023000</v>
      </c>
      <c r="F86" s="24">
        <v>0</v>
      </c>
      <c r="G86" s="24">
        <f t="shared" si="2"/>
        <v>14023000</v>
      </c>
      <c r="H86" s="24"/>
      <c r="I86" s="24">
        <v>1517000</v>
      </c>
      <c r="J86" s="24">
        <v>29733000</v>
      </c>
      <c r="K86" s="24">
        <v>0</v>
      </c>
      <c r="L86" s="24">
        <v>0</v>
      </c>
      <c r="M86" s="24">
        <v>0</v>
      </c>
      <c r="N86" s="19">
        <f t="shared" si="3"/>
        <v>97351000</v>
      </c>
    </row>
    <row r="87" spans="2:14" ht="19.5" customHeight="1" x14ac:dyDescent="0.25">
      <c r="B87" s="17" t="s">
        <v>94</v>
      </c>
      <c r="C87" s="24">
        <v>38024000</v>
      </c>
      <c r="D87" s="24">
        <v>4460000</v>
      </c>
      <c r="E87" s="24">
        <v>13625000</v>
      </c>
      <c r="F87" s="24">
        <v>0</v>
      </c>
      <c r="G87" s="24">
        <f t="shared" si="2"/>
        <v>13625000</v>
      </c>
      <c r="H87" s="24"/>
      <c r="I87" s="24">
        <v>1357000</v>
      </c>
      <c r="J87" s="24">
        <v>37872000</v>
      </c>
      <c r="K87" s="24">
        <v>0</v>
      </c>
      <c r="L87" s="24">
        <v>0</v>
      </c>
      <c r="M87" s="24">
        <v>0</v>
      </c>
      <c r="N87" s="19">
        <f t="shared" si="3"/>
        <v>95338000</v>
      </c>
    </row>
    <row r="88" spans="2:14" ht="19.5" customHeight="1" x14ac:dyDescent="0.25">
      <c r="B88" s="17" t="s">
        <v>95</v>
      </c>
      <c r="C88" s="24">
        <v>56135000</v>
      </c>
      <c r="D88" s="24">
        <v>7114000</v>
      </c>
      <c r="E88" s="24">
        <v>16118000</v>
      </c>
      <c r="F88" s="24">
        <v>0</v>
      </c>
      <c r="G88" s="24">
        <f t="shared" si="2"/>
        <v>16118000</v>
      </c>
      <c r="H88" s="24"/>
      <c r="I88" s="24">
        <v>1648000</v>
      </c>
      <c r="J88" s="24">
        <v>28263000</v>
      </c>
      <c r="K88" s="24">
        <v>0</v>
      </c>
      <c r="L88" s="24">
        <v>0</v>
      </c>
      <c r="M88" s="24">
        <v>0</v>
      </c>
      <c r="N88" s="19">
        <f t="shared" si="3"/>
        <v>109278000</v>
      </c>
    </row>
    <row r="89" spans="2:14" ht="19.5" customHeight="1" x14ac:dyDescent="0.25">
      <c r="B89" s="17" t="s">
        <v>96</v>
      </c>
      <c r="C89" s="24">
        <v>38149000</v>
      </c>
      <c r="D89" s="24">
        <v>5257000</v>
      </c>
      <c r="E89" s="24">
        <v>11561000</v>
      </c>
      <c r="F89" s="24">
        <v>0</v>
      </c>
      <c r="G89" s="24">
        <f t="shared" si="2"/>
        <v>11561000</v>
      </c>
      <c r="H89" s="24"/>
      <c r="I89" s="24">
        <v>1504000</v>
      </c>
      <c r="J89" s="24">
        <v>30463000</v>
      </c>
      <c r="K89" s="24">
        <v>0</v>
      </c>
      <c r="L89" s="24">
        <v>0</v>
      </c>
      <c r="M89" s="24">
        <v>0</v>
      </c>
      <c r="N89" s="19">
        <f t="shared" si="3"/>
        <v>86934000</v>
      </c>
    </row>
    <row r="90" spans="2:14" ht="19.5" customHeight="1" x14ac:dyDescent="0.25">
      <c r="B90" s="17" t="s">
        <v>97</v>
      </c>
      <c r="C90" s="24">
        <v>56378000</v>
      </c>
      <c r="D90" s="24">
        <v>6290000</v>
      </c>
      <c r="E90" s="24">
        <v>11413000</v>
      </c>
      <c r="F90" s="24">
        <v>0</v>
      </c>
      <c r="G90" s="24">
        <f t="shared" si="2"/>
        <v>11413000</v>
      </c>
      <c r="H90" s="24"/>
      <c r="I90" s="24">
        <v>1486000</v>
      </c>
      <c r="J90" s="24">
        <v>33649000</v>
      </c>
      <c r="K90" s="24">
        <v>0</v>
      </c>
      <c r="L90" s="24">
        <v>0</v>
      </c>
      <c r="M90" s="24">
        <v>0</v>
      </c>
      <c r="N90" s="19">
        <f t="shared" si="3"/>
        <v>109216000</v>
      </c>
    </row>
    <row r="91" spans="2:14" ht="19.5" customHeight="1" x14ac:dyDescent="0.25">
      <c r="B91" s="17" t="s">
        <v>98</v>
      </c>
      <c r="C91" s="24">
        <v>44368000</v>
      </c>
      <c r="D91" s="24">
        <v>4858000</v>
      </c>
      <c r="E91" s="24">
        <v>13027000</v>
      </c>
      <c r="F91" s="24">
        <v>0</v>
      </c>
      <c r="G91" s="24">
        <f t="shared" si="2"/>
        <v>13027000</v>
      </c>
      <c r="H91" s="24"/>
      <c r="I91" s="24">
        <v>1354000</v>
      </c>
      <c r="J91" s="24">
        <v>27149000</v>
      </c>
      <c r="K91" s="24">
        <v>0</v>
      </c>
      <c r="L91" s="24">
        <v>0</v>
      </c>
      <c r="M91" s="24">
        <v>0</v>
      </c>
      <c r="N91" s="19">
        <f t="shared" si="3"/>
        <v>90756000</v>
      </c>
    </row>
    <row r="92" spans="2:14" ht="19.5" customHeight="1" x14ac:dyDescent="0.25">
      <c r="B92" s="17" t="s">
        <v>99</v>
      </c>
      <c r="C92" s="24">
        <v>50091000</v>
      </c>
      <c r="D92" s="24">
        <v>6305000</v>
      </c>
      <c r="E92" s="24">
        <v>12256000</v>
      </c>
      <c r="F92" s="24">
        <v>0</v>
      </c>
      <c r="G92" s="24">
        <f t="shared" si="2"/>
        <v>12256000</v>
      </c>
      <c r="H92" s="24"/>
      <c r="I92" s="24">
        <v>1448000</v>
      </c>
      <c r="J92" s="24">
        <v>29410000</v>
      </c>
      <c r="K92" s="24">
        <v>0</v>
      </c>
      <c r="L92" s="24">
        <v>0</v>
      </c>
      <c r="M92" s="24">
        <v>0</v>
      </c>
      <c r="N92" s="19">
        <f t="shared" si="3"/>
        <v>99510000</v>
      </c>
    </row>
    <row r="93" spans="2:14" ht="19.5" customHeight="1" x14ac:dyDescent="0.25">
      <c r="B93" s="17" t="s">
        <v>100</v>
      </c>
      <c r="C93" s="24">
        <v>46355000</v>
      </c>
      <c r="D93" s="24">
        <v>5343000</v>
      </c>
      <c r="E93" s="24">
        <v>13373000</v>
      </c>
      <c r="F93" s="24">
        <v>0</v>
      </c>
      <c r="G93" s="24">
        <f t="shared" si="2"/>
        <v>13373000</v>
      </c>
      <c r="H93" s="24"/>
      <c r="I93" s="24">
        <v>1269000</v>
      </c>
      <c r="J93" s="24">
        <v>25832000</v>
      </c>
      <c r="K93" s="24">
        <v>0</v>
      </c>
      <c r="L93" s="24">
        <v>0</v>
      </c>
      <c r="M93" s="24">
        <v>0</v>
      </c>
      <c r="N93" s="19">
        <f t="shared" si="3"/>
        <v>92172000</v>
      </c>
    </row>
    <row r="94" spans="2:14" ht="19.5" customHeight="1" x14ac:dyDescent="0.25">
      <c r="B94" s="17" t="s">
        <v>101</v>
      </c>
      <c r="C94" s="24">
        <v>29212000</v>
      </c>
      <c r="D94" s="24">
        <v>3317000</v>
      </c>
      <c r="E94" s="24">
        <v>10281000</v>
      </c>
      <c r="F94" s="24">
        <v>0</v>
      </c>
      <c r="G94" s="24">
        <f t="shared" si="2"/>
        <v>10281000</v>
      </c>
      <c r="H94" s="24"/>
      <c r="I94" s="24">
        <v>946000</v>
      </c>
      <c r="J94" s="24">
        <v>30314000</v>
      </c>
      <c r="K94" s="24">
        <v>0</v>
      </c>
      <c r="L94" s="24">
        <v>0</v>
      </c>
      <c r="M94" s="24">
        <v>0</v>
      </c>
      <c r="N94" s="19">
        <f t="shared" si="3"/>
        <v>74070000</v>
      </c>
    </row>
    <row r="95" spans="2:14" ht="19.5" customHeight="1" x14ac:dyDescent="0.25">
      <c r="B95" s="17" t="s">
        <v>102</v>
      </c>
      <c r="C95" s="24">
        <v>45515000</v>
      </c>
      <c r="D95" s="24">
        <v>5741000</v>
      </c>
      <c r="E95" s="24">
        <v>10240000</v>
      </c>
      <c r="F95" s="24">
        <v>0</v>
      </c>
      <c r="G95" s="24">
        <f t="shared" si="2"/>
        <v>10240000</v>
      </c>
      <c r="H95" s="24"/>
      <c r="I95" s="24">
        <v>1269000</v>
      </c>
      <c r="J95" s="24">
        <v>30354000</v>
      </c>
      <c r="K95" s="24">
        <v>0</v>
      </c>
      <c r="L95" s="24">
        <v>0</v>
      </c>
      <c r="M95" s="24">
        <v>0</v>
      </c>
      <c r="N95" s="19">
        <f t="shared" si="3"/>
        <v>93119000</v>
      </c>
    </row>
    <row r="96" spans="2:14" ht="19.5" customHeight="1" x14ac:dyDescent="0.25">
      <c r="B96" s="17" t="s">
        <v>103</v>
      </c>
      <c r="C96" s="24">
        <v>31609000</v>
      </c>
      <c r="D96" s="24">
        <v>3548000</v>
      </c>
      <c r="E96" s="24">
        <v>10830000</v>
      </c>
      <c r="F96" s="24">
        <v>0</v>
      </c>
      <c r="G96" s="24">
        <f t="shared" si="2"/>
        <v>10830000</v>
      </c>
      <c r="H96" s="24"/>
      <c r="I96" s="24">
        <v>1000000</v>
      </c>
      <c r="J96" s="24">
        <v>35909000</v>
      </c>
      <c r="K96" s="24">
        <v>0</v>
      </c>
      <c r="L96" s="24">
        <v>0</v>
      </c>
      <c r="M96" s="24">
        <v>0</v>
      </c>
      <c r="N96" s="19">
        <f t="shared" si="3"/>
        <v>82896000</v>
      </c>
    </row>
    <row r="97" spans="2:14" ht="19.5" customHeight="1" x14ac:dyDescent="0.25">
      <c r="B97" s="17" t="s">
        <v>104</v>
      </c>
      <c r="C97" s="24">
        <v>58713000</v>
      </c>
      <c r="D97" s="24">
        <v>6911000</v>
      </c>
      <c r="E97" s="24">
        <v>17002000</v>
      </c>
      <c r="F97" s="24">
        <v>0</v>
      </c>
      <c r="G97" s="24">
        <f t="shared" si="2"/>
        <v>17002000</v>
      </c>
      <c r="H97" s="24"/>
      <c r="I97" s="24">
        <v>1458000</v>
      </c>
      <c r="J97" s="24">
        <v>27697000</v>
      </c>
      <c r="K97" s="24">
        <v>0</v>
      </c>
      <c r="L97" s="24">
        <v>0</v>
      </c>
      <c r="M97" s="24">
        <v>0</v>
      </c>
      <c r="N97" s="19">
        <f t="shared" si="3"/>
        <v>111781000</v>
      </c>
    </row>
    <row r="98" spans="2:14" ht="19.5" customHeight="1" x14ac:dyDescent="0.25">
      <c r="B98" s="17" t="s">
        <v>105</v>
      </c>
      <c r="C98" s="24">
        <v>25898000</v>
      </c>
      <c r="D98" s="24">
        <v>3026000</v>
      </c>
      <c r="E98" s="24">
        <v>9830000</v>
      </c>
      <c r="F98" s="24">
        <v>0</v>
      </c>
      <c r="G98" s="24">
        <f t="shared" si="2"/>
        <v>9830000</v>
      </c>
      <c r="H98" s="24"/>
      <c r="I98" s="24">
        <v>899000</v>
      </c>
      <c r="J98" s="24">
        <v>17209000</v>
      </c>
      <c r="K98" s="24">
        <v>0</v>
      </c>
      <c r="L98" s="24">
        <v>0</v>
      </c>
      <c r="M98" s="24">
        <v>0</v>
      </c>
      <c r="N98" s="19">
        <f t="shared" si="3"/>
        <v>56862000</v>
      </c>
    </row>
    <row r="99" spans="2:14" ht="19.5" customHeight="1" x14ac:dyDescent="0.25">
      <c r="B99" s="17" t="s">
        <v>106</v>
      </c>
      <c r="C99" s="24">
        <v>31579000</v>
      </c>
      <c r="D99" s="24">
        <v>3741000</v>
      </c>
      <c r="E99" s="24">
        <v>11064000</v>
      </c>
      <c r="F99" s="24">
        <v>0</v>
      </c>
      <c r="G99" s="24">
        <f t="shared" si="2"/>
        <v>11064000</v>
      </c>
      <c r="H99" s="24"/>
      <c r="I99" s="24">
        <v>992000</v>
      </c>
      <c r="J99" s="24">
        <v>20011000</v>
      </c>
      <c r="K99" s="24">
        <v>0</v>
      </c>
      <c r="L99" s="24">
        <v>0</v>
      </c>
      <c r="M99" s="24">
        <v>0</v>
      </c>
      <c r="N99" s="19">
        <f t="shared" si="3"/>
        <v>67387000</v>
      </c>
    </row>
    <row r="100" spans="2:14" ht="19.5" customHeight="1" x14ac:dyDescent="0.25">
      <c r="B100" s="17" t="s">
        <v>107</v>
      </c>
      <c r="C100" s="24">
        <v>27866000</v>
      </c>
      <c r="D100" s="24">
        <v>3201000</v>
      </c>
      <c r="E100" s="24">
        <v>8757000</v>
      </c>
      <c r="F100" s="24">
        <v>0</v>
      </c>
      <c r="G100" s="24">
        <f t="shared" si="2"/>
        <v>8757000</v>
      </c>
      <c r="H100" s="24"/>
      <c r="I100" s="24">
        <v>884000</v>
      </c>
      <c r="J100" s="24">
        <v>30540000</v>
      </c>
      <c r="K100" s="24">
        <v>0</v>
      </c>
      <c r="L100" s="24">
        <v>0</v>
      </c>
      <c r="M100" s="24">
        <v>0</v>
      </c>
      <c r="N100" s="19">
        <f t="shared" si="3"/>
        <v>71248000</v>
      </c>
    </row>
    <row r="101" spans="2:14" ht="19.5" customHeight="1" x14ac:dyDescent="0.25">
      <c r="B101" s="17" t="s">
        <v>108</v>
      </c>
      <c r="C101" s="24">
        <v>40442000</v>
      </c>
      <c r="D101" s="24">
        <v>4497000</v>
      </c>
      <c r="E101" s="24">
        <v>8844000</v>
      </c>
      <c r="F101" s="24">
        <v>0</v>
      </c>
      <c r="G101" s="24">
        <f t="shared" si="2"/>
        <v>8844000</v>
      </c>
      <c r="H101" s="24"/>
      <c r="I101" s="24">
        <v>1098000</v>
      </c>
      <c r="J101" s="24">
        <v>30630000</v>
      </c>
      <c r="K101" s="24">
        <v>0</v>
      </c>
      <c r="L101" s="24">
        <v>0</v>
      </c>
      <c r="M101" s="24">
        <v>0</v>
      </c>
      <c r="N101" s="19">
        <f t="shared" si="3"/>
        <v>85511000</v>
      </c>
    </row>
    <row r="102" spans="2:14" ht="19.5" customHeight="1" x14ac:dyDescent="0.25">
      <c r="B102" s="17" t="s">
        <v>109</v>
      </c>
      <c r="C102" s="24">
        <v>45858000</v>
      </c>
      <c r="D102" s="24">
        <v>5705000</v>
      </c>
      <c r="E102" s="24">
        <v>8281000</v>
      </c>
      <c r="F102" s="24">
        <v>0</v>
      </c>
      <c r="G102" s="24">
        <f t="shared" si="2"/>
        <v>8281000</v>
      </c>
      <c r="H102" s="24"/>
      <c r="I102" s="24">
        <v>1316000</v>
      </c>
      <c r="J102" s="24">
        <v>28265000</v>
      </c>
      <c r="K102" s="24">
        <v>0</v>
      </c>
      <c r="L102" s="24">
        <v>0</v>
      </c>
      <c r="M102" s="24">
        <v>0</v>
      </c>
      <c r="N102" s="19">
        <f t="shared" si="3"/>
        <v>89425000</v>
      </c>
    </row>
    <row r="103" spans="2:14" ht="19.5" customHeight="1" x14ac:dyDescent="0.25">
      <c r="B103" s="17" t="s">
        <v>110</v>
      </c>
      <c r="C103" s="24">
        <v>7955000</v>
      </c>
      <c r="D103" s="24">
        <v>1110000</v>
      </c>
      <c r="E103" s="24">
        <v>6903000</v>
      </c>
      <c r="F103" s="24">
        <v>0</v>
      </c>
      <c r="G103" s="24">
        <f t="shared" si="2"/>
        <v>6903000</v>
      </c>
      <c r="H103" s="24"/>
      <c r="I103" s="24">
        <v>605000</v>
      </c>
      <c r="J103" s="24">
        <v>30863000</v>
      </c>
      <c r="K103" s="24">
        <v>0</v>
      </c>
      <c r="L103" s="24">
        <v>0</v>
      </c>
      <c r="M103" s="24">
        <v>0</v>
      </c>
      <c r="N103" s="19">
        <f t="shared" si="3"/>
        <v>47436000</v>
      </c>
    </row>
    <row r="104" spans="2:14" ht="19.5" customHeight="1" x14ac:dyDescent="0.25">
      <c r="B104" s="17" t="s">
        <v>111</v>
      </c>
      <c r="C104" s="24">
        <v>78765000</v>
      </c>
      <c r="D104" s="24">
        <v>11107000</v>
      </c>
      <c r="E104" s="24">
        <v>9349000</v>
      </c>
      <c r="F104" s="24">
        <v>0</v>
      </c>
      <c r="G104" s="24">
        <f t="shared" si="2"/>
        <v>9349000</v>
      </c>
      <c r="H104" s="24"/>
      <c r="I104" s="24">
        <v>2058000</v>
      </c>
      <c r="J104" s="24">
        <v>44975000</v>
      </c>
      <c r="K104" s="24">
        <v>0</v>
      </c>
      <c r="L104" s="24">
        <v>0</v>
      </c>
      <c r="M104" s="24">
        <v>0</v>
      </c>
      <c r="N104" s="19">
        <f t="shared" si="3"/>
        <v>146254000</v>
      </c>
    </row>
    <row r="105" spans="2:14" ht="19.5" customHeight="1" x14ac:dyDescent="0.25">
      <c r="B105" s="17" t="s">
        <v>112</v>
      </c>
      <c r="C105" s="24">
        <v>15071000</v>
      </c>
      <c r="D105" s="24">
        <v>2223000</v>
      </c>
      <c r="E105" s="24">
        <v>7223000</v>
      </c>
      <c r="F105" s="24">
        <v>0</v>
      </c>
      <c r="G105" s="24">
        <f t="shared" si="2"/>
        <v>7223000</v>
      </c>
      <c r="H105" s="24"/>
      <c r="I105" s="24">
        <v>677000</v>
      </c>
      <c r="J105" s="24">
        <v>25037000</v>
      </c>
      <c r="K105" s="24">
        <v>0</v>
      </c>
      <c r="L105" s="24">
        <v>0</v>
      </c>
      <c r="M105" s="24">
        <v>0</v>
      </c>
      <c r="N105" s="19">
        <f t="shared" si="3"/>
        <v>50231000</v>
      </c>
    </row>
    <row r="106" spans="2:14" ht="19.5" customHeight="1" x14ac:dyDescent="0.25">
      <c r="B106" s="17" t="s">
        <v>113</v>
      </c>
      <c r="C106" s="24">
        <v>30943000</v>
      </c>
      <c r="D106" s="24">
        <v>4391000</v>
      </c>
      <c r="E106" s="24">
        <v>7753000</v>
      </c>
      <c r="F106" s="24">
        <v>0</v>
      </c>
      <c r="G106" s="24">
        <f t="shared" si="2"/>
        <v>7753000</v>
      </c>
      <c r="H106" s="24"/>
      <c r="I106" s="24">
        <v>1046000</v>
      </c>
      <c r="J106" s="24">
        <v>35298000</v>
      </c>
      <c r="K106" s="24">
        <v>0</v>
      </c>
      <c r="L106" s="24">
        <v>0</v>
      </c>
      <c r="M106" s="24">
        <v>0</v>
      </c>
      <c r="N106" s="19">
        <f t="shared" si="3"/>
        <v>79431000</v>
      </c>
    </row>
    <row r="107" spans="2:14" ht="19.5" customHeight="1" x14ac:dyDescent="0.25">
      <c r="B107" s="17" t="s">
        <v>114</v>
      </c>
      <c r="C107" s="24">
        <v>60357000</v>
      </c>
      <c r="D107" s="24">
        <v>8929000</v>
      </c>
      <c r="E107" s="24">
        <v>10265000</v>
      </c>
      <c r="F107" s="24">
        <v>0</v>
      </c>
      <c r="G107" s="24">
        <f t="shared" si="2"/>
        <v>10265000</v>
      </c>
      <c r="H107" s="24"/>
      <c r="I107" s="24">
        <v>1821000</v>
      </c>
      <c r="J107" s="24">
        <v>46106000</v>
      </c>
      <c r="K107" s="24">
        <v>0</v>
      </c>
      <c r="L107" s="24">
        <v>0</v>
      </c>
      <c r="M107" s="24">
        <v>0</v>
      </c>
      <c r="N107" s="19">
        <f t="shared" si="3"/>
        <v>127478000</v>
      </c>
    </row>
    <row r="108" spans="2:14" ht="19.5" customHeight="1" x14ac:dyDescent="0.25">
      <c r="B108" s="17" t="s">
        <v>152</v>
      </c>
      <c r="C108" s="24">
        <v>161135000</v>
      </c>
      <c r="D108" s="24">
        <v>24807000</v>
      </c>
      <c r="E108" s="24">
        <v>18151000</v>
      </c>
      <c r="F108" s="24">
        <v>0</v>
      </c>
      <c r="G108" s="24">
        <f t="shared" si="2"/>
        <v>18151000</v>
      </c>
      <c r="H108" s="24"/>
      <c r="I108" s="24">
        <v>8970000</v>
      </c>
      <c r="J108" s="24">
        <v>89583000</v>
      </c>
      <c r="K108" s="24">
        <v>0</v>
      </c>
      <c r="L108" s="24">
        <v>0</v>
      </c>
      <c r="M108" s="24">
        <v>0</v>
      </c>
      <c r="N108" s="19">
        <f t="shared" si="3"/>
        <v>302646000</v>
      </c>
    </row>
    <row r="109" spans="2:14" ht="19.5" customHeight="1" x14ac:dyDescent="0.25">
      <c r="B109" s="17" t="s">
        <v>153</v>
      </c>
      <c r="C109" s="24">
        <v>17459000</v>
      </c>
      <c r="D109" s="24">
        <v>2735000</v>
      </c>
      <c r="E109" s="24">
        <v>7521000</v>
      </c>
      <c r="F109" s="24">
        <v>0</v>
      </c>
      <c r="G109" s="24">
        <f t="shared" si="2"/>
        <v>7521000</v>
      </c>
      <c r="H109" s="24"/>
      <c r="I109" s="24">
        <v>707000</v>
      </c>
      <c r="J109" s="24">
        <v>57413000</v>
      </c>
      <c r="K109" s="24">
        <v>0</v>
      </c>
      <c r="L109" s="24">
        <v>0</v>
      </c>
      <c r="M109" s="24">
        <v>0</v>
      </c>
      <c r="N109" s="19">
        <f t="shared" si="3"/>
        <v>85835000</v>
      </c>
    </row>
    <row r="110" spans="2:14" ht="19.5" customHeight="1" x14ac:dyDescent="0.25">
      <c r="B110" s="17" t="s">
        <v>115</v>
      </c>
      <c r="C110" s="24">
        <v>15056000</v>
      </c>
      <c r="D110" s="24">
        <v>1834000</v>
      </c>
      <c r="E110" s="24">
        <v>7955000</v>
      </c>
      <c r="F110" s="24">
        <v>0</v>
      </c>
      <c r="G110" s="24">
        <f t="shared" si="2"/>
        <v>7955000</v>
      </c>
      <c r="H110" s="24"/>
      <c r="I110" s="24">
        <v>672000</v>
      </c>
      <c r="J110" s="24">
        <v>41301000</v>
      </c>
      <c r="K110" s="24">
        <v>0</v>
      </c>
      <c r="L110" s="24">
        <v>0</v>
      </c>
      <c r="M110" s="24">
        <v>0</v>
      </c>
      <c r="N110" s="19">
        <f t="shared" si="3"/>
        <v>66818000</v>
      </c>
    </row>
    <row r="111" spans="2:14" ht="19.5" customHeight="1" x14ac:dyDescent="0.25">
      <c r="B111" s="17" t="s">
        <v>154</v>
      </c>
      <c r="C111" s="24">
        <v>19773000</v>
      </c>
      <c r="D111" s="24">
        <v>2780000</v>
      </c>
      <c r="E111" s="24">
        <v>8072000</v>
      </c>
      <c r="F111" s="24">
        <v>0</v>
      </c>
      <c r="G111" s="24">
        <f t="shared" si="2"/>
        <v>8072000</v>
      </c>
      <c r="H111" s="24"/>
      <c r="I111" s="24">
        <v>779000</v>
      </c>
      <c r="J111" s="24">
        <v>42150000</v>
      </c>
      <c r="K111" s="24">
        <v>0</v>
      </c>
      <c r="L111" s="24">
        <v>0</v>
      </c>
      <c r="M111" s="24">
        <v>0</v>
      </c>
      <c r="N111" s="19">
        <f t="shared" si="3"/>
        <v>73554000</v>
      </c>
    </row>
    <row r="112" spans="2:14" ht="19.5" customHeight="1" x14ac:dyDescent="0.25">
      <c r="B112" s="17" t="s">
        <v>161</v>
      </c>
      <c r="C112" s="24">
        <v>8314000</v>
      </c>
      <c r="D112" s="24">
        <v>1158000</v>
      </c>
      <c r="E112" s="24">
        <v>7898000</v>
      </c>
      <c r="F112" s="24">
        <v>0</v>
      </c>
      <c r="G112" s="24">
        <f t="shared" ref="G112:G115" si="4">E112+F112</f>
        <v>7898000</v>
      </c>
      <c r="H112" s="24"/>
      <c r="I112" s="24">
        <v>605000</v>
      </c>
      <c r="J112" s="24">
        <v>33577000</v>
      </c>
      <c r="K112" s="24">
        <v>0</v>
      </c>
      <c r="L112" s="24">
        <v>0</v>
      </c>
      <c r="M112" s="24">
        <v>0</v>
      </c>
      <c r="N112" s="19">
        <f t="shared" si="3"/>
        <v>51552000</v>
      </c>
    </row>
    <row r="113" spans="2:14" ht="19.5" customHeight="1" x14ac:dyDescent="0.25">
      <c r="B113" s="17" t="s">
        <v>217</v>
      </c>
      <c r="C113" s="24">
        <v>44230000</v>
      </c>
      <c r="D113" s="24">
        <v>6775000</v>
      </c>
      <c r="E113" s="24">
        <v>8269000</v>
      </c>
      <c r="F113" s="24">
        <v>0</v>
      </c>
      <c r="G113" s="24">
        <f t="shared" si="4"/>
        <v>8269000</v>
      </c>
      <c r="H113" s="24"/>
      <c r="I113" s="24">
        <v>1350000</v>
      </c>
      <c r="J113" s="24">
        <v>28263000</v>
      </c>
      <c r="K113" s="24">
        <v>0</v>
      </c>
      <c r="L113" s="24">
        <v>0</v>
      </c>
      <c r="M113" s="24">
        <v>0</v>
      </c>
      <c r="N113" s="19">
        <f t="shared" ref="N113:N116" si="5">SUM(C113,D113,G113,H113,I113,J113,K113,L113,M113)</f>
        <v>88887000</v>
      </c>
    </row>
    <row r="114" spans="2:14" ht="19.5" customHeight="1" x14ac:dyDescent="0.25">
      <c r="B114" s="17" t="s">
        <v>218</v>
      </c>
      <c r="C114" s="24">
        <v>25488000</v>
      </c>
      <c r="D114" s="24">
        <v>3610000</v>
      </c>
      <c r="E114" s="24">
        <v>11620000</v>
      </c>
      <c r="F114" s="24">
        <v>0</v>
      </c>
      <c r="G114" s="24">
        <f t="shared" si="4"/>
        <v>11620000</v>
      </c>
      <c r="H114" s="24"/>
      <c r="I114" s="24">
        <v>1063000</v>
      </c>
      <c r="J114" s="24">
        <v>10175000</v>
      </c>
      <c r="K114" s="24">
        <v>0</v>
      </c>
      <c r="L114" s="24">
        <v>0</v>
      </c>
      <c r="M114" s="24">
        <v>0</v>
      </c>
      <c r="N114" s="19">
        <f t="shared" si="5"/>
        <v>51956000</v>
      </c>
    </row>
    <row r="115" spans="2:14" ht="19.5" customHeight="1" x14ac:dyDescent="0.25">
      <c r="B115" s="17" t="s">
        <v>219</v>
      </c>
      <c r="C115" s="24">
        <v>44234000</v>
      </c>
      <c r="D115" s="24">
        <v>6180000</v>
      </c>
      <c r="E115" s="24">
        <v>14845000</v>
      </c>
      <c r="F115" s="24">
        <v>0</v>
      </c>
      <c r="G115" s="24">
        <f t="shared" si="4"/>
        <v>14845000</v>
      </c>
      <c r="H115" s="24"/>
      <c r="I115" s="24">
        <v>1658000</v>
      </c>
      <c r="J115" s="24">
        <v>13001000</v>
      </c>
      <c r="K115" s="24">
        <v>0</v>
      </c>
      <c r="L115" s="24">
        <v>0</v>
      </c>
      <c r="M115" s="24">
        <v>0</v>
      </c>
      <c r="N115" s="19">
        <f t="shared" si="5"/>
        <v>79918000</v>
      </c>
    </row>
    <row r="116" spans="2:14" ht="19.5" customHeight="1" x14ac:dyDescent="0.25">
      <c r="B116" s="17" t="s">
        <v>220</v>
      </c>
      <c r="C116" s="24">
        <v>108016000</v>
      </c>
      <c r="D116" s="24">
        <v>16216000</v>
      </c>
      <c r="E116" s="24">
        <v>12451000</v>
      </c>
      <c r="F116" s="24">
        <v>0</v>
      </c>
      <c r="G116" s="24">
        <f t="shared" ref="G116" si="6">E116+F116</f>
        <v>12451000</v>
      </c>
      <c r="H116" s="24"/>
      <c r="I116" s="24">
        <v>2857000</v>
      </c>
      <c r="J116" s="24">
        <v>10175000</v>
      </c>
      <c r="K116" s="24">
        <v>0</v>
      </c>
      <c r="L116" s="24">
        <v>0</v>
      </c>
      <c r="M116" s="24">
        <v>0</v>
      </c>
      <c r="N116" s="19">
        <f t="shared" si="5"/>
        <v>149715000</v>
      </c>
    </row>
    <row r="117" spans="2:14" ht="19.5" customHeight="1" x14ac:dyDescent="0.25">
      <c r="B117" s="25" t="s">
        <v>116</v>
      </c>
      <c r="C117" s="24">
        <v>286547000</v>
      </c>
      <c r="D117" s="24">
        <v>2337000</v>
      </c>
      <c r="E117" s="24">
        <v>189035000</v>
      </c>
      <c r="F117" s="24">
        <v>0</v>
      </c>
      <c r="G117" s="24">
        <f t="shared" si="2"/>
        <v>189035000</v>
      </c>
      <c r="H117" s="24"/>
      <c r="I117" s="24">
        <v>443000</v>
      </c>
      <c r="J117" s="24">
        <v>2402000</v>
      </c>
      <c r="K117" s="24">
        <v>0</v>
      </c>
      <c r="L117" s="24">
        <v>0</v>
      </c>
      <c r="M117" s="24">
        <v>0</v>
      </c>
      <c r="N117" s="19">
        <f t="shared" si="3"/>
        <v>480764000</v>
      </c>
    </row>
    <row r="118" spans="2:14" ht="19.5" customHeight="1" x14ac:dyDescent="0.25">
      <c r="B118" s="17" t="s">
        <v>117</v>
      </c>
      <c r="C118" s="24">
        <v>5976000</v>
      </c>
      <c r="D118" s="24">
        <v>962000</v>
      </c>
      <c r="E118" s="24">
        <v>4874000</v>
      </c>
      <c r="F118" s="24">
        <v>0</v>
      </c>
      <c r="G118" s="24">
        <f t="shared" si="2"/>
        <v>4874000</v>
      </c>
      <c r="H118" s="24"/>
      <c r="I118" s="24">
        <v>356000</v>
      </c>
      <c r="J118" s="24">
        <v>479000</v>
      </c>
      <c r="K118" s="24">
        <v>0</v>
      </c>
      <c r="L118" s="24">
        <v>0</v>
      </c>
      <c r="M118" s="24">
        <v>0</v>
      </c>
      <c r="N118" s="19">
        <f t="shared" si="3"/>
        <v>12647000</v>
      </c>
    </row>
    <row r="119" spans="2:14" ht="19.5" customHeight="1" x14ac:dyDescent="0.25">
      <c r="B119" s="17" t="s">
        <v>118</v>
      </c>
      <c r="C119" s="24">
        <v>2420000</v>
      </c>
      <c r="D119" s="24">
        <v>385000</v>
      </c>
      <c r="E119" s="24">
        <v>2218000</v>
      </c>
      <c r="F119" s="24">
        <v>0</v>
      </c>
      <c r="G119" s="24">
        <f t="shared" si="2"/>
        <v>2218000</v>
      </c>
      <c r="H119" s="24"/>
      <c r="I119" s="24">
        <v>295000</v>
      </c>
      <c r="J119" s="24">
        <v>0</v>
      </c>
      <c r="K119" s="24">
        <v>0</v>
      </c>
      <c r="L119" s="24">
        <v>0</v>
      </c>
      <c r="M119" s="24">
        <v>0</v>
      </c>
      <c r="N119" s="19">
        <f t="shared" si="3"/>
        <v>5318000</v>
      </c>
    </row>
    <row r="120" spans="2:14" ht="19.5" customHeight="1" x14ac:dyDescent="0.25">
      <c r="B120" s="17" t="s">
        <v>119</v>
      </c>
      <c r="C120" s="24">
        <v>2399000</v>
      </c>
      <c r="D120" s="24">
        <v>391000</v>
      </c>
      <c r="E120" s="24">
        <v>2292000</v>
      </c>
      <c r="F120" s="24">
        <v>0</v>
      </c>
      <c r="G120" s="24">
        <f t="shared" si="2"/>
        <v>2292000</v>
      </c>
      <c r="H120" s="24"/>
      <c r="I120" s="24">
        <v>261000</v>
      </c>
      <c r="J120" s="24">
        <v>0</v>
      </c>
      <c r="K120" s="24">
        <v>0</v>
      </c>
      <c r="L120" s="24">
        <v>0</v>
      </c>
      <c r="M120" s="24">
        <v>0</v>
      </c>
      <c r="N120" s="19">
        <f t="shared" si="3"/>
        <v>5343000</v>
      </c>
    </row>
    <row r="121" spans="2:14" ht="19.5" customHeight="1" x14ac:dyDescent="0.25">
      <c r="B121" s="17" t="s">
        <v>120</v>
      </c>
      <c r="C121" s="24">
        <v>3008000</v>
      </c>
      <c r="D121" s="24">
        <v>500000</v>
      </c>
      <c r="E121" s="24">
        <v>10316000</v>
      </c>
      <c r="F121" s="24">
        <v>0</v>
      </c>
      <c r="G121" s="24">
        <f t="shared" si="2"/>
        <v>10316000</v>
      </c>
      <c r="H121" s="24"/>
      <c r="I121" s="24">
        <v>802000</v>
      </c>
      <c r="J121" s="24">
        <v>1801000</v>
      </c>
      <c r="K121" s="24">
        <v>0</v>
      </c>
      <c r="L121" s="24">
        <v>0</v>
      </c>
      <c r="M121" s="24">
        <v>0</v>
      </c>
      <c r="N121" s="19">
        <f t="shared" si="3"/>
        <v>16427000</v>
      </c>
    </row>
    <row r="122" spans="2:14" ht="19.5" customHeight="1" x14ac:dyDescent="0.25">
      <c r="B122" s="17" t="s">
        <v>121</v>
      </c>
      <c r="C122" s="24">
        <v>3587000</v>
      </c>
      <c r="D122" s="24">
        <v>546000</v>
      </c>
      <c r="E122" s="24">
        <v>5425000</v>
      </c>
      <c r="F122" s="24">
        <v>0</v>
      </c>
      <c r="G122" s="24">
        <f t="shared" si="2"/>
        <v>5425000</v>
      </c>
      <c r="H122" s="24"/>
      <c r="I122" s="24">
        <v>164000</v>
      </c>
      <c r="J122" s="24">
        <v>1349000</v>
      </c>
      <c r="K122" s="24">
        <v>0</v>
      </c>
      <c r="L122" s="24">
        <v>0</v>
      </c>
      <c r="M122" s="24">
        <v>0</v>
      </c>
      <c r="N122" s="19">
        <f t="shared" si="3"/>
        <v>11071000</v>
      </c>
    </row>
    <row r="123" spans="2:14" ht="19.5" customHeight="1" x14ac:dyDescent="0.25">
      <c r="B123" s="17" t="s">
        <v>122</v>
      </c>
      <c r="C123" s="24">
        <v>8584000</v>
      </c>
      <c r="D123" s="24">
        <v>1399000</v>
      </c>
      <c r="E123" s="24">
        <v>4181000</v>
      </c>
      <c r="F123" s="24">
        <v>0</v>
      </c>
      <c r="G123" s="24">
        <f t="shared" si="2"/>
        <v>4181000</v>
      </c>
      <c r="H123" s="24"/>
      <c r="I123" s="24">
        <v>1582000</v>
      </c>
      <c r="J123" s="24">
        <v>2503000</v>
      </c>
      <c r="K123" s="24">
        <v>0</v>
      </c>
      <c r="L123" s="24">
        <v>0</v>
      </c>
      <c r="M123" s="24">
        <v>0</v>
      </c>
      <c r="N123" s="19">
        <f t="shared" si="3"/>
        <v>18249000</v>
      </c>
    </row>
    <row r="124" spans="2:14" ht="19.5" customHeight="1" x14ac:dyDescent="0.25">
      <c r="B124" s="17" t="s">
        <v>123</v>
      </c>
      <c r="C124" s="24">
        <v>398024000</v>
      </c>
      <c r="D124" s="24">
        <v>76899000</v>
      </c>
      <c r="E124" s="24">
        <v>320572000</v>
      </c>
      <c r="F124" s="24">
        <v>0</v>
      </c>
      <c r="G124" s="24">
        <f t="shared" si="2"/>
        <v>320572000</v>
      </c>
      <c r="H124" s="24"/>
      <c r="I124" s="24">
        <v>368039000</v>
      </c>
      <c r="J124" s="24">
        <v>315981000</v>
      </c>
      <c r="K124" s="24">
        <v>1257338000</v>
      </c>
      <c r="L124" s="24">
        <v>0</v>
      </c>
      <c r="M124" s="24">
        <v>0</v>
      </c>
      <c r="N124" s="19">
        <f t="shared" si="3"/>
        <v>2736853000</v>
      </c>
    </row>
    <row r="125" spans="2:14" ht="19.5" customHeight="1" x14ac:dyDescent="0.25">
      <c r="B125" s="17" t="s">
        <v>162</v>
      </c>
      <c r="C125" s="24">
        <v>1746000</v>
      </c>
      <c r="D125" s="24">
        <v>158000</v>
      </c>
      <c r="E125" s="24">
        <v>5209000</v>
      </c>
      <c r="F125" s="24">
        <v>0</v>
      </c>
      <c r="G125" s="24">
        <f t="shared" si="2"/>
        <v>5209000</v>
      </c>
      <c r="H125" s="24"/>
      <c r="I125" s="24">
        <v>6499000</v>
      </c>
      <c r="J125" s="24">
        <v>2461000</v>
      </c>
      <c r="K125" s="24">
        <v>0</v>
      </c>
      <c r="L125" s="24">
        <v>0</v>
      </c>
      <c r="M125" s="24">
        <v>0</v>
      </c>
      <c r="N125" s="19">
        <f t="shared" si="3"/>
        <v>16073000</v>
      </c>
    </row>
    <row r="126" spans="2:14" ht="19.5" customHeight="1" x14ac:dyDescent="0.25">
      <c r="B126" s="17" t="s">
        <v>174</v>
      </c>
      <c r="C126" s="24">
        <v>3606000</v>
      </c>
      <c r="D126" s="24">
        <v>507000</v>
      </c>
      <c r="E126" s="24">
        <v>12575000</v>
      </c>
      <c r="F126" s="24">
        <v>0</v>
      </c>
      <c r="G126" s="24">
        <f t="shared" si="2"/>
        <v>12575000</v>
      </c>
      <c r="H126" s="24"/>
      <c r="I126" s="24">
        <v>1437000</v>
      </c>
      <c r="J126" s="24">
        <v>4683000</v>
      </c>
      <c r="K126" s="24">
        <v>0</v>
      </c>
      <c r="L126" s="24">
        <v>0</v>
      </c>
      <c r="M126" s="24">
        <v>0</v>
      </c>
      <c r="N126" s="19">
        <f t="shared" si="3"/>
        <v>22808000</v>
      </c>
    </row>
    <row r="127" spans="2:14" ht="19.5" customHeight="1" x14ac:dyDescent="0.25">
      <c r="B127" s="17" t="s">
        <v>163</v>
      </c>
      <c r="C127" s="24">
        <v>354864000</v>
      </c>
      <c r="D127" s="24">
        <v>67026000</v>
      </c>
      <c r="E127" s="24">
        <v>1461164000</v>
      </c>
      <c r="F127" s="24">
        <v>0</v>
      </c>
      <c r="G127" s="24">
        <f t="shared" si="2"/>
        <v>1461164000</v>
      </c>
      <c r="H127" s="24"/>
      <c r="I127" s="24">
        <v>2632580000</v>
      </c>
      <c r="J127" s="24">
        <v>1282326000</v>
      </c>
      <c r="K127" s="24">
        <v>0</v>
      </c>
      <c r="L127" s="24">
        <v>5399368000</v>
      </c>
      <c r="M127" s="24">
        <v>0</v>
      </c>
      <c r="N127" s="19">
        <f t="shared" si="3"/>
        <v>11197328000</v>
      </c>
    </row>
    <row r="128" spans="2:14" ht="19.5" customHeight="1" x14ac:dyDescent="0.25">
      <c r="B128" s="17" t="s">
        <v>124</v>
      </c>
      <c r="C128" s="24">
        <v>54395000</v>
      </c>
      <c r="D128" s="24">
        <v>9164000</v>
      </c>
      <c r="E128" s="24">
        <v>31862000</v>
      </c>
      <c r="F128" s="24">
        <v>0</v>
      </c>
      <c r="G128" s="24">
        <f t="shared" si="2"/>
        <v>31862000</v>
      </c>
      <c r="H128" s="24"/>
      <c r="I128" s="24">
        <v>607062000</v>
      </c>
      <c r="J128" s="24">
        <v>531861000</v>
      </c>
      <c r="K128" s="24">
        <v>1573000</v>
      </c>
      <c r="L128" s="24">
        <v>0</v>
      </c>
      <c r="M128" s="24">
        <v>0</v>
      </c>
      <c r="N128" s="19">
        <f t="shared" si="3"/>
        <v>1235917000</v>
      </c>
    </row>
    <row r="129" spans="2:14" ht="19.5" customHeight="1" x14ac:dyDescent="0.25">
      <c r="B129" s="17" t="s">
        <v>125</v>
      </c>
      <c r="C129" s="24">
        <v>138671000</v>
      </c>
      <c r="D129" s="24">
        <v>21507000</v>
      </c>
      <c r="E129" s="24">
        <v>62952000</v>
      </c>
      <c r="F129" s="24">
        <v>0</v>
      </c>
      <c r="G129" s="24">
        <f t="shared" si="2"/>
        <v>62952000</v>
      </c>
      <c r="H129" s="24"/>
      <c r="I129" s="24">
        <v>9759000</v>
      </c>
      <c r="J129" s="24">
        <v>10805000</v>
      </c>
      <c r="K129" s="24">
        <v>0</v>
      </c>
      <c r="L129" s="24">
        <v>0</v>
      </c>
      <c r="M129" s="24">
        <v>0</v>
      </c>
      <c r="N129" s="19">
        <f t="shared" si="3"/>
        <v>243694000</v>
      </c>
    </row>
    <row r="130" spans="2:14" ht="19.5" customHeight="1" x14ac:dyDescent="0.25">
      <c r="B130" s="17" t="s">
        <v>126</v>
      </c>
      <c r="C130" s="24">
        <v>204412000</v>
      </c>
      <c r="D130" s="24">
        <v>26976000</v>
      </c>
      <c r="E130" s="24">
        <v>44394000</v>
      </c>
      <c r="F130" s="24">
        <v>0</v>
      </c>
      <c r="G130" s="24">
        <f t="shared" si="2"/>
        <v>44394000</v>
      </c>
      <c r="H130" s="24"/>
      <c r="I130" s="24">
        <v>7645000</v>
      </c>
      <c r="J130" s="24">
        <v>9605000</v>
      </c>
      <c r="K130" s="24">
        <v>0</v>
      </c>
      <c r="L130" s="24">
        <v>0</v>
      </c>
      <c r="M130" s="24">
        <v>0</v>
      </c>
      <c r="N130" s="19">
        <f t="shared" si="3"/>
        <v>293032000</v>
      </c>
    </row>
    <row r="131" spans="2:14" ht="19.5" customHeight="1" x14ac:dyDescent="0.25">
      <c r="B131" s="17" t="s">
        <v>127</v>
      </c>
      <c r="C131" s="24">
        <v>1397962000</v>
      </c>
      <c r="D131" s="24">
        <v>314331000</v>
      </c>
      <c r="E131" s="24">
        <v>181063000</v>
      </c>
      <c r="F131" s="24">
        <v>0</v>
      </c>
      <c r="G131" s="24">
        <f t="shared" si="2"/>
        <v>181063000</v>
      </c>
      <c r="H131" s="24"/>
      <c r="I131" s="24">
        <v>52751000</v>
      </c>
      <c r="J131" s="24">
        <v>1096666000</v>
      </c>
      <c r="K131" s="24">
        <v>26694000</v>
      </c>
      <c r="L131" s="24">
        <v>131727000</v>
      </c>
      <c r="M131" s="24">
        <v>0</v>
      </c>
      <c r="N131" s="19">
        <f t="shared" si="3"/>
        <v>3201194000</v>
      </c>
    </row>
    <row r="132" spans="2:14" ht="19.5" customHeight="1" x14ac:dyDescent="0.25">
      <c r="B132" s="17" t="s">
        <v>128</v>
      </c>
      <c r="C132" s="24">
        <v>105066000</v>
      </c>
      <c r="D132" s="24">
        <v>17418000</v>
      </c>
      <c r="E132" s="24">
        <v>102645000</v>
      </c>
      <c r="F132" s="24">
        <v>0</v>
      </c>
      <c r="G132" s="24">
        <f t="shared" si="2"/>
        <v>102645000</v>
      </c>
      <c r="H132" s="24"/>
      <c r="I132" s="24">
        <v>39154000</v>
      </c>
      <c r="J132" s="24">
        <v>270133000</v>
      </c>
      <c r="K132" s="24">
        <v>0</v>
      </c>
      <c r="L132" s="24">
        <v>0</v>
      </c>
      <c r="M132" s="24">
        <v>0</v>
      </c>
      <c r="N132" s="19">
        <f t="shared" si="3"/>
        <v>534416000</v>
      </c>
    </row>
    <row r="133" spans="2:14" ht="19.5" customHeight="1" x14ac:dyDescent="0.25">
      <c r="B133" s="17" t="s">
        <v>175</v>
      </c>
      <c r="C133" s="24">
        <v>27144000</v>
      </c>
      <c r="D133" s="24">
        <v>4683000</v>
      </c>
      <c r="E133" s="24">
        <v>12155000</v>
      </c>
      <c r="F133" s="24">
        <v>0</v>
      </c>
      <c r="G133" s="24">
        <f t="shared" si="2"/>
        <v>12155000</v>
      </c>
      <c r="H133" s="24"/>
      <c r="I133" s="24">
        <v>450000</v>
      </c>
      <c r="J133" s="24">
        <v>111655000</v>
      </c>
      <c r="K133" s="24">
        <v>0</v>
      </c>
      <c r="L133" s="24">
        <v>0</v>
      </c>
      <c r="M133" s="24">
        <v>0</v>
      </c>
      <c r="N133" s="19">
        <f t="shared" si="3"/>
        <v>156087000</v>
      </c>
    </row>
    <row r="134" spans="2:14" ht="19.5" customHeight="1" x14ac:dyDescent="0.25">
      <c r="B134" s="17" t="s">
        <v>129</v>
      </c>
      <c r="C134" s="24">
        <v>7888000</v>
      </c>
      <c r="D134" s="24">
        <v>758000</v>
      </c>
      <c r="E134" s="24">
        <v>3038000</v>
      </c>
      <c r="F134" s="24">
        <v>0</v>
      </c>
      <c r="G134" s="24">
        <f t="shared" si="2"/>
        <v>3038000</v>
      </c>
      <c r="H134" s="24"/>
      <c r="I134" s="24">
        <v>602000</v>
      </c>
      <c r="J134" s="24">
        <v>1131000</v>
      </c>
      <c r="K134" s="24">
        <v>0</v>
      </c>
      <c r="L134" s="24">
        <v>0</v>
      </c>
      <c r="M134" s="24">
        <v>0</v>
      </c>
      <c r="N134" s="19">
        <f t="shared" si="3"/>
        <v>13417000</v>
      </c>
    </row>
    <row r="135" spans="2:14" ht="19.5" customHeight="1" x14ac:dyDescent="0.25">
      <c r="B135" s="17" t="s">
        <v>130</v>
      </c>
      <c r="C135" s="24">
        <v>206214000</v>
      </c>
      <c r="D135" s="24">
        <v>43935000</v>
      </c>
      <c r="E135" s="24">
        <v>53199000</v>
      </c>
      <c r="F135" s="24">
        <v>0</v>
      </c>
      <c r="G135" s="24">
        <f t="shared" si="2"/>
        <v>53199000</v>
      </c>
      <c r="H135" s="24"/>
      <c r="I135" s="24">
        <v>1961000</v>
      </c>
      <c r="J135" s="24">
        <v>27697000</v>
      </c>
      <c r="K135" s="24">
        <v>0</v>
      </c>
      <c r="L135" s="24">
        <v>0</v>
      </c>
      <c r="M135" s="24">
        <v>0</v>
      </c>
      <c r="N135" s="19">
        <f t="shared" si="3"/>
        <v>333006000</v>
      </c>
    </row>
    <row r="136" spans="2:14" ht="19.5" customHeight="1" x14ac:dyDescent="0.25">
      <c r="B136" s="17" t="s">
        <v>131</v>
      </c>
      <c r="C136" s="24">
        <v>26829000</v>
      </c>
      <c r="D136" s="24">
        <v>3611000</v>
      </c>
      <c r="E136" s="24">
        <v>28939000</v>
      </c>
      <c r="F136" s="24">
        <v>0</v>
      </c>
      <c r="G136" s="24">
        <f t="shared" si="2"/>
        <v>28939000</v>
      </c>
      <c r="H136" s="24"/>
      <c r="I136" s="24">
        <v>1223000</v>
      </c>
      <c r="J136" s="24">
        <v>6629000</v>
      </c>
      <c r="K136" s="24">
        <v>0</v>
      </c>
      <c r="L136" s="24">
        <v>0</v>
      </c>
      <c r="M136" s="24">
        <v>0</v>
      </c>
      <c r="N136" s="19">
        <f t="shared" si="3"/>
        <v>67231000</v>
      </c>
    </row>
    <row r="137" spans="2:14" ht="19.5" customHeight="1" x14ac:dyDescent="0.25">
      <c r="B137" s="17" t="s">
        <v>132</v>
      </c>
      <c r="C137" s="24">
        <v>2043000</v>
      </c>
      <c r="D137" s="24">
        <v>259000</v>
      </c>
      <c r="E137" s="24">
        <v>1958000</v>
      </c>
      <c r="F137" s="24">
        <v>0</v>
      </c>
      <c r="G137" s="24">
        <f t="shared" si="2"/>
        <v>1958000</v>
      </c>
      <c r="H137" s="24"/>
      <c r="I137" s="24">
        <v>144000</v>
      </c>
      <c r="J137" s="24">
        <v>3818000</v>
      </c>
      <c r="K137" s="24">
        <v>6651000</v>
      </c>
      <c r="L137" s="24">
        <v>0</v>
      </c>
      <c r="M137" s="24">
        <v>0</v>
      </c>
      <c r="N137" s="19">
        <f t="shared" si="3"/>
        <v>14873000</v>
      </c>
    </row>
    <row r="138" spans="2:14" ht="19.5" customHeight="1" x14ac:dyDescent="0.25">
      <c r="B138" s="17" t="s">
        <v>133</v>
      </c>
      <c r="C138" s="24">
        <v>58630000</v>
      </c>
      <c r="D138" s="24">
        <v>7624000</v>
      </c>
      <c r="E138" s="24">
        <v>27540000</v>
      </c>
      <c r="F138" s="24">
        <v>0</v>
      </c>
      <c r="G138" s="24">
        <f t="shared" si="2"/>
        <v>27540000</v>
      </c>
      <c r="H138" s="24"/>
      <c r="I138" s="24">
        <v>25988000</v>
      </c>
      <c r="J138" s="24">
        <v>57628000</v>
      </c>
      <c r="K138" s="24">
        <v>4262000</v>
      </c>
      <c r="L138" s="24">
        <v>0</v>
      </c>
      <c r="M138" s="24">
        <v>0</v>
      </c>
      <c r="N138" s="19">
        <f t="shared" si="3"/>
        <v>181672000</v>
      </c>
    </row>
    <row r="139" spans="2:14" ht="19.5" customHeight="1" x14ac:dyDescent="0.25">
      <c r="B139" s="17" t="s">
        <v>134</v>
      </c>
      <c r="C139" s="24">
        <v>37847000</v>
      </c>
      <c r="D139" s="24">
        <v>4709000</v>
      </c>
      <c r="E139" s="24">
        <v>15138000</v>
      </c>
      <c r="F139" s="24">
        <v>0</v>
      </c>
      <c r="G139" s="24">
        <f t="shared" si="2"/>
        <v>15138000</v>
      </c>
      <c r="H139" s="24"/>
      <c r="I139" s="24">
        <v>1111000</v>
      </c>
      <c r="J139" s="24">
        <v>3482000</v>
      </c>
      <c r="K139" s="24">
        <v>0</v>
      </c>
      <c r="L139" s="24">
        <v>0</v>
      </c>
      <c r="M139" s="24">
        <v>0</v>
      </c>
      <c r="N139" s="19">
        <f t="shared" si="3"/>
        <v>62287000</v>
      </c>
    </row>
    <row r="140" spans="2:14" ht="19.5" customHeight="1" x14ac:dyDescent="0.25">
      <c r="B140" s="17" t="s">
        <v>135</v>
      </c>
      <c r="C140" s="24">
        <v>108991000</v>
      </c>
      <c r="D140" s="24">
        <v>10264000</v>
      </c>
      <c r="E140" s="24">
        <v>48668000</v>
      </c>
      <c r="F140" s="24">
        <v>0</v>
      </c>
      <c r="G140" s="24">
        <f t="shared" si="2"/>
        <v>48668000</v>
      </c>
      <c r="H140" s="24"/>
      <c r="I140" s="24">
        <v>899085000</v>
      </c>
      <c r="J140" s="24">
        <v>15007000</v>
      </c>
      <c r="K140" s="24">
        <v>21480000</v>
      </c>
      <c r="L140" s="24">
        <v>225450000</v>
      </c>
      <c r="M140" s="24">
        <v>0</v>
      </c>
      <c r="N140" s="19">
        <f t="shared" si="3"/>
        <v>1328945000</v>
      </c>
    </row>
    <row r="141" spans="2:14" ht="19.5" customHeight="1" x14ac:dyDescent="0.25">
      <c r="B141" s="17" t="s">
        <v>155</v>
      </c>
      <c r="C141" s="24">
        <v>26160000</v>
      </c>
      <c r="D141" s="24">
        <v>3166000</v>
      </c>
      <c r="E141" s="24">
        <v>15857000</v>
      </c>
      <c r="F141" s="24">
        <v>0</v>
      </c>
      <c r="G141" s="24">
        <f t="shared" si="2"/>
        <v>15857000</v>
      </c>
      <c r="H141" s="24"/>
      <c r="I141" s="24">
        <v>118360000</v>
      </c>
      <c r="J141" s="24">
        <v>2939000</v>
      </c>
      <c r="K141" s="24">
        <v>21693000</v>
      </c>
      <c r="L141" s="24">
        <v>0</v>
      </c>
      <c r="M141" s="24">
        <v>0</v>
      </c>
      <c r="N141" s="19">
        <f t="shared" ref="N141:N159" si="7">SUM(C141,D141,G141,H141,I141,J141,K141,L141,M141)</f>
        <v>188175000</v>
      </c>
    </row>
    <row r="142" spans="2:14" ht="19.5" customHeight="1" x14ac:dyDescent="0.25">
      <c r="B142" s="17" t="s">
        <v>164</v>
      </c>
      <c r="C142" s="24">
        <v>11369000</v>
      </c>
      <c r="D142" s="24">
        <v>1933000</v>
      </c>
      <c r="E142" s="24">
        <v>15375000</v>
      </c>
      <c r="F142" s="24">
        <v>0</v>
      </c>
      <c r="G142" s="24">
        <f t="shared" ref="G142:G156" si="8">E142+F142</f>
        <v>15375000</v>
      </c>
      <c r="H142" s="24"/>
      <c r="I142" s="24">
        <v>552000</v>
      </c>
      <c r="J142" s="24">
        <v>49467000</v>
      </c>
      <c r="K142" s="24">
        <v>12612000</v>
      </c>
      <c r="L142" s="24">
        <v>0</v>
      </c>
      <c r="M142" s="24">
        <v>0</v>
      </c>
      <c r="N142" s="19">
        <f t="shared" si="7"/>
        <v>91308000</v>
      </c>
    </row>
    <row r="143" spans="2:14" ht="19.5" customHeight="1" x14ac:dyDescent="0.25">
      <c r="B143" s="17" t="s">
        <v>136</v>
      </c>
      <c r="C143" s="24">
        <v>21005000</v>
      </c>
      <c r="D143" s="24">
        <v>2630000</v>
      </c>
      <c r="E143" s="24">
        <v>6776000</v>
      </c>
      <c r="F143" s="24">
        <v>0</v>
      </c>
      <c r="G143" s="24">
        <f t="shared" si="8"/>
        <v>6776000</v>
      </c>
      <c r="H143" s="24"/>
      <c r="I143" s="24">
        <v>1271000</v>
      </c>
      <c r="J143" s="24">
        <v>1778000</v>
      </c>
      <c r="K143" s="24">
        <v>0</v>
      </c>
      <c r="L143" s="24">
        <v>0</v>
      </c>
      <c r="M143" s="24">
        <v>0</v>
      </c>
      <c r="N143" s="19">
        <f t="shared" si="7"/>
        <v>33460000</v>
      </c>
    </row>
    <row r="144" spans="2:14" ht="19.5" customHeight="1" x14ac:dyDescent="0.25">
      <c r="B144" s="17" t="s">
        <v>137</v>
      </c>
      <c r="C144" s="24">
        <v>164380000</v>
      </c>
      <c r="D144" s="24">
        <v>31860000</v>
      </c>
      <c r="E144" s="24">
        <v>21051000</v>
      </c>
      <c r="F144" s="24">
        <v>0</v>
      </c>
      <c r="G144" s="24">
        <f t="shared" si="8"/>
        <v>21051000</v>
      </c>
      <c r="H144" s="24"/>
      <c r="I144" s="24">
        <v>8580000</v>
      </c>
      <c r="J144" s="24">
        <v>265790000</v>
      </c>
      <c r="K144" s="24">
        <v>0</v>
      </c>
      <c r="L144" s="24">
        <v>0</v>
      </c>
      <c r="M144" s="24">
        <v>0</v>
      </c>
      <c r="N144" s="19">
        <f t="shared" si="7"/>
        <v>491661000</v>
      </c>
    </row>
    <row r="145" spans="2:14" ht="19.5" customHeight="1" x14ac:dyDescent="0.25">
      <c r="B145" s="17" t="s">
        <v>138</v>
      </c>
      <c r="C145" s="24">
        <v>26186000</v>
      </c>
      <c r="D145" s="24">
        <v>2927000</v>
      </c>
      <c r="E145" s="24">
        <v>1033192000</v>
      </c>
      <c r="F145" s="24">
        <v>0</v>
      </c>
      <c r="G145" s="24">
        <f t="shared" si="8"/>
        <v>1033192000</v>
      </c>
      <c r="H145" s="24"/>
      <c r="I145" s="24">
        <v>1962000</v>
      </c>
      <c r="J145" s="24">
        <v>718674000</v>
      </c>
      <c r="K145" s="24">
        <v>0</v>
      </c>
      <c r="L145" s="24">
        <v>0</v>
      </c>
      <c r="M145" s="24">
        <v>0</v>
      </c>
      <c r="N145" s="19">
        <f t="shared" si="7"/>
        <v>1782941000</v>
      </c>
    </row>
    <row r="146" spans="2:14" ht="19.5" customHeight="1" x14ac:dyDescent="0.25">
      <c r="B146" s="17" t="s">
        <v>139</v>
      </c>
      <c r="C146" s="24">
        <v>19353000</v>
      </c>
      <c r="D146" s="24">
        <v>2223000</v>
      </c>
      <c r="E146" s="24">
        <v>7418000</v>
      </c>
      <c r="F146" s="24">
        <v>0</v>
      </c>
      <c r="G146" s="24">
        <f t="shared" si="8"/>
        <v>7418000</v>
      </c>
      <c r="H146" s="24"/>
      <c r="I146" s="24">
        <v>1931000</v>
      </c>
      <c r="J146" s="24">
        <v>5087000</v>
      </c>
      <c r="K146" s="24">
        <v>0</v>
      </c>
      <c r="L146" s="24">
        <v>0</v>
      </c>
      <c r="M146" s="24">
        <v>0</v>
      </c>
      <c r="N146" s="19">
        <f t="shared" si="7"/>
        <v>36012000</v>
      </c>
    </row>
    <row r="147" spans="2:14" ht="19.5" customHeight="1" x14ac:dyDescent="0.25">
      <c r="B147" s="17" t="s">
        <v>165</v>
      </c>
      <c r="C147" s="24">
        <v>5455000</v>
      </c>
      <c r="D147" s="24">
        <v>1090000</v>
      </c>
      <c r="E147" s="24">
        <v>4541000</v>
      </c>
      <c r="F147" s="24">
        <v>0</v>
      </c>
      <c r="G147" s="24">
        <f t="shared" si="8"/>
        <v>4541000</v>
      </c>
      <c r="H147" s="24"/>
      <c r="I147" s="24">
        <v>5000</v>
      </c>
      <c r="J147" s="24">
        <v>7035000</v>
      </c>
      <c r="K147" s="24">
        <v>0</v>
      </c>
      <c r="L147" s="24">
        <v>0</v>
      </c>
      <c r="M147" s="24">
        <v>0</v>
      </c>
      <c r="N147" s="19">
        <f t="shared" si="7"/>
        <v>18126000</v>
      </c>
    </row>
    <row r="148" spans="2:14" ht="19.5" customHeight="1" x14ac:dyDescent="0.25">
      <c r="B148" s="17" t="s">
        <v>140</v>
      </c>
      <c r="C148" s="24">
        <v>12574000</v>
      </c>
      <c r="D148" s="24">
        <v>1935000</v>
      </c>
      <c r="E148" s="24">
        <v>19358000</v>
      </c>
      <c r="F148" s="24">
        <v>0</v>
      </c>
      <c r="G148" s="24">
        <f t="shared" si="8"/>
        <v>19358000</v>
      </c>
      <c r="H148" s="24"/>
      <c r="I148" s="24">
        <v>236848000</v>
      </c>
      <c r="J148" s="24">
        <v>3001000</v>
      </c>
      <c r="K148" s="24">
        <v>0</v>
      </c>
      <c r="L148" s="24">
        <v>0</v>
      </c>
      <c r="M148" s="24">
        <v>0</v>
      </c>
      <c r="N148" s="19">
        <f t="shared" si="7"/>
        <v>273716000</v>
      </c>
    </row>
    <row r="149" spans="2:14" ht="19.5" customHeight="1" x14ac:dyDescent="0.25">
      <c r="B149" s="17" t="s">
        <v>176</v>
      </c>
      <c r="C149" s="24">
        <v>1427974000</v>
      </c>
      <c r="D149" s="24">
        <v>304765000</v>
      </c>
      <c r="E149" s="24">
        <v>1343164000</v>
      </c>
      <c r="F149" s="24">
        <v>0</v>
      </c>
      <c r="G149" s="24">
        <f t="shared" si="8"/>
        <v>1343164000</v>
      </c>
      <c r="H149" s="24"/>
      <c r="I149" s="24">
        <v>17865000</v>
      </c>
      <c r="J149" s="24">
        <v>11999861000</v>
      </c>
      <c r="K149" s="24">
        <v>0</v>
      </c>
      <c r="L149" s="24">
        <v>0</v>
      </c>
      <c r="M149" s="24">
        <v>0</v>
      </c>
      <c r="N149" s="19">
        <f t="shared" si="7"/>
        <v>15093629000</v>
      </c>
    </row>
    <row r="150" spans="2:14" ht="19.5" customHeight="1" x14ac:dyDescent="0.25">
      <c r="B150" s="17" t="s">
        <v>170</v>
      </c>
      <c r="C150" s="24">
        <v>10179000</v>
      </c>
      <c r="D150" s="24">
        <v>1411000</v>
      </c>
      <c r="E150" s="24">
        <v>5801000</v>
      </c>
      <c r="F150" s="24">
        <v>0</v>
      </c>
      <c r="G150" s="24">
        <f t="shared" si="8"/>
        <v>5801000</v>
      </c>
      <c r="H150" s="24"/>
      <c r="I150" s="24">
        <v>344000</v>
      </c>
      <c r="J150" s="24">
        <v>15608000</v>
      </c>
      <c r="K150" s="24">
        <v>0</v>
      </c>
      <c r="L150" s="24">
        <v>0</v>
      </c>
      <c r="M150" s="24">
        <v>0</v>
      </c>
      <c r="N150" s="19">
        <f t="shared" si="7"/>
        <v>33343000</v>
      </c>
    </row>
    <row r="151" spans="2:14" ht="19.5" customHeight="1" x14ac:dyDescent="0.25">
      <c r="B151" s="17" t="s">
        <v>141</v>
      </c>
      <c r="C151" s="24">
        <v>1624000</v>
      </c>
      <c r="D151" s="24">
        <v>219000</v>
      </c>
      <c r="E151" s="24">
        <v>3900000</v>
      </c>
      <c r="F151" s="24">
        <v>0</v>
      </c>
      <c r="G151" s="24">
        <f t="shared" si="8"/>
        <v>3900000</v>
      </c>
      <c r="H151" s="24"/>
      <c r="I151" s="24">
        <v>28000</v>
      </c>
      <c r="J151" s="24">
        <v>15859000</v>
      </c>
      <c r="K151" s="24">
        <v>91197000</v>
      </c>
      <c r="L151" s="24">
        <v>0</v>
      </c>
      <c r="M151" s="24">
        <v>0</v>
      </c>
      <c r="N151" s="19">
        <f t="shared" si="7"/>
        <v>112827000</v>
      </c>
    </row>
    <row r="152" spans="2:14" ht="19.5" customHeight="1" x14ac:dyDescent="0.25">
      <c r="B152" s="17" t="s">
        <v>142</v>
      </c>
      <c r="C152" s="24">
        <v>1441000</v>
      </c>
      <c r="D152" s="24">
        <v>218000</v>
      </c>
      <c r="E152" s="24">
        <v>4816000</v>
      </c>
      <c r="F152" s="24">
        <v>0</v>
      </c>
      <c r="G152" s="24">
        <f t="shared" si="8"/>
        <v>4816000</v>
      </c>
      <c r="H152" s="24"/>
      <c r="I152" s="24">
        <v>27000</v>
      </c>
      <c r="J152" s="24">
        <v>15516000</v>
      </c>
      <c r="K152" s="24">
        <v>89593000</v>
      </c>
      <c r="L152" s="24">
        <v>0</v>
      </c>
      <c r="M152" s="24">
        <v>0</v>
      </c>
      <c r="N152" s="19">
        <f t="shared" si="7"/>
        <v>111611000</v>
      </c>
    </row>
    <row r="153" spans="2:14" ht="19.5" customHeight="1" x14ac:dyDescent="0.25">
      <c r="B153" s="17" t="s">
        <v>143</v>
      </c>
      <c r="C153" s="24">
        <v>1560000</v>
      </c>
      <c r="D153" s="24">
        <v>215000</v>
      </c>
      <c r="E153" s="24">
        <v>4011000</v>
      </c>
      <c r="F153" s="24">
        <v>0</v>
      </c>
      <c r="G153" s="24">
        <f t="shared" si="8"/>
        <v>4011000</v>
      </c>
      <c r="H153" s="24"/>
      <c r="I153" s="24">
        <v>28000</v>
      </c>
      <c r="J153" s="24">
        <v>6625000</v>
      </c>
      <c r="K153" s="24">
        <v>67821000</v>
      </c>
      <c r="L153" s="24">
        <v>0</v>
      </c>
      <c r="M153" s="24">
        <v>0</v>
      </c>
      <c r="N153" s="19">
        <f t="shared" si="7"/>
        <v>80260000</v>
      </c>
    </row>
    <row r="154" spans="2:14" ht="19.5" customHeight="1" x14ac:dyDescent="0.25">
      <c r="B154" s="17" t="s">
        <v>54</v>
      </c>
      <c r="C154" s="24">
        <v>1464225000</v>
      </c>
      <c r="D154" s="24">
        <v>272988000</v>
      </c>
      <c r="E154" s="24">
        <v>258377000</v>
      </c>
      <c r="F154" s="24">
        <v>0</v>
      </c>
      <c r="G154" s="24">
        <f t="shared" si="8"/>
        <v>258377000</v>
      </c>
      <c r="H154" s="24"/>
      <c r="I154" s="24">
        <v>24963000</v>
      </c>
      <c r="J154" s="24">
        <v>10705862000</v>
      </c>
      <c r="K154" s="24">
        <v>32221000</v>
      </c>
      <c r="L154" s="24">
        <v>0</v>
      </c>
      <c r="M154" s="24">
        <v>0</v>
      </c>
      <c r="N154" s="19">
        <f t="shared" si="7"/>
        <v>12758636000</v>
      </c>
    </row>
    <row r="155" spans="2:14" ht="19.5" customHeight="1" x14ac:dyDescent="0.25">
      <c r="B155" s="17" t="s">
        <v>156</v>
      </c>
      <c r="C155" s="24">
        <v>1811000</v>
      </c>
      <c r="D155" s="24">
        <v>374000</v>
      </c>
      <c r="E155" s="24">
        <v>1837000</v>
      </c>
      <c r="F155" s="24">
        <v>0</v>
      </c>
      <c r="G155" s="24">
        <f t="shared" si="8"/>
        <v>1837000</v>
      </c>
      <c r="H155" s="24"/>
      <c r="I155" s="24">
        <v>0</v>
      </c>
      <c r="J155" s="24">
        <v>1583000</v>
      </c>
      <c r="K155" s="24">
        <v>0</v>
      </c>
      <c r="L155" s="24">
        <v>0</v>
      </c>
      <c r="M155" s="24">
        <v>0</v>
      </c>
      <c r="N155" s="19">
        <f t="shared" si="7"/>
        <v>5605000</v>
      </c>
    </row>
    <row r="156" spans="2:14" ht="19.5" customHeight="1" x14ac:dyDescent="0.25">
      <c r="B156" s="17" t="s">
        <v>157</v>
      </c>
      <c r="C156" s="24">
        <v>42182000</v>
      </c>
      <c r="D156" s="24">
        <v>7498000</v>
      </c>
      <c r="E156" s="24">
        <v>53875000</v>
      </c>
      <c r="F156" s="24">
        <v>0</v>
      </c>
      <c r="G156" s="24">
        <f t="shared" si="8"/>
        <v>53875000</v>
      </c>
      <c r="H156" s="24"/>
      <c r="I156" s="24">
        <v>1174000</v>
      </c>
      <c r="J156" s="24">
        <v>22610000</v>
      </c>
      <c r="K156" s="24">
        <v>0</v>
      </c>
      <c r="L156" s="24">
        <v>0</v>
      </c>
      <c r="M156" s="24">
        <v>0</v>
      </c>
      <c r="N156" s="19">
        <f t="shared" si="7"/>
        <v>127339000</v>
      </c>
    </row>
    <row r="157" spans="2:14" ht="19.5" customHeight="1" x14ac:dyDescent="0.25">
      <c r="B157" s="17" t="s">
        <v>166</v>
      </c>
      <c r="C157" s="24">
        <v>10500000</v>
      </c>
      <c r="D157" s="24">
        <v>1394000</v>
      </c>
      <c r="E157" s="24">
        <v>6940000</v>
      </c>
      <c r="F157" s="24">
        <v>0</v>
      </c>
      <c r="G157" s="24">
        <f t="shared" ref="G157:G159" si="9">E157+F157</f>
        <v>6940000</v>
      </c>
      <c r="H157" s="24"/>
      <c r="I157" s="24">
        <v>150000</v>
      </c>
      <c r="J157" s="24">
        <v>1150000</v>
      </c>
      <c r="K157" s="24">
        <v>0</v>
      </c>
      <c r="L157" s="24">
        <v>0</v>
      </c>
      <c r="M157" s="24">
        <v>0</v>
      </c>
      <c r="N157" s="19">
        <f t="shared" si="7"/>
        <v>20134000</v>
      </c>
    </row>
    <row r="158" spans="2:14" ht="19.5" customHeight="1" x14ac:dyDescent="0.25">
      <c r="B158" s="17" t="s">
        <v>167</v>
      </c>
      <c r="C158" s="24">
        <v>1018000</v>
      </c>
      <c r="D158" s="24">
        <v>91000</v>
      </c>
      <c r="E158" s="24">
        <v>4639000</v>
      </c>
      <c r="F158" s="24">
        <v>0</v>
      </c>
      <c r="G158" s="24">
        <f t="shared" ref="G158" si="10">E158+F158</f>
        <v>4639000</v>
      </c>
      <c r="H158" s="24"/>
      <c r="I158" s="24">
        <v>612000</v>
      </c>
      <c r="J158" s="24">
        <v>0</v>
      </c>
      <c r="K158" s="24">
        <v>0</v>
      </c>
      <c r="L158" s="24">
        <v>0</v>
      </c>
      <c r="M158" s="24">
        <v>0</v>
      </c>
      <c r="N158" s="19">
        <f t="shared" ref="N158" si="11">SUM(C158,D158,G158,H158,I158,J158,K158,L158,M158)</f>
        <v>6360000</v>
      </c>
    </row>
    <row r="159" spans="2:14" ht="19.5" customHeight="1" thickBot="1" x14ac:dyDescent="0.3">
      <c r="B159" s="17" t="s">
        <v>177</v>
      </c>
      <c r="C159" s="24">
        <v>13002000</v>
      </c>
      <c r="D159" s="24">
        <v>2927000</v>
      </c>
      <c r="E159" s="24">
        <v>7434000</v>
      </c>
      <c r="F159" s="24">
        <v>0</v>
      </c>
      <c r="G159" s="24">
        <f t="shared" si="9"/>
        <v>7434000</v>
      </c>
      <c r="H159" s="24"/>
      <c r="I159" s="24">
        <v>0</v>
      </c>
      <c r="J159" s="24">
        <v>13566000</v>
      </c>
      <c r="K159" s="24">
        <v>8186000</v>
      </c>
      <c r="L159" s="24">
        <v>0</v>
      </c>
      <c r="M159" s="24">
        <v>0</v>
      </c>
      <c r="N159" s="19">
        <f t="shared" si="7"/>
        <v>45115000</v>
      </c>
    </row>
    <row r="160" spans="2:14" s="23" customFormat="1" ht="21" customHeight="1" thickBot="1" x14ac:dyDescent="0.3">
      <c r="B160" s="26" t="s">
        <v>144</v>
      </c>
      <c r="C160" s="27">
        <f>SUM(C8:C159)</f>
        <v>21726349000</v>
      </c>
      <c r="D160" s="27">
        <f t="shared" ref="D160:N160" si="12">SUM(D8:D159)</f>
        <v>3524231000</v>
      </c>
      <c r="E160" s="27">
        <f t="shared" si="12"/>
        <v>8596604000</v>
      </c>
      <c r="F160" s="27">
        <f t="shared" si="12"/>
        <v>0</v>
      </c>
      <c r="G160" s="27">
        <f t="shared" si="12"/>
        <v>8596604000</v>
      </c>
      <c r="H160" s="27">
        <f t="shared" si="12"/>
        <v>0</v>
      </c>
      <c r="I160" s="27">
        <f t="shared" si="12"/>
        <v>5685360000</v>
      </c>
      <c r="J160" s="27">
        <f t="shared" si="12"/>
        <v>32633663000</v>
      </c>
      <c r="K160" s="27">
        <f t="shared" si="12"/>
        <v>1641321000</v>
      </c>
      <c r="L160" s="27">
        <f t="shared" si="12"/>
        <v>5756545000</v>
      </c>
      <c r="M160" s="27">
        <f t="shared" si="12"/>
        <v>0</v>
      </c>
      <c r="N160" s="27">
        <f t="shared" si="12"/>
        <v>79564073000</v>
      </c>
    </row>
    <row r="162" spans="3:14" x14ac:dyDescent="0.25">
      <c r="C162" s="28"/>
      <c r="D162" s="28"/>
      <c r="F162" s="60"/>
      <c r="G162" s="28"/>
      <c r="N162" s="28"/>
    </row>
    <row r="163" spans="3:14" x14ac:dyDescent="0.25">
      <c r="C163" s="28"/>
      <c r="F163" s="60"/>
      <c r="G163" s="28"/>
    </row>
    <row r="164" spans="3:14" x14ac:dyDescent="0.25">
      <c r="E164" s="28"/>
      <c r="F164" s="60"/>
      <c r="G164" s="28"/>
    </row>
    <row r="165" spans="3:14" x14ac:dyDescent="0.25">
      <c r="C165" s="28"/>
      <c r="E165" s="28"/>
    </row>
    <row r="167" spans="3:14" x14ac:dyDescent="0.25">
      <c r="C167" s="28"/>
    </row>
    <row r="168" spans="3:14" x14ac:dyDescent="0.25">
      <c r="C168" s="28"/>
    </row>
    <row r="169" spans="3:14" x14ac:dyDescent="0.25">
      <c r="C169" s="28"/>
    </row>
    <row r="171" spans="3:14" x14ac:dyDescent="0.25">
      <c r="C171" s="28"/>
    </row>
  </sheetData>
  <mergeCells count="14">
    <mergeCell ref="K6:K7"/>
    <mergeCell ref="L6:L7"/>
    <mergeCell ref="M6:M7"/>
    <mergeCell ref="N6:N7"/>
    <mergeCell ref="B2:N2"/>
    <mergeCell ref="B3:N3"/>
    <mergeCell ref="B4:N4"/>
    <mergeCell ref="B6:B7"/>
    <mergeCell ref="C6:C7"/>
    <mergeCell ref="D6:D7"/>
    <mergeCell ref="E6:G6"/>
    <mergeCell ref="H6:H7"/>
    <mergeCell ref="I6:I7"/>
    <mergeCell ref="J6:J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32" fitToHeight="2" orientation="landscape" r:id="rId1"/>
  <rowBreaks count="1" manualBreakCount="1">
    <brk id="83" min="1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zoomScale="70" zoomScaleNormal="70" workbookViewId="0"/>
  </sheetViews>
  <sheetFormatPr defaultRowHeight="15" x14ac:dyDescent="0.25"/>
  <cols>
    <col min="1" max="1" width="6.28515625" style="10" customWidth="1"/>
    <col min="2" max="2" width="75.5703125" style="10" customWidth="1"/>
    <col min="3" max="3" width="20.85546875" style="10" customWidth="1"/>
    <col min="4" max="4" width="19.7109375" style="10" customWidth="1"/>
    <col min="5" max="5" width="19.140625" style="10" customWidth="1"/>
    <col min="6" max="6" width="17.7109375" style="10" customWidth="1"/>
    <col min="7" max="7" width="19.140625" style="10" customWidth="1"/>
    <col min="8" max="8" width="18.85546875" style="10" customWidth="1"/>
    <col min="9" max="9" width="21.5703125" style="10" customWidth="1"/>
    <col min="10" max="10" width="19.28515625" style="10" customWidth="1"/>
    <col min="11" max="13" width="17.85546875" style="10" bestFit="1" customWidth="1"/>
    <col min="14" max="14" width="23.140625" style="10" bestFit="1" customWidth="1"/>
    <col min="15" max="16" width="9.140625" style="10"/>
    <col min="17" max="17" width="11.7109375" style="10" bestFit="1" customWidth="1"/>
    <col min="18" max="16384" width="9.140625" style="10"/>
  </cols>
  <sheetData>
    <row r="1" spans="1:14" ht="20.100000000000001" customHeight="1" x14ac:dyDescent="0.25">
      <c r="A1" s="11"/>
      <c r="B1" s="11" t="s">
        <v>0</v>
      </c>
      <c r="C1" s="11" t="s">
        <v>0</v>
      </c>
      <c r="D1" s="11" t="s">
        <v>0</v>
      </c>
      <c r="E1" s="11" t="s">
        <v>0</v>
      </c>
      <c r="F1" s="11"/>
      <c r="G1" s="11"/>
      <c r="H1" s="11" t="s">
        <v>0</v>
      </c>
      <c r="I1" s="11" t="s">
        <v>0</v>
      </c>
      <c r="J1" s="11" t="s">
        <v>0</v>
      </c>
      <c r="K1" s="11" t="s">
        <v>0</v>
      </c>
      <c r="L1" s="11" t="s">
        <v>0</v>
      </c>
      <c r="M1" s="11" t="s">
        <v>0</v>
      </c>
      <c r="N1" s="29" t="s">
        <v>0</v>
      </c>
    </row>
    <row r="2" spans="1:14" ht="20.100000000000001" customHeight="1" x14ac:dyDescent="0.25">
      <c r="A2" s="30"/>
      <c r="B2" s="82" t="s">
        <v>0</v>
      </c>
      <c r="C2" s="82" t="s">
        <v>0</v>
      </c>
      <c r="D2" s="82" t="s">
        <v>0</v>
      </c>
      <c r="E2" s="82" t="s">
        <v>0</v>
      </c>
      <c r="F2" s="82"/>
      <c r="G2" s="82"/>
      <c r="H2" s="82" t="s">
        <v>0</v>
      </c>
      <c r="I2" s="82" t="s">
        <v>0</v>
      </c>
      <c r="J2" s="82" t="s">
        <v>0</v>
      </c>
      <c r="K2" s="82" t="s">
        <v>0</v>
      </c>
      <c r="L2" s="82" t="s">
        <v>0</v>
      </c>
      <c r="M2" s="82" t="s">
        <v>0</v>
      </c>
      <c r="N2" s="82" t="s">
        <v>0</v>
      </c>
    </row>
    <row r="3" spans="1:14" ht="20.100000000000001" customHeight="1" x14ac:dyDescent="0.25">
      <c r="B3" s="82" t="s">
        <v>1</v>
      </c>
      <c r="C3" s="82" t="s">
        <v>0</v>
      </c>
      <c r="D3" s="82" t="s">
        <v>0</v>
      </c>
      <c r="E3" s="82" t="s">
        <v>0</v>
      </c>
      <c r="F3" s="82"/>
      <c r="G3" s="82"/>
      <c r="H3" s="82" t="s">
        <v>0</v>
      </c>
      <c r="I3" s="82" t="s">
        <v>0</v>
      </c>
      <c r="J3" s="82" t="s">
        <v>0</v>
      </c>
      <c r="K3" s="82" t="s">
        <v>0</v>
      </c>
      <c r="L3" s="82" t="s">
        <v>0</v>
      </c>
      <c r="M3" s="82" t="s">
        <v>0</v>
      </c>
      <c r="N3" s="82" t="s">
        <v>0</v>
      </c>
    </row>
    <row r="4" spans="1:14" ht="20.100000000000001" customHeight="1" x14ac:dyDescent="0.25">
      <c r="A4" s="30"/>
      <c r="B4" s="83" t="s">
        <v>221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s="34" customFormat="1" ht="20.100000000000001" customHeight="1" thickBot="1" x14ac:dyDescent="0.3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2</v>
      </c>
    </row>
    <row r="6" spans="1:14" s="36" customFormat="1" ht="24.75" customHeight="1" x14ac:dyDescent="0.25">
      <c r="A6" s="35"/>
      <c r="B6" s="73" t="s">
        <v>3</v>
      </c>
      <c r="C6" s="67" t="s">
        <v>4</v>
      </c>
      <c r="D6" s="67" t="s">
        <v>5</v>
      </c>
      <c r="E6" s="75" t="s">
        <v>6</v>
      </c>
      <c r="F6" s="76"/>
      <c r="G6" s="77"/>
      <c r="H6" s="67" t="s">
        <v>7</v>
      </c>
      <c r="I6" s="67" t="s">
        <v>8</v>
      </c>
      <c r="J6" s="67" t="s">
        <v>9</v>
      </c>
      <c r="K6" s="67" t="s">
        <v>10</v>
      </c>
      <c r="L6" s="67" t="s">
        <v>11</v>
      </c>
      <c r="M6" s="67" t="s">
        <v>12</v>
      </c>
      <c r="N6" s="69" t="s">
        <v>13</v>
      </c>
    </row>
    <row r="7" spans="1:14" s="36" customFormat="1" ht="45" customHeight="1" thickBot="1" x14ac:dyDescent="0.3">
      <c r="A7" s="11"/>
      <c r="B7" s="74" t="s">
        <v>0</v>
      </c>
      <c r="C7" s="68" t="s">
        <v>0</v>
      </c>
      <c r="D7" s="68" t="s">
        <v>0</v>
      </c>
      <c r="E7" s="37" t="s">
        <v>14</v>
      </c>
      <c r="F7" s="37" t="s">
        <v>15</v>
      </c>
      <c r="G7" s="37" t="s">
        <v>13</v>
      </c>
      <c r="H7" s="68" t="s">
        <v>0</v>
      </c>
      <c r="I7" s="68" t="s">
        <v>0</v>
      </c>
      <c r="J7" s="68" t="s">
        <v>0</v>
      </c>
      <c r="K7" s="68" t="s">
        <v>0</v>
      </c>
      <c r="L7" s="68" t="s">
        <v>0</v>
      </c>
      <c r="M7" s="68" t="s">
        <v>0</v>
      </c>
      <c r="N7" s="70" t="s">
        <v>0</v>
      </c>
    </row>
    <row r="8" spans="1:14" s="36" customFormat="1" ht="20.100000000000001" customHeight="1" x14ac:dyDescent="0.25">
      <c r="B8" s="51" t="s">
        <v>16</v>
      </c>
      <c r="C8" s="38">
        <v>98173000</v>
      </c>
      <c r="D8" s="38">
        <v>7903000</v>
      </c>
      <c r="E8" s="38">
        <v>214602000</v>
      </c>
      <c r="F8" s="38">
        <v>3086000</v>
      </c>
      <c r="G8" s="38">
        <f>E8+F8</f>
        <v>217688000</v>
      </c>
      <c r="H8" s="38"/>
      <c r="I8" s="38">
        <v>9705000</v>
      </c>
      <c r="J8" s="38">
        <v>213498000</v>
      </c>
      <c r="K8" s="38">
        <v>0</v>
      </c>
      <c r="L8" s="38">
        <v>0</v>
      </c>
      <c r="M8" s="38">
        <v>0</v>
      </c>
      <c r="N8" s="39">
        <f>SUM(C8,D8,G8,H8,I8,J8,K8,L8,M8)</f>
        <v>546967000</v>
      </c>
    </row>
    <row r="9" spans="1:14" s="36" customFormat="1" ht="20.100000000000001" customHeight="1" x14ac:dyDescent="0.25">
      <c r="B9" s="17" t="s">
        <v>17</v>
      </c>
      <c r="C9" s="38">
        <v>546194000</v>
      </c>
      <c r="D9" s="40">
        <v>70700000</v>
      </c>
      <c r="E9" s="38">
        <v>138613000</v>
      </c>
      <c r="F9" s="40">
        <v>13074000</v>
      </c>
      <c r="G9" s="38">
        <f t="shared" ref="G9:G54" si="0">E9+F9</f>
        <v>151687000</v>
      </c>
      <c r="H9" s="40"/>
      <c r="I9" s="40">
        <v>109716000</v>
      </c>
      <c r="J9" s="38">
        <v>35343000</v>
      </c>
      <c r="K9" s="40">
        <v>0</v>
      </c>
      <c r="L9" s="40">
        <v>0</v>
      </c>
      <c r="M9" s="40">
        <v>0</v>
      </c>
      <c r="N9" s="41">
        <f t="shared" ref="N9:N54" si="1">SUM(C9,D9,G9,H9,I9,J9,K9,L9,M9)</f>
        <v>913640000</v>
      </c>
    </row>
    <row r="10" spans="1:14" s="36" customFormat="1" ht="20.100000000000001" customHeight="1" x14ac:dyDescent="0.25">
      <c r="B10" s="17" t="s">
        <v>18</v>
      </c>
      <c r="C10" s="38">
        <v>26167000</v>
      </c>
      <c r="D10" s="40">
        <v>3187000</v>
      </c>
      <c r="E10" s="38">
        <v>20412000</v>
      </c>
      <c r="F10" s="40">
        <v>1213000</v>
      </c>
      <c r="G10" s="38">
        <f t="shared" si="0"/>
        <v>21625000</v>
      </c>
      <c r="H10" s="40"/>
      <c r="I10" s="40">
        <v>3291000</v>
      </c>
      <c r="J10" s="38">
        <v>5180000</v>
      </c>
      <c r="K10" s="40">
        <v>0</v>
      </c>
      <c r="L10" s="40">
        <v>0</v>
      </c>
      <c r="M10" s="40">
        <v>0</v>
      </c>
      <c r="N10" s="41">
        <f t="shared" si="1"/>
        <v>59450000</v>
      </c>
    </row>
    <row r="11" spans="1:14" s="36" customFormat="1" ht="20.100000000000001" customHeight="1" x14ac:dyDescent="0.25">
      <c r="B11" s="17" t="s">
        <v>19</v>
      </c>
      <c r="C11" s="38">
        <v>161823000</v>
      </c>
      <c r="D11" s="40">
        <v>22323000</v>
      </c>
      <c r="E11" s="38">
        <v>41713000</v>
      </c>
      <c r="F11" s="40">
        <v>0</v>
      </c>
      <c r="G11" s="38">
        <f t="shared" si="0"/>
        <v>41713000</v>
      </c>
      <c r="H11" s="40"/>
      <c r="I11" s="40">
        <v>1744000</v>
      </c>
      <c r="J11" s="38">
        <v>25765000</v>
      </c>
      <c r="K11" s="40">
        <v>0</v>
      </c>
      <c r="L11" s="40">
        <v>0</v>
      </c>
      <c r="M11" s="40">
        <v>0</v>
      </c>
      <c r="N11" s="41">
        <f t="shared" si="1"/>
        <v>253368000</v>
      </c>
    </row>
    <row r="12" spans="1:14" s="36" customFormat="1" ht="20.100000000000001" customHeight="1" x14ac:dyDescent="0.25">
      <c r="B12" s="17" t="s">
        <v>20</v>
      </c>
      <c r="C12" s="38">
        <v>120543000</v>
      </c>
      <c r="D12" s="40">
        <v>15130000</v>
      </c>
      <c r="E12" s="38">
        <v>21982000</v>
      </c>
      <c r="F12" s="40">
        <v>0</v>
      </c>
      <c r="G12" s="38">
        <f t="shared" si="0"/>
        <v>21982000</v>
      </c>
      <c r="H12" s="40"/>
      <c r="I12" s="40">
        <v>638000</v>
      </c>
      <c r="J12" s="38">
        <v>5973000</v>
      </c>
      <c r="K12" s="40">
        <v>0</v>
      </c>
      <c r="L12" s="40">
        <v>0</v>
      </c>
      <c r="M12" s="40">
        <v>0</v>
      </c>
      <c r="N12" s="41">
        <f t="shared" si="1"/>
        <v>164266000</v>
      </c>
    </row>
    <row r="13" spans="1:14" s="36" customFormat="1" ht="20.100000000000001" customHeight="1" x14ac:dyDescent="0.25">
      <c r="B13" s="17" t="s">
        <v>21</v>
      </c>
      <c r="C13" s="38">
        <v>177132250</v>
      </c>
      <c r="D13" s="40">
        <v>20388000</v>
      </c>
      <c r="E13" s="38">
        <v>54720000</v>
      </c>
      <c r="F13" s="40">
        <v>0</v>
      </c>
      <c r="G13" s="38">
        <f t="shared" si="0"/>
        <v>54720000</v>
      </c>
      <c r="H13" s="40"/>
      <c r="I13" s="40">
        <v>891600</v>
      </c>
      <c r="J13" s="38">
        <v>8000000</v>
      </c>
      <c r="K13" s="40">
        <v>0</v>
      </c>
      <c r="L13" s="40">
        <v>0</v>
      </c>
      <c r="M13" s="40">
        <v>0</v>
      </c>
      <c r="N13" s="41">
        <f t="shared" si="1"/>
        <v>261131850</v>
      </c>
    </row>
    <row r="14" spans="1:14" s="36" customFormat="1" ht="20.100000000000001" customHeight="1" x14ac:dyDescent="0.25">
      <c r="B14" s="17" t="s">
        <v>22</v>
      </c>
      <c r="C14" s="38">
        <v>155572000</v>
      </c>
      <c r="D14" s="40">
        <v>20807000</v>
      </c>
      <c r="E14" s="38">
        <v>623815000</v>
      </c>
      <c r="F14" s="40">
        <v>0</v>
      </c>
      <c r="G14" s="38">
        <f t="shared" si="0"/>
        <v>623815000</v>
      </c>
      <c r="H14" s="40"/>
      <c r="I14" s="40">
        <v>304627000</v>
      </c>
      <c r="J14" s="38">
        <v>155125000</v>
      </c>
      <c r="K14" s="40">
        <v>0</v>
      </c>
      <c r="L14" s="40">
        <v>0</v>
      </c>
      <c r="M14" s="40">
        <v>0</v>
      </c>
      <c r="N14" s="41">
        <f t="shared" si="1"/>
        <v>1259946000</v>
      </c>
    </row>
    <row r="15" spans="1:14" s="36" customFormat="1" ht="20.100000000000001" customHeight="1" x14ac:dyDescent="0.25">
      <c r="B15" s="17" t="s">
        <v>23</v>
      </c>
      <c r="C15" s="38">
        <v>825374000</v>
      </c>
      <c r="D15" s="40">
        <v>89618000</v>
      </c>
      <c r="E15" s="38">
        <v>238451000</v>
      </c>
      <c r="F15" s="40">
        <v>0</v>
      </c>
      <c r="G15" s="38">
        <f t="shared" si="0"/>
        <v>238451000</v>
      </c>
      <c r="H15" s="40"/>
      <c r="I15" s="40">
        <v>0</v>
      </c>
      <c r="J15" s="38">
        <v>815777000</v>
      </c>
      <c r="K15" s="40">
        <v>0</v>
      </c>
      <c r="L15" s="40">
        <v>0</v>
      </c>
      <c r="M15" s="40">
        <v>0</v>
      </c>
      <c r="N15" s="41">
        <f t="shared" si="1"/>
        <v>1969220000</v>
      </c>
    </row>
    <row r="16" spans="1:14" s="36" customFormat="1" ht="20.100000000000001" customHeight="1" x14ac:dyDescent="0.25">
      <c r="B16" s="17" t="s">
        <v>171</v>
      </c>
      <c r="C16" s="38">
        <v>18625000</v>
      </c>
      <c r="D16" s="40">
        <v>2688000</v>
      </c>
      <c r="E16" s="38">
        <v>3880000</v>
      </c>
      <c r="F16" s="40">
        <v>0</v>
      </c>
      <c r="G16" s="38">
        <f t="shared" si="0"/>
        <v>3880000</v>
      </c>
      <c r="H16" s="40"/>
      <c r="I16" s="40">
        <v>132000</v>
      </c>
      <c r="J16" s="38">
        <v>5139000</v>
      </c>
      <c r="K16" s="40">
        <v>0</v>
      </c>
      <c r="L16" s="40">
        <v>0</v>
      </c>
      <c r="M16" s="40">
        <v>0</v>
      </c>
      <c r="N16" s="41">
        <f t="shared" si="1"/>
        <v>30464000</v>
      </c>
    </row>
    <row r="17" spans="2:14" s="36" customFormat="1" ht="20.100000000000001" customHeight="1" x14ac:dyDescent="0.25">
      <c r="B17" s="17" t="s">
        <v>24</v>
      </c>
      <c r="C17" s="38">
        <v>50309000</v>
      </c>
      <c r="D17" s="40">
        <v>6501000</v>
      </c>
      <c r="E17" s="38">
        <v>258510000</v>
      </c>
      <c r="F17" s="40">
        <v>192000</v>
      </c>
      <c r="G17" s="38">
        <f t="shared" si="0"/>
        <v>258702000</v>
      </c>
      <c r="H17" s="40"/>
      <c r="I17" s="40">
        <v>249000</v>
      </c>
      <c r="J17" s="38">
        <v>3788000</v>
      </c>
      <c r="K17" s="40">
        <v>0</v>
      </c>
      <c r="L17" s="40">
        <v>0</v>
      </c>
      <c r="M17" s="40">
        <v>0</v>
      </c>
      <c r="N17" s="41">
        <f t="shared" si="1"/>
        <v>319549000</v>
      </c>
    </row>
    <row r="18" spans="2:14" s="36" customFormat="1" ht="20.100000000000001" customHeight="1" x14ac:dyDescent="0.25">
      <c r="B18" s="17" t="s">
        <v>25</v>
      </c>
      <c r="C18" s="38">
        <v>119914000</v>
      </c>
      <c r="D18" s="40">
        <v>16090000</v>
      </c>
      <c r="E18" s="38">
        <v>723598000</v>
      </c>
      <c r="F18" s="40">
        <v>280000</v>
      </c>
      <c r="G18" s="38">
        <f t="shared" si="0"/>
        <v>723878000</v>
      </c>
      <c r="H18" s="40">
        <v>63000000000</v>
      </c>
      <c r="I18" s="40">
        <v>10535890000</v>
      </c>
      <c r="J18" s="38">
        <v>33666000</v>
      </c>
      <c r="K18" s="40">
        <v>360000000</v>
      </c>
      <c r="L18" s="40">
        <v>6495482000</v>
      </c>
      <c r="M18" s="40">
        <v>0</v>
      </c>
      <c r="N18" s="41">
        <f t="shared" si="1"/>
        <v>81284920000</v>
      </c>
    </row>
    <row r="19" spans="2:14" s="36" customFormat="1" ht="20.100000000000001" customHeight="1" x14ac:dyDescent="0.25">
      <c r="B19" s="17" t="s">
        <v>26</v>
      </c>
      <c r="C19" s="38">
        <v>6158068000</v>
      </c>
      <c r="D19" s="40">
        <v>1107502000</v>
      </c>
      <c r="E19" s="38">
        <v>245878000</v>
      </c>
      <c r="F19" s="40">
        <v>2670000</v>
      </c>
      <c r="G19" s="38">
        <f t="shared" si="0"/>
        <v>248548000</v>
      </c>
      <c r="H19" s="40"/>
      <c r="I19" s="40">
        <v>30397000</v>
      </c>
      <c r="J19" s="38">
        <v>101306000</v>
      </c>
      <c r="K19" s="40">
        <v>0</v>
      </c>
      <c r="L19" s="40">
        <v>0</v>
      </c>
      <c r="M19" s="40">
        <v>0</v>
      </c>
      <c r="N19" s="41">
        <f t="shared" si="1"/>
        <v>7645821000</v>
      </c>
    </row>
    <row r="20" spans="2:14" s="36" customFormat="1" ht="20.100000000000001" customHeight="1" x14ac:dyDescent="0.25">
      <c r="B20" s="17" t="s">
        <v>27</v>
      </c>
      <c r="C20" s="38">
        <v>287822000</v>
      </c>
      <c r="D20" s="40">
        <v>46850000</v>
      </c>
      <c r="E20" s="38">
        <v>106966000</v>
      </c>
      <c r="F20" s="40">
        <v>0</v>
      </c>
      <c r="G20" s="38">
        <f t="shared" si="0"/>
        <v>106966000</v>
      </c>
      <c r="H20" s="40"/>
      <c r="I20" s="40">
        <v>133205000</v>
      </c>
      <c r="J20" s="38">
        <v>471017000</v>
      </c>
      <c r="K20" s="40">
        <v>3046000</v>
      </c>
      <c r="L20" s="40">
        <v>205176000</v>
      </c>
      <c r="M20" s="40">
        <v>0</v>
      </c>
      <c r="N20" s="41">
        <f t="shared" si="1"/>
        <v>1254082000</v>
      </c>
    </row>
    <row r="21" spans="2:14" s="36" customFormat="1" ht="20.100000000000001" customHeight="1" x14ac:dyDescent="0.25">
      <c r="B21" s="17" t="s">
        <v>29</v>
      </c>
      <c r="C21" s="38">
        <v>7280747000</v>
      </c>
      <c r="D21" s="40">
        <v>1110446000</v>
      </c>
      <c r="E21" s="38">
        <v>1945955000</v>
      </c>
      <c r="F21" s="40">
        <v>81160000</v>
      </c>
      <c r="G21" s="38">
        <f t="shared" si="0"/>
        <v>2027115000</v>
      </c>
      <c r="H21" s="40"/>
      <c r="I21" s="40">
        <v>45927000</v>
      </c>
      <c r="J21" s="38">
        <v>1845329000</v>
      </c>
      <c r="K21" s="40">
        <v>0</v>
      </c>
      <c r="L21" s="40">
        <v>0</v>
      </c>
      <c r="M21" s="40">
        <v>0</v>
      </c>
      <c r="N21" s="41">
        <f t="shared" si="1"/>
        <v>12309564000</v>
      </c>
    </row>
    <row r="22" spans="2:14" s="36" customFormat="1" ht="20.100000000000001" customHeight="1" x14ac:dyDescent="0.25">
      <c r="B22" s="17" t="s">
        <v>30</v>
      </c>
      <c r="C22" s="38">
        <v>15969558000</v>
      </c>
      <c r="D22" s="40">
        <v>2832802000</v>
      </c>
      <c r="E22" s="38">
        <v>11123244000</v>
      </c>
      <c r="F22" s="40">
        <v>143498000</v>
      </c>
      <c r="G22" s="38">
        <f t="shared" si="0"/>
        <v>11266742000</v>
      </c>
      <c r="H22" s="40"/>
      <c r="I22" s="40">
        <v>444174000</v>
      </c>
      <c r="J22" s="38">
        <v>262243000</v>
      </c>
      <c r="K22" s="40">
        <v>0</v>
      </c>
      <c r="L22" s="40">
        <v>0</v>
      </c>
      <c r="M22" s="40">
        <v>0</v>
      </c>
      <c r="N22" s="41">
        <f t="shared" si="1"/>
        <v>30775519000</v>
      </c>
    </row>
    <row r="23" spans="2:14" s="36" customFormat="1" ht="20.100000000000001" customHeight="1" x14ac:dyDescent="0.25">
      <c r="B23" s="17" t="s">
        <v>31</v>
      </c>
      <c r="C23" s="38">
        <v>3326629000</v>
      </c>
      <c r="D23" s="40">
        <v>275914000</v>
      </c>
      <c r="E23" s="38">
        <v>940736000</v>
      </c>
      <c r="F23" s="40">
        <v>0</v>
      </c>
      <c r="G23" s="38">
        <f t="shared" si="0"/>
        <v>940736000</v>
      </c>
      <c r="H23" s="40"/>
      <c r="I23" s="40">
        <v>177109000</v>
      </c>
      <c r="J23" s="38">
        <v>733311000</v>
      </c>
      <c r="K23" s="40">
        <v>162184000</v>
      </c>
      <c r="L23" s="40">
        <v>11384000</v>
      </c>
      <c r="M23" s="40">
        <v>0</v>
      </c>
      <c r="N23" s="41">
        <f t="shared" si="1"/>
        <v>5627267000</v>
      </c>
    </row>
    <row r="24" spans="2:14" s="36" customFormat="1" ht="20.100000000000001" customHeight="1" x14ac:dyDescent="0.25">
      <c r="B24" s="17" t="s">
        <v>32</v>
      </c>
      <c r="C24" s="38">
        <v>6175861000</v>
      </c>
      <c r="D24" s="40">
        <v>924492000</v>
      </c>
      <c r="E24" s="38">
        <v>2135325000</v>
      </c>
      <c r="F24" s="40">
        <v>63146000</v>
      </c>
      <c r="G24" s="38">
        <f t="shared" si="0"/>
        <v>2198471000</v>
      </c>
      <c r="H24" s="40"/>
      <c r="I24" s="40">
        <v>7197000</v>
      </c>
      <c r="J24" s="38">
        <v>530759000</v>
      </c>
      <c r="K24" s="40">
        <v>0</v>
      </c>
      <c r="L24" s="40">
        <v>0</v>
      </c>
      <c r="M24" s="40">
        <v>0</v>
      </c>
      <c r="N24" s="41">
        <f t="shared" si="1"/>
        <v>9836780000</v>
      </c>
    </row>
    <row r="25" spans="2:14" s="36" customFormat="1" ht="20.100000000000001" customHeight="1" x14ac:dyDescent="0.25">
      <c r="B25" s="17" t="s">
        <v>172</v>
      </c>
      <c r="C25" s="38">
        <v>17641240000</v>
      </c>
      <c r="D25" s="40">
        <v>3510162000</v>
      </c>
      <c r="E25" s="38">
        <v>1970865000</v>
      </c>
      <c r="F25" s="40">
        <v>1784000</v>
      </c>
      <c r="G25" s="38">
        <f t="shared" si="0"/>
        <v>1972649000</v>
      </c>
      <c r="H25" s="40"/>
      <c r="I25" s="40">
        <v>6197000</v>
      </c>
      <c r="J25" s="38">
        <v>2083890000</v>
      </c>
      <c r="K25" s="40">
        <v>0</v>
      </c>
      <c r="L25" s="40">
        <v>0</v>
      </c>
      <c r="M25" s="40">
        <v>0</v>
      </c>
      <c r="N25" s="41">
        <f t="shared" si="1"/>
        <v>25214138000</v>
      </c>
    </row>
    <row r="26" spans="2:14" s="36" customFormat="1" ht="20.100000000000001" customHeight="1" x14ac:dyDescent="0.25">
      <c r="B26" s="17" t="s">
        <v>173</v>
      </c>
      <c r="C26" s="38">
        <v>280703000</v>
      </c>
      <c r="D26" s="40">
        <v>48778000</v>
      </c>
      <c r="E26" s="38">
        <v>273328000</v>
      </c>
      <c r="F26" s="40">
        <v>856000</v>
      </c>
      <c r="G26" s="38">
        <f t="shared" si="0"/>
        <v>274184000</v>
      </c>
      <c r="H26" s="40"/>
      <c r="I26" s="40">
        <v>7000</v>
      </c>
      <c r="J26" s="38">
        <v>67487000</v>
      </c>
      <c r="K26" s="40">
        <v>0</v>
      </c>
      <c r="L26" s="40">
        <v>0</v>
      </c>
      <c r="M26" s="40">
        <v>0</v>
      </c>
      <c r="N26" s="41">
        <f t="shared" si="1"/>
        <v>671159000</v>
      </c>
    </row>
    <row r="27" spans="2:14" s="36" customFormat="1" ht="20.100000000000001" customHeight="1" x14ac:dyDescent="0.25">
      <c r="B27" s="17" t="s">
        <v>28</v>
      </c>
      <c r="C27" s="38">
        <v>4063000</v>
      </c>
      <c r="D27" s="40">
        <v>535000</v>
      </c>
      <c r="E27" s="38">
        <v>15580000</v>
      </c>
      <c r="F27" s="40">
        <v>0</v>
      </c>
      <c r="G27" s="38">
        <f t="shared" si="0"/>
        <v>15580000</v>
      </c>
      <c r="H27" s="40"/>
      <c r="I27" s="40">
        <v>602000</v>
      </c>
      <c r="J27" s="38">
        <v>4396000</v>
      </c>
      <c r="K27" s="40">
        <v>0</v>
      </c>
      <c r="L27" s="40">
        <v>0</v>
      </c>
      <c r="M27" s="40">
        <v>0</v>
      </c>
      <c r="N27" s="41">
        <f t="shared" si="1"/>
        <v>25176000</v>
      </c>
    </row>
    <row r="28" spans="2:14" s="36" customFormat="1" ht="20.100000000000001" customHeight="1" x14ac:dyDescent="0.25">
      <c r="B28" s="17" t="s">
        <v>158</v>
      </c>
      <c r="C28" s="38">
        <v>64656000</v>
      </c>
      <c r="D28" s="40">
        <v>8450000</v>
      </c>
      <c r="E28" s="38">
        <v>101300000</v>
      </c>
      <c r="F28" s="40">
        <v>0</v>
      </c>
      <c r="G28" s="38">
        <f t="shared" ref="G28" si="2">E28+F28</f>
        <v>101300000</v>
      </c>
      <c r="H28" s="40"/>
      <c r="I28" s="40">
        <v>49922000</v>
      </c>
      <c r="J28" s="38">
        <v>93361000</v>
      </c>
      <c r="K28" s="40">
        <v>0</v>
      </c>
      <c r="L28" s="40">
        <v>0</v>
      </c>
      <c r="M28" s="40">
        <v>0</v>
      </c>
      <c r="N28" s="41">
        <f t="shared" ref="N28" si="3">SUM(C28,D28,G28,H28,I28,J28,K28,L28,M28)</f>
        <v>317689000</v>
      </c>
    </row>
    <row r="29" spans="2:14" s="36" customFormat="1" ht="20.100000000000001" customHeight="1" x14ac:dyDescent="0.25">
      <c r="B29" s="17" t="s">
        <v>33</v>
      </c>
      <c r="C29" s="38">
        <v>1009711000</v>
      </c>
      <c r="D29" s="40">
        <v>84794000</v>
      </c>
      <c r="E29" s="38">
        <v>458556000</v>
      </c>
      <c r="F29" s="40">
        <v>16893000</v>
      </c>
      <c r="G29" s="38">
        <f t="shared" si="0"/>
        <v>475449000</v>
      </c>
      <c r="H29" s="40"/>
      <c r="I29" s="40">
        <v>886092000</v>
      </c>
      <c r="J29" s="38">
        <v>676945000</v>
      </c>
      <c r="K29" s="40">
        <v>0</v>
      </c>
      <c r="L29" s="40">
        <v>569000</v>
      </c>
      <c r="M29" s="40">
        <v>0</v>
      </c>
      <c r="N29" s="41">
        <f t="shared" si="1"/>
        <v>3133560000</v>
      </c>
    </row>
    <row r="30" spans="2:14" s="36" customFormat="1" ht="20.100000000000001" customHeight="1" x14ac:dyDescent="0.25">
      <c r="B30" s="17" t="s">
        <v>34</v>
      </c>
      <c r="C30" s="38">
        <v>1867175000</v>
      </c>
      <c r="D30" s="40">
        <v>301492000</v>
      </c>
      <c r="E30" s="38">
        <v>682243000</v>
      </c>
      <c r="F30" s="40">
        <v>135000</v>
      </c>
      <c r="G30" s="38">
        <f t="shared" si="0"/>
        <v>682378000</v>
      </c>
      <c r="H30" s="40"/>
      <c r="I30" s="40">
        <v>153600927000</v>
      </c>
      <c r="J30" s="38">
        <v>166757000</v>
      </c>
      <c r="K30" s="40">
        <v>1160674000</v>
      </c>
      <c r="L30" s="40">
        <v>0</v>
      </c>
      <c r="M30" s="40">
        <v>5355377000</v>
      </c>
      <c r="N30" s="41">
        <f t="shared" si="1"/>
        <v>163134780000</v>
      </c>
    </row>
    <row r="31" spans="2:14" s="36" customFormat="1" ht="20.100000000000001" customHeight="1" x14ac:dyDescent="0.25">
      <c r="B31" s="17" t="s">
        <v>35</v>
      </c>
      <c r="C31" s="38">
        <v>2240803000</v>
      </c>
      <c r="D31" s="40">
        <v>398697000</v>
      </c>
      <c r="E31" s="38">
        <v>382822000</v>
      </c>
      <c r="F31" s="40">
        <v>0</v>
      </c>
      <c r="G31" s="38">
        <f t="shared" si="0"/>
        <v>382822000</v>
      </c>
      <c r="H31" s="40"/>
      <c r="I31" s="40">
        <v>15109000</v>
      </c>
      <c r="J31" s="38">
        <v>247516000</v>
      </c>
      <c r="K31" s="40">
        <v>0</v>
      </c>
      <c r="L31" s="40">
        <v>0</v>
      </c>
      <c r="M31" s="40">
        <v>0</v>
      </c>
      <c r="N31" s="41">
        <f t="shared" si="1"/>
        <v>3284947000</v>
      </c>
    </row>
    <row r="32" spans="2:14" s="36" customFormat="1" ht="20.100000000000001" customHeight="1" x14ac:dyDescent="0.25">
      <c r="B32" s="17" t="s">
        <v>36</v>
      </c>
      <c r="C32" s="38">
        <v>63654732750</v>
      </c>
      <c r="D32" s="40">
        <v>9773666000</v>
      </c>
      <c r="E32" s="38">
        <v>9410844000</v>
      </c>
      <c r="F32" s="40">
        <v>1585000</v>
      </c>
      <c r="G32" s="38">
        <f t="shared" si="0"/>
        <v>9412429000</v>
      </c>
      <c r="H32" s="40"/>
      <c r="I32" s="40">
        <v>2479388000</v>
      </c>
      <c r="J32" s="38">
        <v>10718017000</v>
      </c>
      <c r="K32" s="40">
        <v>55684000</v>
      </c>
      <c r="L32" s="40">
        <v>0</v>
      </c>
      <c r="M32" s="40">
        <v>0</v>
      </c>
      <c r="N32" s="41">
        <f t="shared" si="1"/>
        <v>96093916750</v>
      </c>
    </row>
    <row r="33" spans="2:17" s="36" customFormat="1" ht="20.100000000000001" customHeight="1" x14ac:dyDescent="0.25">
      <c r="B33" s="17" t="s">
        <v>37</v>
      </c>
      <c r="C33" s="38">
        <v>1489148000</v>
      </c>
      <c r="D33" s="40">
        <v>331434000</v>
      </c>
      <c r="E33" s="38">
        <v>316108000</v>
      </c>
      <c r="F33" s="40">
        <v>0</v>
      </c>
      <c r="G33" s="38">
        <f t="shared" si="0"/>
        <v>316108000</v>
      </c>
      <c r="H33" s="40"/>
      <c r="I33" s="40">
        <v>65679000</v>
      </c>
      <c r="J33" s="38">
        <v>5167884000</v>
      </c>
      <c r="K33" s="40">
        <v>811000</v>
      </c>
      <c r="L33" s="40">
        <v>0</v>
      </c>
      <c r="M33" s="40">
        <v>0</v>
      </c>
      <c r="N33" s="41">
        <f t="shared" si="1"/>
        <v>7371064000</v>
      </c>
    </row>
    <row r="34" spans="2:17" s="36" customFormat="1" ht="20.100000000000001" customHeight="1" x14ac:dyDescent="0.25">
      <c r="B34" s="17" t="s">
        <v>145</v>
      </c>
      <c r="C34" s="38">
        <v>10607610000</v>
      </c>
      <c r="D34" s="40">
        <v>2504169000</v>
      </c>
      <c r="E34" s="38">
        <v>105109000</v>
      </c>
      <c r="F34" s="40">
        <v>213385000</v>
      </c>
      <c r="G34" s="38">
        <f t="shared" si="0"/>
        <v>318494000</v>
      </c>
      <c r="H34" s="40"/>
      <c r="I34" s="40">
        <v>40623000</v>
      </c>
      <c r="J34" s="38">
        <v>660200000</v>
      </c>
      <c r="K34" s="40">
        <v>0</v>
      </c>
      <c r="L34" s="40">
        <v>0</v>
      </c>
      <c r="M34" s="40">
        <v>0</v>
      </c>
      <c r="N34" s="41">
        <f t="shared" si="1"/>
        <v>14131096000</v>
      </c>
    </row>
    <row r="35" spans="2:17" s="36" customFormat="1" ht="20.100000000000001" customHeight="1" x14ac:dyDescent="0.25">
      <c r="B35" s="17" t="s">
        <v>146</v>
      </c>
      <c r="C35" s="38">
        <v>2081883000</v>
      </c>
      <c r="D35" s="40">
        <v>506710000</v>
      </c>
      <c r="E35" s="38">
        <v>8601483000</v>
      </c>
      <c r="F35" s="40">
        <v>0</v>
      </c>
      <c r="G35" s="38">
        <f t="shared" si="0"/>
        <v>8601483000</v>
      </c>
      <c r="H35" s="40"/>
      <c r="I35" s="40">
        <v>19673000</v>
      </c>
      <c r="J35" s="38">
        <v>131150000</v>
      </c>
      <c r="K35" s="40">
        <v>0</v>
      </c>
      <c r="L35" s="40">
        <v>0</v>
      </c>
      <c r="M35" s="40">
        <v>0</v>
      </c>
      <c r="N35" s="41">
        <f t="shared" si="1"/>
        <v>11340899000</v>
      </c>
    </row>
    <row r="36" spans="2:17" s="36" customFormat="1" ht="20.100000000000001" customHeight="1" x14ac:dyDescent="0.25">
      <c r="B36" s="17" t="s">
        <v>38</v>
      </c>
      <c r="C36" s="38">
        <v>186327000</v>
      </c>
      <c r="D36" s="40">
        <v>26081000</v>
      </c>
      <c r="E36" s="38">
        <v>43841000</v>
      </c>
      <c r="F36" s="40">
        <v>85000</v>
      </c>
      <c r="G36" s="38">
        <f t="shared" si="0"/>
        <v>43926000</v>
      </c>
      <c r="H36" s="40"/>
      <c r="I36" s="40">
        <v>27500081000</v>
      </c>
      <c r="J36" s="38">
        <v>32873000</v>
      </c>
      <c r="K36" s="40">
        <v>103416000</v>
      </c>
      <c r="L36" s="40">
        <v>0</v>
      </c>
      <c r="M36" s="40">
        <v>0</v>
      </c>
      <c r="N36" s="41">
        <f t="shared" si="1"/>
        <v>27892704000</v>
      </c>
    </row>
    <row r="37" spans="2:17" s="36" customFormat="1" ht="20.100000000000001" customHeight="1" x14ac:dyDescent="0.25">
      <c r="B37" s="17" t="s">
        <v>39</v>
      </c>
      <c r="C37" s="38">
        <v>20005000</v>
      </c>
      <c r="D37" s="40">
        <v>2877000</v>
      </c>
      <c r="E37" s="38">
        <v>4312000</v>
      </c>
      <c r="F37" s="40">
        <v>0</v>
      </c>
      <c r="G37" s="38">
        <f t="shared" si="0"/>
        <v>4312000</v>
      </c>
      <c r="H37" s="40"/>
      <c r="I37" s="40">
        <v>140000</v>
      </c>
      <c r="J37" s="38">
        <v>8069000</v>
      </c>
      <c r="K37" s="40">
        <v>0</v>
      </c>
      <c r="L37" s="40">
        <v>0</v>
      </c>
      <c r="M37" s="40">
        <v>0</v>
      </c>
      <c r="N37" s="41">
        <f t="shared" si="1"/>
        <v>35403000</v>
      </c>
    </row>
    <row r="38" spans="2:17" s="36" customFormat="1" ht="20.100000000000001" customHeight="1" x14ac:dyDescent="0.25">
      <c r="B38" s="17" t="s">
        <v>40</v>
      </c>
      <c r="C38" s="38">
        <v>96615000</v>
      </c>
      <c r="D38" s="40">
        <v>16337000</v>
      </c>
      <c r="E38" s="38">
        <v>1334606000</v>
      </c>
      <c r="F38" s="40">
        <v>0</v>
      </c>
      <c r="G38" s="38">
        <f t="shared" si="0"/>
        <v>1334606000</v>
      </c>
      <c r="H38" s="40"/>
      <c r="I38" s="40">
        <v>184705400</v>
      </c>
      <c r="J38" s="38">
        <v>92809000</v>
      </c>
      <c r="K38" s="40">
        <v>108000</v>
      </c>
      <c r="L38" s="40">
        <v>80722000</v>
      </c>
      <c r="M38" s="40">
        <v>0</v>
      </c>
      <c r="N38" s="41">
        <f t="shared" si="1"/>
        <v>1805902400</v>
      </c>
      <c r="Q38" s="46"/>
    </row>
    <row r="39" spans="2:17" s="36" customFormat="1" ht="20.100000000000001" customHeight="1" x14ac:dyDescent="0.25">
      <c r="B39" s="17" t="s">
        <v>41</v>
      </c>
      <c r="C39" s="38">
        <v>839008000</v>
      </c>
      <c r="D39" s="40">
        <v>146103000</v>
      </c>
      <c r="E39" s="38">
        <v>409109000</v>
      </c>
      <c r="F39" s="40">
        <v>136000</v>
      </c>
      <c r="G39" s="38">
        <f t="shared" si="0"/>
        <v>409245000</v>
      </c>
      <c r="H39" s="40"/>
      <c r="I39" s="40">
        <v>302078000</v>
      </c>
      <c r="J39" s="38">
        <v>802700000</v>
      </c>
      <c r="K39" s="40">
        <v>203026000</v>
      </c>
      <c r="L39" s="40">
        <v>34494000</v>
      </c>
      <c r="M39" s="40">
        <v>0</v>
      </c>
      <c r="N39" s="41">
        <f t="shared" si="1"/>
        <v>2736654000</v>
      </c>
    </row>
    <row r="40" spans="2:17" s="36" customFormat="1" ht="20.100000000000001" customHeight="1" x14ac:dyDescent="0.25">
      <c r="B40" s="17" t="s">
        <v>42</v>
      </c>
      <c r="C40" s="38">
        <v>39042000</v>
      </c>
      <c r="D40" s="40">
        <v>4789000</v>
      </c>
      <c r="E40" s="38">
        <v>16224000</v>
      </c>
      <c r="F40" s="40">
        <v>24000</v>
      </c>
      <c r="G40" s="38">
        <f t="shared" si="0"/>
        <v>16248000</v>
      </c>
      <c r="H40" s="40"/>
      <c r="I40" s="40">
        <v>901000</v>
      </c>
      <c r="J40" s="38">
        <v>3768000</v>
      </c>
      <c r="K40" s="40">
        <v>0</v>
      </c>
      <c r="L40" s="40">
        <v>0</v>
      </c>
      <c r="M40" s="40">
        <v>0</v>
      </c>
      <c r="N40" s="41">
        <f t="shared" si="1"/>
        <v>64748000</v>
      </c>
    </row>
    <row r="41" spans="2:17" s="36" customFormat="1" ht="20.100000000000001" customHeight="1" x14ac:dyDescent="0.25">
      <c r="B41" s="17" t="s">
        <v>43</v>
      </c>
      <c r="C41" s="38">
        <v>829215000</v>
      </c>
      <c r="D41" s="40">
        <v>139656000</v>
      </c>
      <c r="E41" s="38">
        <v>2552402000</v>
      </c>
      <c r="F41" s="40">
        <v>4227000</v>
      </c>
      <c r="G41" s="38">
        <f t="shared" si="0"/>
        <v>2556629000</v>
      </c>
      <c r="H41" s="40"/>
      <c r="I41" s="40">
        <v>24134918000</v>
      </c>
      <c r="J41" s="38">
        <v>300978000</v>
      </c>
      <c r="K41" s="40">
        <v>17246000</v>
      </c>
      <c r="L41" s="40">
        <v>0</v>
      </c>
      <c r="M41" s="40">
        <v>0</v>
      </c>
      <c r="N41" s="41">
        <f t="shared" si="1"/>
        <v>27978642000</v>
      </c>
    </row>
    <row r="42" spans="2:17" s="36" customFormat="1" ht="20.100000000000001" customHeight="1" x14ac:dyDescent="0.25">
      <c r="B42" s="17" t="s">
        <v>44</v>
      </c>
      <c r="C42" s="38">
        <v>28726000</v>
      </c>
      <c r="D42" s="40">
        <v>3032000</v>
      </c>
      <c r="E42" s="38">
        <v>27715000</v>
      </c>
      <c r="F42" s="40">
        <v>52000</v>
      </c>
      <c r="G42" s="38">
        <f t="shared" si="0"/>
        <v>27767000</v>
      </c>
      <c r="H42" s="40"/>
      <c r="I42" s="40">
        <v>292656000</v>
      </c>
      <c r="J42" s="38">
        <v>5128000</v>
      </c>
      <c r="K42" s="40">
        <v>2458000</v>
      </c>
      <c r="L42" s="40">
        <v>0</v>
      </c>
      <c r="M42" s="40">
        <v>0</v>
      </c>
      <c r="N42" s="41">
        <f t="shared" si="1"/>
        <v>359767000</v>
      </c>
    </row>
    <row r="43" spans="2:17" s="36" customFormat="1" ht="20.100000000000001" customHeight="1" x14ac:dyDescent="0.25">
      <c r="B43" s="17" t="s">
        <v>45</v>
      </c>
      <c r="C43" s="38">
        <v>202953000</v>
      </c>
      <c r="D43" s="40">
        <v>33879000</v>
      </c>
      <c r="E43" s="38">
        <v>45407000</v>
      </c>
      <c r="F43" s="40">
        <v>0</v>
      </c>
      <c r="G43" s="38">
        <f t="shared" si="0"/>
        <v>45407000</v>
      </c>
      <c r="H43" s="40"/>
      <c r="I43" s="40">
        <v>66295000</v>
      </c>
      <c r="J43" s="38">
        <v>50096000</v>
      </c>
      <c r="K43" s="40">
        <v>201897000</v>
      </c>
      <c r="L43" s="40">
        <v>249442000</v>
      </c>
      <c r="M43" s="40">
        <v>0</v>
      </c>
      <c r="N43" s="41">
        <f t="shared" si="1"/>
        <v>849969000</v>
      </c>
    </row>
    <row r="44" spans="2:17" s="36" customFormat="1" ht="20.100000000000001" customHeight="1" x14ac:dyDescent="0.25">
      <c r="B44" s="17" t="s">
        <v>46</v>
      </c>
      <c r="C44" s="38">
        <v>819468000</v>
      </c>
      <c r="D44" s="40">
        <v>143885000</v>
      </c>
      <c r="E44" s="38">
        <v>85344000</v>
      </c>
      <c r="F44" s="40">
        <v>0</v>
      </c>
      <c r="G44" s="38">
        <f t="shared" si="0"/>
        <v>85344000</v>
      </c>
      <c r="H44" s="40"/>
      <c r="I44" s="40">
        <v>357151000</v>
      </c>
      <c r="J44" s="38">
        <v>307223000</v>
      </c>
      <c r="K44" s="40">
        <v>165171000</v>
      </c>
      <c r="L44" s="40">
        <v>30875000</v>
      </c>
      <c r="M44" s="40">
        <v>0</v>
      </c>
      <c r="N44" s="41">
        <f t="shared" si="1"/>
        <v>1909117000</v>
      </c>
    </row>
    <row r="45" spans="2:17" s="36" customFormat="1" ht="20.100000000000001" customHeight="1" x14ac:dyDescent="0.25">
      <c r="B45" s="17" t="s">
        <v>47</v>
      </c>
      <c r="C45" s="38">
        <v>653501000</v>
      </c>
      <c r="D45" s="40">
        <v>152173000</v>
      </c>
      <c r="E45" s="38">
        <v>24470000</v>
      </c>
      <c r="F45" s="40">
        <v>0</v>
      </c>
      <c r="G45" s="38">
        <f t="shared" si="0"/>
        <v>24470000</v>
      </c>
      <c r="H45" s="40"/>
      <c r="I45" s="40">
        <v>5702000</v>
      </c>
      <c r="J45" s="38">
        <v>198586000</v>
      </c>
      <c r="K45" s="40">
        <v>0</v>
      </c>
      <c r="L45" s="40">
        <v>0</v>
      </c>
      <c r="M45" s="40">
        <v>0</v>
      </c>
      <c r="N45" s="41">
        <f t="shared" si="1"/>
        <v>1034432000</v>
      </c>
    </row>
    <row r="46" spans="2:17" s="36" customFormat="1" ht="20.100000000000001" customHeight="1" x14ac:dyDescent="0.25">
      <c r="B46" s="17" t="s">
        <v>48</v>
      </c>
      <c r="C46" s="38">
        <v>233922000</v>
      </c>
      <c r="D46" s="40">
        <v>27368000</v>
      </c>
      <c r="E46" s="38">
        <v>55988000</v>
      </c>
      <c r="F46" s="40">
        <v>1696000</v>
      </c>
      <c r="G46" s="38">
        <f t="shared" si="0"/>
        <v>57684000</v>
      </c>
      <c r="H46" s="40"/>
      <c r="I46" s="40">
        <v>1544280000</v>
      </c>
      <c r="J46" s="38">
        <v>22032000</v>
      </c>
      <c r="K46" s="40">
        <v>0</v>
      </c>
      <c r="L46" s="40">
        <v>11000000</v>
      </c>
      <c r="M46" s="40">
        <v>0</v>
      </c>
      <c r="N46" s="41">
        <f t="shared" si="1"/>
        <v>1896286000</v>
      </c>
    </row>
    <row r="47" spans="2:17" s="36" customFormat="1" ht="20.100000000000001" customHeight="1" x14ac:dyDescent="0.25">
      <c r="B47" s="17" t="s">
        <v>49</v>
      </c>
      <c r="C47" s="38">
        <v>34193000</v>
      </c>
      <c r="D47" s="40">
        <v>4856000</v>
      </c>
      <c r="E47" s="38">
        <v>577328000</v>
      </c>
      <c r="F47" s="40">
        <v>12000</v>
      </c>
      <c r="G47" s="38">
        <f t="shared" si="0"/>
        <v>577340000</v>
      </c>
      <c r="H47" s="40"/>
      <c r="I47" s="40">
        <v>37998000</v>
      </c>
      <c r="J47" s="38">
        <v>10675000</v>
      </c>
      <c r="K47" s="40">
        <v>21652000</v>
      </c>
      <c r="L47" s="40">
        <v>0</v>
      </c>
      <c r="M47" s="40">
        <v>0</v>
      </c>
      <c r="N47" s="41">
        <f t="shared" si="1"/>
        <v>686714000</v>
      </c>
    </row>
    <row r="48" spans="2:17" s="36" customFormat="1" ht="20.100000000000001" customHeight="1" x14ac:dyDescent="0.25">
      <c r="B48" s="17" t="s">
        <v>50</v>
      </c>
      <c r="C48" s="38">
        <v>3574917000</v>
      </c>
      <c r="D48" s="40">
        <v>652443000</v>
      </c>
      <c r="E48" s="38">
        <v>422156000</v>
      </c>
      <c r="F48" s="40">
        <v>0</v>
      </c>
      <c r="G48" s="38">
        <f t="shared" si="0"/>
        <v>422156000</v>
      </c>
      <c r="H48" s="40"/>
      <c r="I48" s="40">
        <v>13503750000</v>
      </c>
      <c r="J48" s="38">
        <v>1432377000</v>
      </c>
      <c r="K48" s="40">
        <v>174462000</v>
      </c>
      <c r="L48" s="40">
        <v>25438000</v>
      </c>
      <c r="M48" s="40">
        <v>0</v>
      </c>
      <c r="N48" s="41">
        <f t="shared" si="1"/>
        <v>19785543000</v>
      </c>
    </row>
    <row r="49" spans="2:14" s="36" customFormat="1" ht="20.100000000000001" customHeight="1" x14ac:dyDescent="0.25">
      <c r="B49" s="17" t="s">
        <v>51</v>
      </c>
      <c r="C49" s="38">
        <v>705789000</v>
      </c>
      <c r="D49" s="40">
        <v>130901000</v>
      </c>
      <c r="E49" s="38">
        <v>157106000</v>
      </c>
      <c r="F49" s="40">
        <v>0</v>
      </c>
      <c r="G49" s="38">
        <f t="shared" si="0"/>
        <v>157106000</v>
      </c>
      <c r="H49" s="40"/>
      <c r="I49" s="40">
        <v>7597000</v>
      </c>
      <c r="J49" s="38">
        <v>247930000</v>
      </c>
      <c r="K49" s="40">
        <v>0</v>
      </c>
      <c r="L49" s="40">
        <v>0</v>
      </c>
      <c r="M49" s="40">
        <v>0</v>
      </c>
      <c r="N49" s="41">
        <f t="shared" si="1"/>
        <v>1249323000</v>
      </c>
    </row>
    <row r="50" spans="2:14" s="36" customFormat="1" ht="20.100000000000001" customHeight="1" x14ac:dyDescent="0.25">
      <c r="B50" s="17" t="s">
        <v>52</v>
      </c>
      <c r="C50" s="38">
        <v>63768000</v>
      </c>
      <c r="D50" s="40">
        <v>8205000</v>
      </c>
      <c r="E50" s="38">
        <v>24038000</v>
      </c>
      <c r="F50" s="40">
        <v>0</v>
      </c>
      <c r="G50" s="38">
        <f t="shared" si="0"/>
        <v>24038000</v>
      </c>
      <c r="H50" s="40"/>
      <c r="I50" s="40">
        <v>1175000</v>
      </c>
      <c r="J50" s="38">
        <v>53553000</v>
      </c>
      <c r="K50" s="40">
        <v>927541000</v>
      </c>
      <c r="L50" s="40">
        <v>0</v>
      </c>
      <c r="M50" s="40">
        <v>0</v>
      </c>
      <c r="N50" s="41">
        <f t="shared" si="1"/>
        <v>1078280000</v>
      </c>
    </row>
    <row r="51" spans="2:14" s="36" customFormat="1" ht="20.100000000000001" customHeight="1" x14ac:dyDescent="0.25">
      <c r="B51" s="17" t="s">
        <v>159</v>
      </c>
      <c r="C51" s="38">
        <v>270948000</v>
      </c>
      <c r="D51" s="40">
        <v>43267000</v>
      </c>
      <c r="E51" s="38">
        <v>43552000</v>
      </c>
      <c r="F51" s="40">
        <v>0</v>
      </c>
      <c r="G51" s="38">
        <f t="shared" si="0"/>
        <v>43552000</v>
      </c>
      <c r="H51" s="40"/>
      <c r="I51" s="40">
        <v>3940000</v>
      </c>
      <c r="J51" s="38">
        <v>18393000</v>
      </c>
      <c r="K51" s="40">
        <v>0</v>
      </c>
      <c r="L51" s="40">
        <v>0</v>
      </c>
      <c r="M51" s="40">
        <v>0</v>
      </c>
      <c r="N51" s="41">
        <f t="shared" si="1"/>
        <v>380100000</v>
      </c>
    </row>
    <row r="52" spans="2:14" s="36" customFormat="1" ht="20.100000000000001" customHeight="1" x14ac:dyDescent="0.25">
      <c r="B52" s="17" t="s">
        <v>53</v>
      </c>
      <c r="C52" s="38">
        <v>334833000</v>
      </c>
      <c r="D52" s="40">
        <v>61814000</v>
      </c>
      <c r="E52" s="38">
        <v>51384000</v>
      </c>
      <c r="F52" s="40">
        <v>0</v>
      </c>
      <c r="G52" s="38">
        <f t="shared" si="0"/>
        <v>51384000</v>
      </c>
      <c r="H52" s="40"/>
      <c r="I52" s="40">
        <v>8707000</v>
      </c>
      <c r="J52" s="38">
        <v>222510000</v>
      </c>
      <c r="K52" s="40">
        <v>7710000</v>
      </c>
      <c r="L52" s="40">
        <v>0</v>
      </c>
      <c r="M52" s="40">
        <v>0</v>
      </c>
      <c r="N52" s="41">
        <f t="shared" si="1"/>
        <v>686958000</v>
      </c>
    </row>
    <row r="53" spans="2:14" s="36" customFormat="1" ht="20.100000000000001" customHeight="1" x14ac:dyDescent="0.25">
      <c r="B53" s="17" t="s">
        <v>147</v>
      </c>
      <c r="C53" s="38">
        <v>153262000</v>
      </c>
      <c r="D53" s="40">
        <v>29635000</v>
      </c>
      <c r="E53" s="38">
        <v>26508000</v>
      </c>
      <c r="F53" s="40">
        <v>0</v>
      </c>
      <c r="G53" s="38">
        <f t="shared" si="0"/>
        <v>26508000</v>
      </c>
      <c r="H53" s="40"/>
      <c r="I53" s="40">
        <v>79938000</v>
      </c>
      <c r="J53" s="38">
        <v>32025000</v>
      </c>
      <c r="K53" s="40">
        <v>0</v>
      </c>
      <c r="L53" s="40">
        <v>0</v>
      </c>
      <c r="M53" s="40">
        <v>0</v>
      </c>
      <c r="N53" s="41">
        <f t="shared" si="1"/>
        <v>321368000</v>
      </c>
    </row>
    <row r="54" spans="2:14" s="36" customFormat="1" ht="20.100000000000001" customHeight="1" thickBot="1" x14ac:dyDescent="0.3">
      <c r="B54" s="17" t="s">
        <v>148</v>
      </c>
      <c r="C54" s="38">
        <v>180326000</v>
      </c>
      <c r="D54" s="40">
        <v>37646000</v>
      </c>
      <c r="E54" s="38">
        <v>87343000</v>
      </c>
      <c r="F54" s="40">
        <v>0</v>
      </c>
      <c r="G54" s="38">
        <f t="shared" si="0"/>
        <v>87343000</v>
      </c>
      <c r="H54" s="40"/>
      <c r="I54" s="40">
        <v>29999000</v>
      </c>
      <c r="J54" s="38">
        <v>6655214000</v>
      </c>
      <c r="K54" s="40">
        <v>2996150000</v>
      </c>
      <c r="L54" s="40">
        <v>0</v>
      </c>
      <c r="M54" s="40">
        <v>0</v>
      </c>
      <c r="N54" s="41">
        <f t="shared" si="1"/>
        <v>9986678000</v>
      </c>
    </row>
    <row r="55" spans="2:14" s="45" customFormat="1" ht="24.95" customHeight="1" thickBot="1" x14ac:dyDescent="0.3">
      <c r="B55" s="42" t="s">
        <v>55</v>
      </c>
      <c r="C55" s="43">
        <f t="shared" ref="C55:N55" si="4">SUM(C8:C54)</f>
        <v>151707054000</v>
      </c>
      <c r="D55" s="43">
        <f t="shared" si="4"/>
        <v>25707175000</v>
      </c>
      <c r="E55" s="43">
        <f t="shared" si="4"/>
        <v>47145471000</v>
      </c>
      <c r="F55" s="43">
        <f t="shared" si="4"/>
        <v>549189000</v>
      </c>
      <c r="G55" s="43">
        <f t="shared" si="4"/>
        <v>47694660000</v>
      </c>
      <c r="H55" s="43">
        <f t="shared" si="4"/>
        <v>63000000000</v>
      </c>
      <c r="I55" s="43">
        <f t="shared" si="4"/>
        <v>237031123000</v>
      </c>
      <c r="J55" s="43">
        <f t="shared" si="4"/>
        <v>35765761000</v>
      </c>
      <c r="K55" s="43">
        <f t="shared" si="4"/>
        <v>6563236000</v>
      </c>
      <c r="L55" s="43">
        <f t="shared" si="4"/>
        <v>7144582000</v>
      </c>
      <c r="M55" s="43">
        <f t="shared" si="4"/>
        <v>5355377000</v>
      </c>
      <c r="N55" s="44">
        <f t="shared" si="4"/>
        <v>579968968000</v>
      </c>
    </row>
    <row r="56" spans="2:14" s="36" customFormat="1" ht="12.75" x14ac:dyDescent="0.25">
      <c r="B56" s="36" t="s">
        <v>56</v>
      </c>
      <c r="N56" s="46"/>
    </row>
    <row r="57" spans="2:14" x14ac:dyDescent="0.25">
      <c r="G57" s="47"/>
      <c r="J57" s="47"/>
      <c r="K57" s="47"/>
      <c r="L57" s="47"/>
      <c r="M57" s="4"/>
      <c r="N57" s="28"/>
    </row>
  </sheetData>
  <mergeCells count="14">
    <mergeCell ref="K6:K7"/>
    <mergeCell ref="L6:L7"/>
    <mergeCell ref="M6:M7"/>
    <mergeCell ref="N6:N7"/>
    <mergeCell ref="B2:N2"/>
    <mergeCell ref="B3:N3"/>
    <mergeCell ref="B4:N4"/>
    <mergeCell ref="B6:B7"/>
    <mergeCell ref="C6:C7"/>
    <mergeCell ref="D6:D7"/>
    <mergeCell ref="E6:G6"/>
    <mergeCell ref="H6:H7"/>
    <mergeCell ref="I6:I7"/>
    <mergeCell ref="J6:J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4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1"/>
  <sheetViews>
    <sheetView zoomScale="70" zoomScaleNormal="70" workbookViewId="0"/>
  </sheetViews>
  <sheetFormatPr defaultRowHeight="15" x14ac:dyDescent="0.25"/>
  <cols>
    <col min="1" max="1" width="6.28515625" style="4" customWidth="1"/>
    <col min="2" max="2" width="79" style="4" customWidth="1"/>
    <col min="3" max="5" width="17.7109375" style="4" bestFit="1" customWidth="1"/>
    <col min="6" max="7" width="17.7109375" style="4" customWidth="1"/>
    <col min="8" max="13" width="17.7109375" style="4" bestFit="1" customWidth="1"/>
    <col min="14" max="14" width="20.140625" style="4" bestFit="1" customWidth="1"/>
    <col min="15" max="16384" width="9.140625" style="4"/>
  </cols>
  <sheetData>
    <row r="1" spans="1:14" ht="20.100000000000001" customHeight="1" x14ac:dyDescent="0.25">
      <c r="A1" s="1"/>
      <c r="B1" s="2" t="s">
        <v>0</v>
      </c>
      <c r="C1" s="2" t="s">
        <v>0</v>
      </c>
      <c r="D1" s="2" t="s">
        <v>0</v>
      </c>
      <c r="E1" s="2" t="s">
        <v>0</v>
      </c>
      <c r="F1" s="2"/>
      <c r="G1" s="2"/>
      <c r="H1" s="2" t="s">
        <v>0</v>
      </c>
      <c r="I1" s="2" t="s">
        <v>0</v>
      </c>
      <c r="J1" s="2" t="s">
        <v>0</v>
      </c>
      <c r="K1" s="2" t="s">
        <v>0</v>
      </c>
      <c r="L1" s="2" t="s">
        <v>0</v>
      </c>
      <c r="M1" s="2" t="s">
        <v>0</v>
      </c>
      <c r="N1" s="3" t="s">
        <v>0</v>
      </c>
    </row>
    <row r="2" spans="1:14" ht="20.100000000000001" customHeight="1" x14ac:dyDescent="0.25">
      <c r="A2" s="1"/>
      <c r="B2" s="71" t="s">
        <v>0</v>
      </c>
      <c r="C2" s="71" t="s">
        <v>0</v>
      </c>
      <c r="D2" s="71" t="s">
        <v>0</v>
      </c>
      <c r="E2" s="71" t="s">
        <v>0</v>
      </c>
      <c r="F2" s="71"/>
      <c r="G2" s="71"/>
      <c r="H2" s="71" t="s">
        <v>0</v>
      </c>
      <c r="I2" s="71" t="s">
        <v>0</v>
      </c>
      <c r="J2" s="71" t="s">
        <v>0</v>
      </c>
      <c r="K2" s="71" t="s">
        <v>0</v>
      </c>
      <c r="L2" s="71" t="s">
        <v>0</v>
      </c>
      <c r="M2" s="71" t="s">
        <v>0</v>
      </c>
      <c r="N2" s="71" t="s">
        <v>0</v>
      </c>
    </row>
    <row r="3" spans="1:14" ht="20.100000000000001" customHeight="1" x14ac:dyDescent="0.25">
      <c r="A3" s="1"/>
      <c r="B3" s="71" t="s">
        <v>57</v>
      </c>
      <c r="C3" s="71" t="s">
        <v>0</v>
      </c>
      <c r="D3" s="71" t="s">
        <v>0</v>
      </c>
      <c r="E3" s="71" t="s">
        <v>0</v>
      </c>
      <c r="F3" s="71"/>
      <c r="G3" s="71"/>
      <c r="H3" s="71" t="s">
        <v>0</v>
      </c>
      <c r="I3" s="71" t="s">
        <v>0</v>
      </c>
      <c r="J3" s="71" t="s">
        <v>0</v>
      </c>
      <c r="K3" s="71" t="s">
        <v>0</v>
      </c>
      <c r="L3" s="71" t="s">
        <v>0</v>
      </c>
      <c r="M3" s="71" t="s">
        <v>0</v>
      </c>
      <c r="N3" s="71" t="s">
        <v>0</v>
      </c>
    </row>
    <row r="4" spans="1:14" ht="20.100000000000001" customHeight="1" x14ac:dyDescent="0.25">
      <c r="A4" s="1"/>
      <c r="B4" s="72" t="s">
        <v>221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4" s="8" customFormat="1" ht="20.100000000000001" customHeight="1" thickBot="1" x14ac:dyDescent="0.3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 t="s">
        <v>2</v>
      </c>
    </row>
    <row r="6" spans="1:14" s="10" customFormat="1" ht="23.25" customHeight="1" x14ac:dyDescent="0.25">
      <c r="A6" s="9"/>
      <c r="B6" s="80" t="s">
        <v>3</v>
      </c>
      <c r="C6" s="67" t="s">
        <v>4</v>
      </c>
      <c r="D6" s="67" t="s">
        <v>5</v>
      </c>
      <c r="E6" s="75" t="s">
        <v>6</v>
      </c>
      <c r="F6" s="76"/>
      <c r="G6" s="77"/>
      <c r="H6" s="67" t="s">
        <v>7</v>
      </c>
      <c r="I6" s="67" t="s">
        <v>8</v>
      </c>
      <c r="J6" s="67" t="s">
        <v>9</v>
      </c>
      <c r="K6" s="67" t="s">
        <v>10</v>
      </c>
      <c r="L6" s="67" t="s">
        <v>11</v>
      </c>
      <c r="M6" s="67" t="s">
        <v>12</v>
      </c>
      <c r="N6" s="69" t="s">
        <v>13</v>
      </c>
    </row>
    <row r="7" spans="1:14" s="10" customFormat="1" ht="45" customHeight="1" thickBot="1" x14ac:dyDescent="0.3">
      <c r="A7" s="11"/>
      <c r="B7" s="81"/>
      <c r="C7" s="78" t="s">
        <v>0</v>
      </c>
      <c r="D7" s="78" t="s">
        <v>0</v>
      </c>
      <c r="E7" s="12" t="s">
        <v>14</v>
      </c>
      <c r="F7" s="12" t="s">
        <v>15</v>
      </c>
      <c r="G7" s="12" t="s">
        <v>13</v>
      </c>
      <c r="H7" s="78" t="s">
        <v>0</v>
      </c>
      <c r="I7" s="78" t="s">
        <v>0</v>
      </c>
      <c r="J7" s="78" t="s">
        <v>0</v>
      </c>
      <c r="K7" s="78" t="s">
        <v>0</v>
      </c>
      <c r="L7" s="78" t="s">
        <v>0</v>
      </c>
      <c r="M7" s="78" t="s">
        <v>0</v>
      </c>
      <c r="N7" s="79" t="s">
        <v>0</v>
      </c>
    </row>
    <row r="8" spans="1:14" ht="19.5" customHeight="1" x14ac:dyDescent="0.25">
      <c r="A8" s="13"/>
      <c r="B8" s="14" t="s">
        <v>58</v>
      </c>
      <c r="C8" s="15">
        <v>38674000</v>
      </c>
      <c r="D8" s="15">
        <v>5415000</v>
      </c>
      <c r="E8" s="15">
        <v>4051000</v>
      </c>
      <c r="F8" s="15">
        <v>0</v>
      </c>
      <c r="G8" s="15">
        <f>E8+F8</f>
        <v>4051000</v>
      </c>
      <c r="H8" s="15"/>
      <c r="I8" s="15">
        <v>2145000</v>
      </c>
      <c r="J8" s="15">
        <v>4001000</v>
      </c>
      <c r="K8" s="15">
        <v>0</v>
      </c>
      <c r="L8" s="15">
        <v>0</v>
      </c>
      <c r="M8" s="15">
        <v>0</v>
      </c>
      <c r="N8" s="16">
        <f>SUM(C8,D8,G8,H8,I8,J8,K8,L8,M8)</f>
        <v>54286000</v>
      </c>
    </row>
    <row r="9" spans="1:14" ht="19.5" customHeight="1" x14ac:dyDescent="0.25">
      <c r="B9" s="17" t="s">
        <v>178</v>
      </c>
      <c r="C9" s="18">
        <v>592637000</v>
      </c>
      <c r="D9" s="18">
        <v>98670000</v>
      </c>
      <c r="E9" s="18">
        <v>80036000</v>
      </c>
      <c r="F9" s="18">
        <v>0</v>
      </c>
      <c r="G9" s="18">
        <f t="shared" ref="G9:G72" si="0">E9+F9</f>
        <v>80036000</v>
      </c>
      <c r="H9" s="18"/>
      <c r="I9" s="18">
        <v>26191000</v>
      </c>
      <c r="J9" s="18">
        <v>199291000</v>
      </c>
      <c r="K9" s="18">
        <v>0</v>
      </c>
      <c r="L9" s="18">
        <v>0</v>
      </c>
      <c r="M9" s="18">
        <v>0</v>
      </c>
      <c r="N9" s="19">
        <f t="shared" ref="N9:N72" si="1">SUM(C9,D9,G9,H9,I9,J9,K9,L9,M9)</f>
        <v>996825000</v>
      </c>
    </row>
    <row r="10" spans="1:14" ht="19.5" customHeight="1" x14ac:dyDescent="0.25">
      <c r="B10" s="17" t="s">
        <v>179</v>
      </c>
      <c r="C10" s="18">
        <v>307723000</v>
      </c>
      <c r="D10" s="18">
        <v>47504000</v>
      </c>
      <c r="E10" s="18">
        <v>89342000</v>
      </c>
      <c r="F10" s="18">
        <v>0</v>
      </c>
      <c r="G10" s="18">
        <f t="shared" si="0"/>
        <v>89342000</v>
      </c>
      <c r="H10" s="18"/>
      <c r="I10" s="18">
        <v>10553000</v>
      </c>
      <c r="J10" s="18">
        <v>110755000</v>
      </c>
      <c r="K10" s="18">
        <v>0</v>
      </c>
      <c r="L10" s="18">
        <v>0</v>
      </c>
      <c r="M10" s="18">
        <v>0</v>
      </c>
      <c r="N10" s="19">
        <f t="shared" si="1"/>
        <v>565877000</v>
      </c>
    </row>
    <row r="11" spans="1:14" ht="19.5" customHeight="1" x14ac:dyDescent="0.25">
      <c r="B11" s="17" t="s">
        <v>59</v>
      </c>
      <c r="C11" s="18">
        <v>554735000</v>
      </c>
      <c r="D11" s="18">
        <v>93746000</v>
      </c>
      <c r="E11" s="18">
        <v>100154000</v>
      </c>
      <c r="F11" s="18">
        <v>0</v>
      </c>
      <c r="G11" s="18">
        <f t="shared" si="0"/>
        <v>100154000</v>
      </c>
      <c r="H11" s="18"/>
      <c r="I11" s="18">
        <v>28516000</v>
      </c>
      <c r="J11" s="18">
        <v>170411000</v>
      </c>
      <c r="K11" s="18">
        <v>0</v>
      </c>
      <c r="L11" s="18">
        <v>0</v>
      </c>
      <c r="M11" s="18">
        <v>0</v>
      </c>
      <c r="N11" s="19">
        <f t="shared" si="1"/>
        <v>947562000</v>
      </c>
    </row>
    <row r="12" spans="1:14" ht="19.5" customHeight="1" x14ac:dyDescent="0.25">
      <c r="B12" s="17" t="s">
        <v>180</v>
      </c>
      <c r="C12" s="18">
        <v>543783000</v>
      </c>
      <c r="D12" s="18">
        <v>84766000</v>
      </c>
      <c r="E12" s="18">
        <v>90727000</v>
      </c>
      <c r="F12" s="18">
        <v>0</v>
      </c>
      <c r="G12" s="18">
        <f t="shared" si="0"/>
        <v>90727000</v>
      </c>
      <c r="H12" s="18"/>
      <c r="I12" s="18">
        <v>22527000</v>
      </c>
      <c r="J12" s="18">
        <v>135108000</v>
      </c>
      <c r="K12" s="18">
        <v>0</v>
      </c>
      <c r="L12" s="18">
        <v>0</v>
      </c>
      <c r="M12" s="18">
        <v>0</v>
      </c>
      <c r="N12" s="19">
        <f t="shared" si="1"/>
        <v>876911000</v>
      </c>
    </row>
    <row r="13" spans="1:14" ht="19.5" customHeight="1" x14ac:dyDescent="0.25">
      <c r="B13" s="17" t="s">
        <v>60</v>
      </c>
      <c r="C13" s="18">
        <v>782330000</v>
      </c>
      <c r="D13" s="18">
        <v>137601000</v>
      </c>
      <c r="E13" s="18">
        <v>170529000</v>
      </c>
      <c r="F13" s="18">
        <v>0</v>
      </c>
      <c r="G13" s="18">
        <f t="shared" si="0"/>
        <v>170529000</v>
      </c>
      <c r="H13" s="18"/>
      <c r="I13" s="18">
        <v>41028000</v>
      </c>
      <c r="J13" s="18">
        <v>160241000</v>
      </c>
      <c r="K13" s="18">
        <v>0</v>
      </c>
      <c r="L13" s="18">
        <v>0</v>
      </c>
      <c r="M13" s="18">
        <v>0</v>
      </c>
      <c r="N13" s="19">
        <f t="shared" si="1"/>
        <v>1291729000</v>
      </c>
    </row>
    <row r="14" spans="1:14" ht="19.5" customHeight="1" x14ac:dyDescent="0.25">
      <c r="B14" s="17" t="s">
        <v>61</v>
      </c>
      <c r="C14" s="18">
        <v>303527000</v>
      </c>
      <c r="D14" s="18">
        <v>45645000</v>
      </c>
      <c r="E14" s="18">
        <v>79698000</v>
      </c>
      <c r="F14" s="18">
        <v>0</v>
      </c>
      <c r="G14" s="18">
        <f t="shared" si="0"/>
        <v>79698000</v>
      </c>
      <c r="H14" s="18"/>
      <c r="I14" s="18">
        <v>7828000</v>
      </c>
      <c r="J14" s="18">
        <v>61427000</v>
      </c>
      <c r="K14" s="18">
        <v>0</v>
      </c>
      <c r="L14" s="18">
        <v>0</v>
      </c>
      <c r="M14" s="18">
        <v>0</v>
      </c>
      <c r="N14" s="19">
        <f t="shared" si="1"/>
        <v>498125000</v>
      </c>
    </row>
    <row r="15" spans="1:14" ht="19.5" customHeight="1" x14ac:dyDescent="0.25">
      <c r="B15" s="17" t="s">
        <v>181</v>
      </c>
      <c r="C15" s="18">
        <v>149172000</v>
      </c>
      <c r="D15" s="18">
        <v>23170000</v>
      </c>
      <c r="E15" s="18">
        <v>48206000</v>
      </c>
      <c r="F15" s="18">
        <v>0</v>
      </c>
      <c r="G15" s="18">
        <f t="shared" si="0"/>
        <v>48206000</v>
      </c>
      <c r="H15" s="18"/>
      <c r="I15" s="18">
        <v>5349000</v>
      </c>
      <c r="J15" s="18">
        <v>56034000</v>
      </c>
      <c r="K15" s="18">
        <v>0</v>
      </c>
      <c r="L15" s="18">
        <v>0</v>
      </c>
      <c r="M15" s="18">
        <v>0</v>
      </c>
      <c r="N15" s="19">
        <f t="shared" si="1"/>
        <v>281931000</v>
      </c>
    </row>
    <row r="16" spans="1:14" ht="19.5" customHeight="1" x14ac:dyDescent="0.25">
      <c r="B16" s="17" t="s">
        <v>182</v>
      </c>
      <c r="C16" s="18">
        <v>377660000</v>
      </c>
      <c r="D16" s="18">
        <v>57269000</v>
      </c>
      <c r="E16" s="18">
        <v>69359000</v>
      </c>
      <c r="F16" s="18">
        <v>0</v>
      </c>
      <c r="G16" s="18">
        <f t="shared" si="0"/>
        <v>69359000</v>
      </c>
      <c r="H16" s="18"/>
      <c r="I16" s="18">
        <v>10279000</v>
      </c>
      <c r="J16" s="18">
        <v>99220000</v>
      </c>
      <c r="K16" s="18">
        <v>0</v>
      </c>
      <c r="L16" s="18">
        <v>0</v>
      </c>
      <c r="M16" s="18">
        <v>0</v>
      </c>
      <c r="N16" s="19">
        <f t="shared" si="1"/>
        <v>613787000</v>
      </c>
    </row>
    <row r="17" spans="2:14" ht="19.5" customHeight="1" x14ac:dyDescent="0.25">
      <c r="B17" s="17" t="s">
        <v>183</v>
      </c>
      <c r="C17" s="18">
        <v>209385000</v>
      </c>
      <c r="D17" s="18">
        <v>30309000</v>
      </c>
      <c r="E17" s="18">
        <v>44174000</v>
      </c>
      <c r="F17" s="18">
        <v>0</v>
      </c>
      <c r="G17" s="18">
        <f t="shared" si="0"/>
        <v>44174000</v>
      </c>
      <c r="H17" s="18"/>
      <c r="I17" s="18">
        <v>7640000</v>
      </c>
      <c r="J17" s="18">
        <v>41028000</v>
      </c>
      <c r="K17" s="18">
        <v>0</v>
      </c>
      <c r="L17" s="18">
        <v>0</v>
      </c>
      <c r="M17" s="18">
        <v>0</v>
      </c>
      <c r="N17" s="19">
        <f t="shared" si="1"/>
        <v>332536000</v>
      </c>
    </row>
    <row r="18" spans="2:14" ht="19.5" customHeight="1" x14ac:dyDescent="0.25">
      <c r="B18" s="17" t="s">
        <v>62</v>
      </c>
      <c r="C18" s="18">
        <v>82032000</v>
      </c>
      <c r="D18" s="18">
        <v>13142000</v>
      </c>
      <c r="E18" s="18">
        <v>14663000</v>
      </c>
      <c r="F18" s="18">
        <v>0</v>
      </c>
      <c r="G18" s="18">
        <f t="shared" si="0"/>
        <v>14663000</v>
      </c>
      <c r="H18" s="18"/>
      <c r="I18" s="18">
        <v>3716000</v>
      </c>
      <c r="J18" s="18">
        <v>46719000</v>
      </c>
      <c r="K18" s="18">
        <v>0</v>
      </c>
      <c r="L18" s="18">
        <v>0</v>
      </c>
      <c r="M18" s="18">
        <v>0</v>
      </c>
      <c r="N18" s="19">
        <f t="shared" si="1"/>
        <v>160272000</v>
      </c>
    </row>
    <row r="19" spans="2:14" ht="19.5" customHeight="1" x14ac:dyDescent="0.25">
      <c r="B19" s="17" t="s">
        <v>184</v>
      </c>
      <c r="C19" s="18">
        <v>461883000</v>
      </c>
      <c r="D19" s="18">
        <v>80269000</v>
      </c>
      <c r="E19" s="18">
        <v>79079000</v>
      </c>
      <c r="F19" s="18">
        <v>0</v>
      </c>
      <c r="G19" s="18">
        <f t="shared" si="0"/>
        <v>79079000</v>
      </c>
      <c r="H19" s="18"/>
      <c r="I19" s="18">
        <v>22597000</v>
      </c>
      <c r="J19" s="18">
        <v>145478000</v>
      </c>
      <c r="K19" s="18">
        <v>0</v>
      </c>
      <c r="L19" s="18">
        <v>0</v>
      </c>
      <c r="M19" s="18">
        <v>0</v>
      </c>
      <c r="N19" s="19">
        <f t="shared" si="1"/>
        <v>789306000</v>
      </c>
    </row>
    <row r="20" spans="2:14" ht="19.5" customHeight="1" x14ac:dyDescent="0.25">
      <c r="B20" s="17" t="s">
        <v>185</v>
      </c>
      <c r="C20" s="18">
        <v>438915000</v>
      </c>
      <c r="D20" s="18">
        <v>71171000</v>
      </c>
      <c r="E20" s="18">
        <v>52889000</v>
      </c>
      <c r="F20" s="18">
        <v>0</v>
      </c>
      <c r="G20" s="18">
        <f t="shared" si="0"/>
        <v>52889000</v>
      </c>
      <c r="H20" s="18"/>
      <c r="I20" s="18">
        <v>18204000</v>
      </c>
      <c r="J20" s="18">
        <v>98171000</v>
      </c>
      <c r="K20" s="18">
        <v>0</v>
      </c>
      <c r="L20" s="18">
        <v>0</v>
      </c>
      <c r="M20" s="18">
        <v>0</v>
      </c>
      <c r="N20" s="19">
        <f t="shared" si="1"/>
        <v>679350000</v>
      </c>
    </row>
    <row r="21" spans="2:14" ht="19.5" customHeight="1" x14ac:dyDescent="0.25">
      <c r="B21" s="17" t="s">
        <v>186</v>
      </c>
      <c r="C21" s="18">
        <v>190895000</v>
      </c>
      <c r="D21" s="18">
        <v>30522000</v>
      </c>
      <c r="E21" s="18">
        <v>36244000</v>
      </c>
      <c r="F21" s="18">
        <v>0</v>
      </c>
      <c r="G21" s="18">
        <f t="shared" si="0"/>
        <v>36244000</v>
      </c>
      <c r="H21" s="18"/>
      <c r="I21" s="18">
        <v>9130000</v>
      </c>
      <c r="J21" s="18">
        <v>63286000</v>
      </c>
      <c r="K21" s="18">
        <v>0</v>
      </c>
      <c r="L21" s="18">
        <v>0</v>
      </c>
      <c r="M21" s="18">
        <v>0</v>
      </c>
      <c r="N21" s="19">
        <f t="shared" si="1"/>
        <v>330077000</v>
      </c>
    </row>
    <row r="22" spans="2:14" ht="19.5" customHeight="1" x14ac:dyDescent="0.25">
      <c r="B22" s="17" t="s">
        <v>187</v>
      </c>
      <c r="C22" s="18">
        <v>313924000</v>
      </c>
      <c r="D22" s="18">
        <v>49706000</v>
      </c>
      <c r="E22" s="18">
        <v>76132000</v>
      </c>
      <c r="F22" s="18">
        <v>0</v>
      </c>
      <c r="G22" s="18">
        <f t="shared" si="0"/>
        <v>76132000</v>
      </c>
      <c r="H22" s="18"/>
      <c r="I22" s="18">
        <v>15283000</v>
      </c>
      <c r="J22" s="18">
        <v>57950000</v>
      </c>
      <c r="K22" s="18">
        <v>0</v>
      </c>
      <c r="L22" s="18">
        <v>0</v>
      </c>
      <c r="M22" s="18">
        <v>0</v>
      </c>
      <c r="N22" s="19">
        <f t="shared" si="1"/>
        <v>512995000</v>
      </c>
    </row>
    <row r="23" spans="2:14" ht="19.5" customHeight="1" x14ac:dyDescent="0.25">
      <c r="B23" s="17" t="s">
        <v>63</v>
      </c>
      <c r="C23" s="18">
        <v>335278000</v>
      </c>
      <c r="D23" s="18">
        <v>53765000</v>
      </c>
      <c r="E23" s="18">
        <v>88188000</v>
      </c>
      <c r="F23" s="18">
        <v>0</v>
      </c>
      <c r="G23" s="18">
        <f t="shared" si="0"/>
        <v>88188000</v>
      </c>
      <c r="H23" s="18"/>
      <c r="I23" s="18">
        <v>10244000</v>
      </c>
      <c r="J23" s="18">
        <v>101961000</v>
      </c>
      <c r="K23" s="18">
        <v>0</v>
      </c>
      <c r="L23" s="18">
        <v>0</v>
      </c>
      <c r="M23" s="18">
        <v>0</v>
      </c>
      <c r="N23" s="19">
        <f t="shared" si="1"/>
        <v>589436000</v>
      </c>
    </row>
    <row r="24" spans="2:14" ht="19.5" customHeight="1" x14ac:dyDescent="0.25">
      <c r="B24" s="17" t="s">
        <v>188</v>
      </c>
      <c r="C24" s="18">
        <v>328325000</v>
      </c>
      <c r="D24" s="18">
        <v>47793000</v>
      </c>
      <c r="E24" s="18">
        <v>79858000</v>
      </c>
      <c r="F24" s="18">
        <v>0</v>
      </c>
      <c r="G24" s="18">
        <f t="shared" si="0"/>
        <v>79858000</v>
      </c>
      <c r="H24" s="18"/>
      <c r="I24" s="18">
        <v>11754000</v>
      </c>
      <c r="J24" s="18">
        <v>76682000</v>
      </c>
      <c r="K24" s="18">
        <v>0</v>
      </c>
      <c r="L24" s="18">
        <v>0</v>
      </c>
      <c r="M24" s="18">
        <v>0</v>
      </c>
      <c r="N24" s="19">
        <f t="shared" si="1"/>
        <v>544412000</v>
      </c>
    </row>
    <row r="25" spans="2:14" ht="19.5" customHeight="1" x14ac:dyDescent="0.25">
      <c r="B25" s="17" t="s">
        <v>189</v>
      </c>
      <c r="C25" s="18">
        <v>219752000</v>
      </c>
      <c r="D25" s="18">
        <v>35562000</v>
      </c>
      <c r="E25" s="18">
        <v>47566000</v>
      </c>
      <c r="F25" s="18">
        <v>0</v>
      </c>
      <c r="G25" s="18">
        <f t="shared" si="0"/>
        <v>47566000</v>
      </c>
      <c r="H25" s="18"/>
      <c r="I25" s="18">
        <v>12524000</v>
      </c>
      <c r="J25" s="18">
        <v>114005000</v>
      </c>
      <c r="K25" s="18">
        <v>0</v>
      </c>
      <c r="L25" s="18">
        <v>0</v>
      </c>
      <c r="M25" s="18">
        <v>0</v>
      </c>
      <c r="N25" s="19">
        <f t="shared" si="1"/>
        <v>429409000</v>
      </c>
    </row>
    <row r="26" spans="2:14" ht="19.5" customHeight="1" x14ac:dyDescent="0.25">
      <c r="B26" s="17" t="s">
        <v>64</v>
      </c>
      <c r="C26" s="18">
        <v>296368000</v>
      </c>
      <c r="D26" s="18">
        <v>44980000</v>
      </c>
      <c r="E26" s="18">
        <v>49952000</v>
      </c>
      <c r="F26" s="18">
        <v>0</v>
      </c>
      <c r="G26" s="18">
        <f t="shared" si="0"/>
        <v>49952000</v>
      </c>
      <c r="H26" s="18"/>
      <c r="I26" s="18">
        <v>13566000</v>
      </c>
      <c r="J26" s="18">
        <v>68338000</v>
      </c>
      <c r="K26" s="18">
        <v>0</v>
      </c>
      <c r="L26" s="18">
        <v>0</v>
      </c>
      <c r="M26" s="18">
        <v>0</v>
      </c>
      <c r="N26" s="19">
        <f t="shared" si="1"/>
        <v>473204000</v>
      </c>
    </row>
    <row r="27" spans="2:14" ht="19.5" customHeight="1" x14ac:dyDescent="0.25">
      <c r="B27" s="17" t="s">
        <v>190</v>
      </c>
      <c r="C27" s="18">
        <v>229099000</v>
      </c>
      <c r="D27" s="18">
        <v>32832000</v>
      </c>
      <c r="E27" s="18">
        <v>40539000</v>
      </c>
      <c r="F27" s="18">
        <v>0</v>
      </c>
      <c r="G27" s="18">
        <f t="shared" si="0"/>
        <v>40539000</v>
      </c>
      <c r="H27" s="18"/>
      <c r="I27" s="18">
        <v>9692000</v>
      </c>
      <c r="J27" s="18">
        <v>64188000</v>
      </c>
      <c r="K27" s="18">
        <v>0</v>
      </c>
      <c r="L27" s="18">
        <v>0</v>
      </c>
      <c r="M27" s="18">
        <v>0</v>
      </c>
      <c r="N27" s="19">
        <f t="shared" si="1"/>
        <v>376350000</v>
      </c>
    </row>
    <row r="28" spans="2:14" ht="19.5" customHeight="1" x14ac:dyDescent="0.25">
      <c r="B28" s="17" t="s">
        <v>191</v>
      </c>
      <c r="C28" s="18">
        <v>332292000</v>
      </c>
      <c r="D28" s="18">
        <v>55256000</v>
      </c>
      <c r="E28" s="18">
        <v>54320000</v>
      </c>
      <c r="F28" s="18">
        <v>0</v>
      </c>
      <c r="G28" s="18">
        <f t="shared" si="0"/>
        <v>54320000</v>
      </c>
      <c r="H28" s="18"/>
      <c r="I28" s="18">
        <v>13979000</v>
      </c>
      <c r="J28" s="18">
        <v>107731000</v>
      </c>
      <c r="K28" s="18">
        <v>0</v>
      </c>
      <c r="L28" s="18">
        <v>0</v>
      </c>
      <c r="M28" s="18">
        <v>0</v>
      </c>
      <c r="N28" s="19">
        <f t="shared" si="1"/>
        <v>563578000</v>
      </c>
    </row>
    <row r="29" spans="2:14" ht="19.5" customHeight="1" x14ac:dyDescent="0.25">
      <c r="B29" s="17" t="s">
        <v>192</v>
      </c>
      <c r="C29" s="18">
        <v>292425000</v>
      </c>
      <c r="D29" s="18">
        <v>46929000</v>
      </c>
      <c r="E29" s="18">
        <v>42476000</v>
      </c>
      <c r="F29" s="18">
        <v>0</v>
      </c>
      <c r="G29" s="18">
        <f t="shared" si="0"/>
        <v>42476000</v>
      </c>
      <c r="H29" s="18"/>
      <c r="I29" s="18">
        <v>15410000</v>
      </c>
      <c r="J29" s="18">
        <v>74016000</v>
      </c>
      <c r="K29" s="18">
        <v>0</v>
      </c>
      <c r="L29" s="18">
        <v>0</v>
      </c>
      <c r="M29" s="18">
        <v>0</v>
      </c>
      <c r="N29" s="19">
        <f t="shared" si="1"/>
        <v>471256000</v>
      </c>
    </row>
    <row r="30" spans="2:14" ht="19.5" customHeight="1" x14ac:dyDescent="0.25">
      <c r="B30" s="17" t="s">
        <v>193</v>
      </c>
      <c r="C30" s="18">
        <v>288061000</v>
      </c>
      <c r="D30" s="18">
        <v>45282000</v>
      </c>
      <c r="E30" s="18">
        <v>49922000</v>
      </c>
      <c r="F30" s="18">
        <v>0</v>
      </c>
      <c r="G30" s="18">
        <f t="shared" si="0"/>
        <v>49922000</v>
      </c>
      <c r="H30" s="18"/>
      <c r="I30" s="18">
        <v>12495000</v>
      </c>
      <c r="J30" s="18">
        <v>69984000</v>
      </c>
      <c r="K30" s="18">
        <v>0</v>
      </c>
      <c r="L30" s="18">
        <v>0</v>
      </c>
      <c r="M30" s="18">
        <v>0</v>
      </c>
      <c r="N30" s="19">
        <f t="shared" si="1"/>
        <v>465744000</v>
      </c>
    </row>
    <row r="31" spans="2:14" ht="19.5" customHeight="1" x14ac:dyDescent="0.25">
      <c r="B31" s="17" t="s">
        <v>194</v>
      </c>
      <c r="C31" s="18">
        <v>383134000</v>
      </c>
      <c r="D31" s="18">
        <v>53012000</v>
      </c>
      <c r="E31" s="18">
        <v>82243000</v>
      </c>
      <c r="F31" s="18">
        <v>0</v>
      </c>
      <c r="G31" s="18">
        <f t="shared" si="0"/>
        <v>82243000</v>
      </c>
      <c r="H31" s="18"/>
      <c r="I31" s="18">
        <v>13714000</v>
      </c>
      <c r="J31" s="18">
        <v>68174000</v>
      </c>
      <c r="K31" s="18">
        <v>0</v>
      </c>
      <c r="L31" s="18">
        <v>0</v>
      </c>
      <c r="M31" s="18">
        <v>0</v>
      </c>
      <c r="N31" s="19">
        <f t="shared" si="1"/>
        <v>600277000</v>
      </c>
    </row>
    <row r="32" spans="2:14" ht="19.5" customHeight="1" x14ac:dyDescent="0.25">
      <c r="B32" s="17" t="s">
        <v>195</v>
      </c>
      <c r="C32" s="18">
        <v>240018000</v>
      </c>
      <c r="D32" s="18">
        <v>36216000</v>
      </c>
      <c r="E32" s="18">
        <v>44159000</v>
      </c>
      <c r="F32" s="18">
        <v>0</v>
      </c>
      <c r="G32" s="18">
        <f t="shared" si="0"/>
        <v>44159000</v>
      </c>
      <c r="H32" s="18"/>
      <c r="I32" s="18">
        <v>10508000</v>
      </c>
      <c r="J32" s="18">
        <v>47263000</v>
      </c>
      <c r="K32" s="18">
        <v>0</v>
      </c>
      <c r="L32" s="18">
        <v>0</v>
      </c>
      <c r="M32" s="18">
        <v>0</v>
      </c>
      <c r="N32" s="19">
        <f t="shared" si="1"/>
        <v>378164000</v>
      </c>
    </row>
    <row r="33" spans="2:14" ht="19.5" customHeight="1" x14ac:dyDescent="0.25">
      <c r="B33" s="17" t="s">
        <v>196</v>
      </c>
      <c r="C33" s="18">
        <v>245879000</v>
      </c>
      <c r="D33" s="18">
        <v>34933000</v>
      </c>
      <c r="E33" s="18">
        <v>42183000</v>
      </c>
      <c r="F33" s="18">
        <v>0</v>
      </c>
      <c r="G33" s="18">
        <f t="shared" si="0"/>
        <v>42183000</v>
      </c>
      <c r="H33" s="18"/>
      <c r="I33" s="18">
        <v>8940000</v>
      </c>
      <c r="J33" s="18">
        <v>50618000</v>
      </c>
      <c r="K33" s="18">
        <v>0</v>
      </c>
      <c r="L33" s="18">
        <v>0</v>
      </c>
      <c r="M33" s="18">
        <v>0</v>
      </c>
      <c r="N33" s="19">
        <f t="shared" si="1"/>
        <v>382553000</v>
      </c>
    </row>
    <row r="34" spans="2:14" ht="19.5" customHeight="1" x14ac:dyDescent="0.25">
      <c r="B34" s="17" t="s">
        <v>197</v>
      </c>
      <c r="C34" s="18">
        <v>260683000</v>
      </c>
      <c r="D34" s="18">
        <v>38724000</v>
      </c>
      <c r="E34" s="18">
        <v>43608000</v>
      </c>
      <c r="F34" s="18">
        <v>0</v>
      </c>
      <c r="G34" s="18">
        <f t="shared" si="0"/>
        <v>43608000</v>
      </c>
      <c r="H34" s="18"/>
      <c r="I34" s="18">
        <v>9743000</v>
      </c>
      <c r="J34" s="18">
        <v>40983000</v>
      </c>
      <c r="K34" s="18">
        <v>0</v>
      </c>
      <c r="L34" s="18">
        <v>0</v>
      </c>
      <c r="M34" s="18">
        <v>0</v>
      </c>
      <c r="N34" s="19">
        <f t="shared" si="1"/>
        <v>393741000</v>
      </c>
    </row>
    <row r="35" spans="2:14" ht="19.5" customHeight="1" x14ac:dyDescent="0.25">
      <c r="B35" s="17" t="s">
        <v>65</v>
      </c>
      <c r="C35" s="18">
        <v>237345000</v>
      </c>
      <c r="D35" s="18">
        <v>31980000</v>
      </c>
      <c r="E35" s="18">
        <v>41189000</v>
      </c>
      <c r="F35" s="18">
        <v>0</v>
      </c>
      <c r="G35" s="18">
        <f t="shared" si="0"/>
        <v>41189000</v>
      </c>
      <c r="H35" s="18"/>
      <c r="I35" s="18">
        <v>7529000</v>
      </c>
      <c r="J35" s="18">
        <v>51003000</v>
      </c>
      <c r="K35" s="18">
        <v>0</v>
      </c>
      <c r="L35" s="18">
        <v>0</v>
      </c>
      <c r="M35" s="18">
        <v>0</v>
      </c>
      <c r="N35" s="19">
        <f t="shared" si="1"/>
        <v>369046000</v>
      </c>
    </row>
    <row r="36" spans="2:14" ht="19.5" customHeight="1" x14ac:dyDescent="0.25">
      <c r="B36" s="17" t="s">
        <v>198</v>
      </c>
      <c r="C36" s="18">
        <v>196072000</v>
      </c>
      <c r="D36" s="18">
        <v>29585000</v>
      </c>
      <c r="E36" s="18">
        <v>38031000</v>
      </c>
      <c r="F36" s="18">
        <v>0</v>
      </c>
      <c r="G36" s="18">
        <f t="shared" si="0"/>
        <v>38031000</v>
      </c>
      <c r="H36" s="18"/>
      <c r="I36" s="18">
        <v>9759000</v>
      </c>
      <c r="J36" s="18">
        <v>53773000</v>
      </c>
      <c r="K36" s="18">
        <v>0</v>
      </c>
      <c r="L36" s="18">
        <v>0</v>
      </c>
      <c r="M36" s="18">
        <v>0</v>
      </c>
      <c r="N36" s="19">
        <f t="shared" si="1"/>
        <v>327220000</v>
      </c>
    </row>
    <row r="37" spans="2:14" ht="19.5" customHeight="1" x14ac:dyDescent="0.25">
      <c r="B37" s="17" t="s">
        <v>66</v>
      </c>
      <c r="C37" s="18">
        <v>64304000</v>
      </c>
      <c r="D37" s="18">
        <v>9573000</v>
      </c>
      <c r="E37" s="18">
        <v>12519000</v>
      </c>
      <c r="F37" s="18">
        <v>0</v>
      </c>
      <c r="G37" s="18">
        <f t="shared" si="0"/>
        <v>12519000</v>
      </c>
      <c r="H37" s="18"/>
      <c r="I37" s="18">
        <v>1971000</v>
      </c>
      <c r="J37" s="18">
        <v>29118000</v>
      </c>
      <c r="K37" s="18">
        <v>0</v>
      </c>
      <c r="L37" s="18">
        <v>0</v>
      </c>
      <c r="M37" s="18">
        <v>0</v>
      </c>
      <c r="N37" s="19">
        <f t="shared" si="1"/>
        <v>117485000</v>
      </c>
    </row>
    <row r="38" spans="2:14" ht="19.5" customHeight="1" x14ac:dyDescent="0.25">
      <c r="B38" s="17" t="s">
        <v>199</v>
      </c>
      <c r="C38" s="18">
        <v>58829000</v>
      </c>
      <c r="D38" s="18">
        <v>8475000</v>
      </c>
      <c r="E38" s="18">
        <v>12085000</v>
      </c>
      <c r="F38" s="18">
        <v>0</v>
      </c>
      <c r="G38" s="18">
        <f t="shared" si="0"/>
        <v>12085000</v>
      </c>
      <c r="H38" s="18"/>
      <c r="I38" s="18">
        <v>1892000</v>
      </c>
      <c r="J38" s="18">
        <v>44348000</v>
      </c>
      <c r="K38" s="18">
        <v>0</v>
      </c>
      <c r="L38" s="18">
        <v>0</v>
      </c>
      <c r="M38" s="18">
        <v>0</v>
      </c>
      <c r="N38" s="19">
        <f t="shared" si="1"/>
        <v>125629000</v>
      </c>
    </row>
    <row r="39" spans="2:14" ht="19.5" customHeight="1" x14ac:dyDescent="0.25">
      <c r="B39" s="17" t="s">
        <v>200</v>
      </c>
      <c r="C39" s="18">
        <v>136340000</v>
      </c>
      <c r="D39" s="18">
        <v>20130000</v>
      </c>
      <c r="E39" s="18">
        <v>27015000</v>
      </c>
      <c r="F39" s="18">
        <v>0</v>
      </c>
      <c r="G39" s="18">
        <f t="shared" si="0"/>
        <v>27015000</v>
      </c>
      <c r="H39" s="18"/>
      <c r="I39" s="18">
        <v>5456000</v>
      </c>
      <c r="J39" s="18">
        <v>58687000</v>
      </c>
      <c r="K39" s="18">
        <v>0</v>
      </c>
      <c r="L39" s="18">
        <v>0</v>
      </c>
      <c r="M39" s="18">
        <v>0</v>
      </c>
      <c r="N39" s="19">
        <f t="shared" si="1"/>
        <v>247628000</v>
      </c>
    </row>
    <row r="40" spans="2:14" ht="19.5" customHeight="1" x14ac:dyDescent="0.25">
      <c r="B40" s="17" t="s">
        <v>201</v>
      </c>
      <c r="C40" s="18">
        <v>283999000</v>
      </c>
      <c r="D40" s="18">
        <v>42124000</v>
      </c>
      <c r="E40" s="18">
        <v>48430000</v>
      </c>
      <c r="F40" s="18">
        <v>0</v>
      </c>
      <c r="G40" s="18">
        <f t="shared" si="0"/>
        <v>48430000</v>
      </c>
      <c r="H40" s="18"/>
      <c r="I40" s="18">
        <v>11162000</v>
      </c>
      <c r="J40" s="18">
        <v>41152000</v>
      </c>
      <c r="K40" s="18">
        <v>0</v>
      </c>
      <c r="L40" s="18">
        <v>0</v>
      </c>
      <c r="M40" s="18">
        <v>0</v>
      </c>
      <c r="N40" s="19">
        <f t="shared" si="1"/>
        <v>426867000</v>
      </c>
    </row>
    <row r="41" spans="2:14" ht="19.5" customHeight="1" x14ac:dyDescent="0.25">
      <c r="B41" s="17" t="s">
        <v>202</v>
      </c>
      <c r="C41" s="18">
        <v>191971000</v>
      </c>
      <c r="D41" s="18">
        <v>30400000</v>
      </c>
      <c r="E41" s="18">
        <v>29506000</v>
      </c>
      <c r="F41" s="18">
        <v>0</v>
      </c>
      <c r="G41" s="18">
        <f t="shared" si="0"/>
        <v>29506000</v>
      </c>
      <c r="H41" s="18"/>
      <c r="I41" s="18">
        <v>8646000</v>
      </c>
      <c r="J41" s="18">
        <v>46610000</v>
      </c>
      <c r="K41" s="18">
        <v>0</v>
      </c>
      <c r="L41" s="18">
        <v>0</v>
      </c>
      <c r="M41" s="18">
        <v>0</v>
      </c>
      <c r="N41" s="19">
        <f t="shared" si="1"/>
        <v>307133000</v>
      </c>
    </row>
    <row r="42" spans="2:14" ht="19.5" customHeight="1" x14ac:dyDescent="0.25">
      <c r="B42" s="17" t="s">
        <v>203</v>
      </c>
      <c r="C42" s="18">
        <v>142566000</v>
      </c>
      <c r="D42" s="18">
        <v>21605000</v>
      </c>
      <c r="E42" s="18">
        <v>32526000</v>
      </c>
      <c r="F42" s="18">
        <v>0</v>
      </c>
      <c r="G42" s="18">
        <f t="shared" si="0"/>
        <v>32526000</v>
      </c>
      <c r="H42" s="18"/>
      <c r="I42" s="18">
        <v>6652000</v>
      </c>
      <c r="J42" s="18">
        <v>45147000</v>
      </c>
      <c r="K42" s="18">
        <v>0</v>
      </c>
      <c r="L42" s="18">
        <v>0</v>
      </c>
      <c r="M42" s="18">
        <v>0</v>
      </c>
      <c r="N42" s="19">
        <f t="shared" si="1"/>
        <v>248496000</v>
      </c>
    </row>
    <row r="43" spans="2:14" ht="19.5" customHeight="1" x14ac:dyDescent="0.25">
      <c r="B43" s="17" t="s">
        <v>204</v>
      </c>
      <c r="C43" s="18">
        <v>191440000</v>
      </c>
      <c r="D43" s="18">
        <v>29573000</v>
      </c>
      <c r="E43" s="18">
        <v>32421000</v>
      </c>
      <c r="F43" s="18">
        <v>0</v>
      </c>
      <c r="G43" s="18">
        <f t="shared" si="0"/>
        <v>32421000</v>
      </c>
      <c r="H43" s="18"/>
      <c r="I43" s="18">
        <v>9836000</v>
      </c>
      <c r="J43" s="18">
        <v>49152000</v>
      </c>
      <c r="K43" s="18">
        <v>0</v>
      </c>
      <c r="L43" s="18">
        <v>0</v>
      </c>
      <c r="M43" s="18">
        <v>0</v>
      </c>
      <c r="N43" s="19">
        <f t="shared" si="1"/>
        <v>312422000</v>
      </c>
    </row>
    <row r="44" spans="2:14" ht="19.5" customHeight="1" x14ac:dyDescent="0.25">
      <c r="B44" s="17" t="s">
        <v>205</v>
      </c>
      <c r="C44" s="18">
        <v>234496000</v>
      </c>
      <c r="D44" s="18">
        <v>37101000</v>
      </c>
      <c r="E44" s="18">
        <v>33483000</v>
      </c>
      <c r="F44" s="18">
        <v>0</v>
      </c>
      <c r="G44" s="18">
        <f t="shared" si="0"/>
        <v>33483000</v>
      </c>
      <c r="H44" s="18"/>
      <c r="I44" s="18">
        <v>8816000</v>
      </c>
      <c r="J44" s="18">
        <v>45324000</v>
      </c>
      <c r="K44" s="18">
        <v>0</v>
      </c>
      <c r="L44" s="18">
        <v>0</v>
      </c>
      <c r="M44" s="18">
        <v>0</v>
      </c>
      <c r="N44" s="19">
        <f t="shared" si="1"/>
        <v>359220000</v>
      </c>
    </row>
    <row r="45" spans="2:14" ht="19.5" customHeight="1" x14ac:dyDescent="0.25">
      <c r="B45" s="17" t="s">
        <v>67</v>
      </c>
      <c r="C45" s="18">
        <v>124158000</v>
      </c>
      <c r="D45" s="18">
        <v>18018000</v>
      </c>
      <c r="E45" s="18">
        <v>27601000</v>
      </c>
      <c r="F45" s="18">
        <v>0</v>
      </c>
      <c r="G45" s="18">
        <f t="shared" si="0"/>
        <v>27601000</v>
      </c>
      <c r="H45" s="18"/>
      <c r="I45" s="18">
        <v>4820000</v>
      </c>
      <c r="J45" s="18">
        <v>37923000</v>
      </c>
      <c r="K45" s="18">
        <v>0</v>
      </c>
      <c r="L45" s="18">
        <v>0</v>
      </c>
      <c r="M45" s="18">
        <v>0</v>
      </c>
      <c r="N45" s="19">
        <f t="shared" si="1"/>
        <v>212520000</v>
      </c>
    </row>
    <row r="46" spans="2:14" ht="19.5" customHeight="1" x14ac:dyDescent="0.25">
      <c r="B46" s="17" t="s">
        <v>68</v>
      </c>
      <c r="C46" s="18">
        <v>240491000</v>
      </c>
      <c r="D46" s="18">
        <v>37064000</v>
      </c>
      <c r="E46" s="18">
        <v>56299000</v>
      </c>
      <c r="F46" s="18">
        <v>0</v>
      </c>
      <c r="G46" s="18">
        <f t="shared" si="0"/>
        <v>56299000</v>
      </c>
      <c r="H46" s="18"/>
      <c r="I46" s="18">
        <v>11339000</v>
      </c>
      <c r="J46" s="18">
        <v>41381000</v>
      </c>
      <c r="K46" s="18">
        <v>0</v>
      </c>
      <c r="L46" s="18">
        <v>0</v>
      </c>
      <c r="M46" s="18">
        <v>0</v>
      </c>
      <c r="N46" s="19">
        <f t="shared" si="1"/>
        <v>386574000</v>
      </c>
    </row>
    <row r="47" spans="2:14" ht="19.5" customHeight="1" x14ac:dyDescent="0.25">
      <c r="B47" s="17" t="s">
        <v>206</v>
      </c>
      <c r="C47" s="18">
        <v>232290000</v>
      </c>
      <c r="D47" s="18">
        <v>31115000</v>
      </c>
      <c r="E47" s="18">
        <v>55113000</v>
      </c>
      <c r="F47" s="18">
        <v>0</v>
      </c>
      <c r="G47" s="18">
        <f t="shared" si="0"/>
        <v>55113000</v>
      </c>
      <c r="H47" s="18"/>
      <c r="I47" s="18">
        <v>5644000</v>
      </c>
      <c r="J47" s="18">
        <v>29369000</v>
      </c>
      <c r="K47" s="18">
        <v>0</v>
      </c>
      <c r="L47" s="18">
        <v>0</v>
      </c>
      <c r="M47" s="18">
        <v>0</v>
      </c>
      <c r="N47" s="19">
        <f t="shared" si="1"/>
        <v>353531000</v>
      </c>
    </row>
    <row r="48" spans="2:14" ht="19.5" customHeight="1" x14ac:dyDescent="0.25">
      <c r="B48" s="17" t="s">
        <v>207</v>
      </c>
      <c r="C48" s="18">
        <v>196058000</v>
      </c>
      <c r="D48" s="18">
        <v>29365000</v>
      </c>
      <c r="E48" s="18">
        <v>36745000</v>
      </c>
      <c r="F48" s="18">
        <v>0</v>
      </c>
      <c r="G48" s="18">
        <f t="shared" si="0"/>
        <v>36745000</v>
      </c>
      <c r="H48" s="18"/>
      <c r="I48" s="18">
        <v>9082000</v>
      </c>
      <c r="J48" s="18">
        <v>48474000</v>
      </c>
      <c r="K48" s="18">
        <v>0</v>
      </c>
      <c r="L48" s="18">
        <v>0</v>
      </c>
      <c r="M48" s="18">
        <v>0</v>
      </c>
      <c r="N48" s="19">
        <f t="shared" si="1"/>
        <v>319724000</v>
      </c>
    </row>
    <row r="49" spans="1:14" ht="19.5" customHeight="1" x14ac:dyDescent="0.25">
      <c r="B49" s="17" t="s">
        <v>208</v>
      </c>
      <c r="C49" s="18">
        <v>140561000</v>
      </c>
      <c r="D49" s="18">
        <v>21335000</v>
      </c>
      <c r="E49" s="18">
        <v>27001000</v>
      </c>
      <c r="F49" s="18">
        <v>0</v>
      </c>
      <c r="G49" s="18">
        <f t="shared" si="0"/>
        <v>27001000</v>
      </c>
      <c r="H49" s="18"/>
      <c r="I49" s="18">
        <v>4151000</v>
      </c>
      <c r="J49" s="18">
        <v>35292000</v>
      </c>
      <c r="K49" s="18">
        <v>0</v>
      </c>
      <c r="L49" s="18">
        <v>0</v>
      </c>
      <c r="M49" s="18">
        <v>0</v>
      </c>
      <c r="N49" s="19">
        <f t="shared" si="1"/>
        <v>228340000</v>
      </c>
    </row>
    <row r="50" spans="1:14" ht="19.5" customHeight="1" x14ac:dyDescent="0.25">
      <c r="B50" s="17" t="s">
        <v>209</v>
      </c>
      <c r="C50" s="18">
        <v>122028000</v>
      </c>
      <c r="D50" s="18">
        <v>18568000</v>
      </c>
      <c r="E50" s="18">
        <v>25835000</v>
      </c>
      <c r="F50" s="18">
        <v>0</v>
      </c>
      <c r="G50" s="18">
        <f t="shared" si="0"/>
        <v>25835000</v>
      </c>
      <c r="H50" s="18"/>
      <c r="I50" s="18">
        <v>6870000</v>
      </c>
      <c r="J50" s="18">
        <v>57771000</v>
      </c>
      <c r="K50" s="18">
        <v>0</v>
      </c>
      <c r="L50" s="18">
        <v>0</v>
      </c>
      <c r="M50" s="18">
        <v>0</v>
      </c>
      <c r="N50" s="19">
        <f t="shared" si="1"/>
        <v>231072000</v>
      </c>
    </row>
    <row r="51" spans="1:14" ht="19.5" customHeight="1" x14ac:dyDescent="0.25">
      <c r="B51" s="17" t="s">
        <v>210</v>
      </c>
      <c r="C51" s="18">
        <v>156384000</v>
      </c>
      <c r="D51" s="18">
        <v>23056000</v>
      </c>
      <c r="E51" s="18">
        <v>32834000</v>
      </c>
      <c r="F51" s="18">
        <v>0</v>
      </c>
      <c r="G51" s="18">
        <f t="shared" si="0"/>
        <v>32834000</v>
      </c>
      <c r="H51" s="18"/>
      <c r="I51" s="18">
        <v>6428000</v>
      </c>
      <c r="J51" s="18">
        <v>65670000</v>
      </c>
      <c r="K51" s="18">
        <v>0</v>
      </c>
      <c r="L51" s="18">
        <v>0</v>
      </c>
      <c r="M51" s="18">
        <v>0</v>
      </c>
      <c r="N51" s="19">
        <f t="shared" si="1"/>
        <v>284372000</v>
      </c>
    </row>
    <row r="52" spans="1:14" ht="19.5" customHeight="1" x14ac:dyDescent="0.25">
      <c r="B52" s="17" t="s">
        <v>211</v>
      </c>
      <c r="C52" s="18">
        <v>103633000</v>
      </c>
      <c r="D52" s="18">
        <v>14903000</v>
      </c>
      <c r="E52" s="18">
        <v>28089000</v>
      </c>
      <c r="F52" s="18">
        <v>0</v>
      </c>
      <c r="G52" s="18">
        <f t="shared" si="0"/>
        <v>28089000</v>
      </c>
      <c r="H52" s="18"/>
      <c r="I52" s="18">
        <v>3677000</v>
      </c>
      <c r="J52" s="18">
        <v>38638000</v>
      </c>
      <c r="K52" s="18">
        <v>0</v>
      </c>
      <c r="L52" s="18">
        <v>0</v>
      </c>
      <c r="M52" s="18">
        <v>0</v>
      </c>
      <c r="N52" s="19">
        <f t="shared" si="1"/>
        <v>188940000</v>
      </c>
    </row>
    <row r="53" spans="1:14" ht="19.5" customHeight="1" x14ac:dyDescent="0.25">
      <c r="B53" s="17" t="s">
        <v>69</v>
      </c>
      <c r="C53" s="18">
        <v>177283000</v>
      </c>
      <c r="D53" s="18">
        <v>26451000</v>
      </c>
      <c r="E53" s="18">
        <v>35564000</v>
      </c>
      <c r="F53" s="18">
        <v>0</v>
      </c>
      <c r="G53" s="18">
        <f t="shared" si="0"/>
        <v>35564000</v>
      </c>
      <c r="H53" s="18"/>
      <c r="I53" s="18">
        <v>6747000</v>
      </c>
      <c r="J53" s="18">
        <v>87128000</v>
      </c>
      <c r="K53" s="18">
        <v>0</v>
      </c>
      <c r="L53" s="18">
        <v>0</v>
      </c>
      <c r="M53" s="18">
        <v>0</v>
      </c>
      <c r="N53" s="19">
        <f t="shared" si="1"/>
        <v>333173000</v>
      </c>
    </row>
    <row r="54" spans="1:14" ht="19.5" customHeight="1" x14ac:dyDescent="0.25">
      <c r="B54" s="17" t="s">
        <v>70</v>
      </c>
      <c r="C54" s="18">
        <v>89718000</v>
      </c>
      <c r="D54" s="18">
        <v>13289000</v>
      </c>
      <c r="E54" s="18">
        <v>19528000</v>
      </c>
      <c r="F54" s="18">
        <v>0</v>
      </c>
      <c r="G54" s="18">
        <f t="shared" si="0"/>
        <v>19528000</v>
      </c>
      <c r="H54" s="18"/>
      <c r="I54" s="18">
        <v>2642000</v>
      </c>
      <c r="J54" s="18">
        <v>36701000</v>
      </c>
      <c r="K54" s="18">
        <v>0</v>
      </c>
      <c r="L54" s="18">
        <v>0</v>
      </c>
      <c r="M54" s="18">
        <v>0</v>
      </c>
      <c r="N54" s="19">
        <f t="shared" si="1"/>
        <v>161878000</v>
      </c>
    </row>
    <row r="55" spans="1:14" ht="19.5" customHeight="1" x14ac:dyDescent="0.25">
      <c r="B55" s="17" t="s">
        <v>212</v>
      </c>
      <c r="C55" s="18">
        <v>146275000</v>
      </c>
      <c r="D55" s="18">
        <v>20612000</v>
      </c>
      <c r="E55" s="18">
        <v>35176000</v>
      </c>
      <c r="F55" s="18">
        <v>0</v>
      </c>
      <c r="G55" s="18">
        <f t="shared" si="0"/>
        <v>35176000</v>
      </c>
      <c r="H55" s="18"/>
      <c r="I55" s="18">
        <v>3907000</v>
      </c>
      <c r="J55" s="18">
        <v>31519000</v>
      </c>
      <c r="K55" s="18">
        <v>0</v>
      </c>
      <c r="L55" s="18">
        <v>0</v>
      </c>
      <c r="M55" s="18">
        <v>0</v>
      </c>
      <c r="N55" s="19">
        <f t="shared" si="1"/>
        <v>237489000</v>
      </c>
    </row>
    <row r="56" spans="1:14" ht="19.5" customHeight="1" x14ac:dyDescent="0.25">
      <c r="B56" s="17" t="s">
        <v>71</v>
      </c>
      <c r="C56" s="18">
        <v>144501000</v>
      </c>
      <c r="D56" s="18">
        <v>21407000</v>
      </c>
      <c r="E56" s="18">
        <v>26800000</v>
      </c>
      <c r="F56" s="18">
        <v>0</v>
      </c>
      <c r="G56" s="18">
        <f t="shared" si="0"/>
        <v>26800000</v>
      </c>
      <c r="H56" s="18"/>
      <c r="I56" s="18">
        <v>5533000</v>
      </c>
      <c r="J56" s="18">
        <v>58503000</v>
      </c>
      <c r="K56" s="18">
        <v>0</v>
      </c>
      <c r="L56" s="18">
        <v>0</v>
      </c>
      <c r="M56" s="18">
        <v>0</v>
      </c>
      <c r="N56" s="19">
        <f t="shared" si="1"/>
        <v>256744000</v>
      </c>
    </row>
    <row r="57" spans="1:14" ht="19.5" customHeight="1" x14ac:dyDescent="0.25">
      <c r="B57" s="17" t="s">
        <v>149</v>
      </c>
      <c r="C57" s="18">
        <v>162769000</v>
      </c>
      <c r="D57" s="18">
        <v>24413000</v>
      </c>
      <c r="E57" s="18">
        <v>32858000</v>
      </c>
      <c r="F57" s="18">
        <v>0</v>
      </c>
      <c r="G57" s="18">
        <f t="shared" si="0"/>
        <v>32858000</v>
      </c>
      <c r="H57" s="18"/>
      <c r="I57" s="18">
        <v>4403000</v>
      </c>
      <c r="J57" s="18">
        <v>32871000</v>
      </c>
      <c r="K57" s="18">
        <v>0</v>
      </c>
      <c r="L57" s="18">
        <v>0</v>
      </c>
      <c r="M57" s="18">
        <v>0</v>
      </c>
      <c r="N57" s="19">
        <f t="shared" si="1"/>
        <v>257314000</v>
      </c>
    </row>
    <row r="58" spans="1:14" ht="19.5" customHeight="1" x14ac:dyDescent="0.25">
      <c r="B58" s="17" t="s">
        <v>213</v>
      </c>
      <c r="C58" s="18">
        <v>149938000</v>
      </c>
      <c r="D58" s="18">
        <v>21753000</v>
      </c>
      <c r="E58" s="18">
        <v>27108000</v>
      </c>
      <c r="F58" s="18">
        <v>0</v>
      </c>
      <c r="G58" s="18">
        <f t="shared" si="0"/>
        <v>27108000</v>
      </c>
      <c r="H58" s="18"/>
      <c r="I58" s="18">
        <v>5196000</v>
      </c>
      <c r="J58" s="18">
        <v>50417000</v>
      </c>
      <c r="K58" s="18">
        <v>0</v>
      </c>
      <c r="L58" s="18">
        <v>0</v>
      </c>
      <c r="M58" s="18">
        <v>0</v>
      </c>
      <c r="N58" s="19">
        <f t="shared" si="1"/>
        <v>254412000</v>
      </c>
    </row>
    <row r="59" spans="1:14" ht="19.5" customHeight="1" x14ac:dyDescent="0.25">
      <c r="B59" s="17" t="s">
        <v>214</v>
      </c>
      <c r="C59" s="18">
        <v>138828000</v>
      </c>
      <c r="D59" s="18">
        <v>20805000</v>
      </c>
      <c r="E59" s="18">
        <v>24874000</v>
      </c>
      <c r="F59" s="18">
        <v>0</v>
      </c>
      <c r="G59" s="18">
        <f t="shared" si="0"/>
        <v>24874000</v>
      </c>
      <c r="H59" s="18"/>
      <c r="I59" s="18">
        <v>6630000</v>
      </c>
      <c r="J59" s="18">
        <v>51818000</v>
      </c>
      <c r="K59" s="18">
        <v>0</v>
      </c>
      <c r="L59" s="18">
        <v>0</v>
      </c>
      <c r="M59" s="18">
        <v>0</v>
      </c>
      <c r="N59" s="19">
        <f t="shared" si="1"/>
        <v>242955000</v>
      </c>
    </row>
    <row r="60" spans="1:14" ht="19.5" customHeight="1" x14ac:dyDescent="0.25">
      <c r="B60" s="17" t="s">
        <v>215</v>
      </c>
      <c r="C60" s="18">
        <v>208093000</v>
      </c>
      <c r="D60" s="18">
        <v>33309000</v>
      </c>
      <c r="E60" s="18">
        <v>36995000</v>
      </c>
      <c r="F60" s="18">
        <v>0</v>
      </c>
      <c r="G60" s="18">
        <f t="shared" si="0"/>
        <v>36995000</v>
      </c>
      <c r="H60" s="18"/>
      <c r="I60" s="18">
        <v>9985000</v>
      </c>
      <c r="J60" s="18">
        <v>84304000</v>
      </c>
      <c r="K60" s="18">
        <v>0</v>
      </c>
      <c r="L60" s="18">
        <v>0</v>
      </c>
      <c r="M60" s="18">
        <v>0</v>
      </c>
      <c r="N60" s="19">
        <f t="shared" si="1"/>
        <v>372686000</v>
      </c>
    </row>
    <row r="61" spans="1:14" s="23" customFormat="1" ht="19.5" customHeight="1" x14ac:dyDescent="0.25">
      <c r="A61" s="20"/>
      <c r="B61" s="17" t="s">
        <v>216</v>
      </c>
      <c r="C61" s="21">
        <v>44069000</v>
      </c>
      <c r="D61" s="21">
        <v>6510000</v>
      </c>
      <c r="E61" s="21">
        <v>17258000</v>
      </c>
      <c r="F61" s="21">
        <v>0</v>
      </c>
      <c r="G61" s="21">
        <f t="shared" si="0"/>
        <v>17258000</v>
      </c>
      <c r="H61" s="21"/>
      <c r="I61" s="21">
        <v>2568000</v>
      </c>
      <c r="J61" s="21">
        <v>15070000</v>
      </c>
      <c r="K61" s="21">
        <v>0</v>
      </c>
      <c r="L61" s="21">
        <v>0</v>
      </c>
      <c r="M61" s="22">
        <v>0</v>
      </c>
      <c r="N61" s="19">
        <f t="shared" si="1"/>
        <v>85475000</v>
      </c>
    </row>
    <row r="62" spans="1:14" ht="19.5" customHeight="1" x14ac:dyDescent="0.25">
      <c r="B62" s="17" t="s">
        <v>72</v>
      </c>
      <c r="C62" s="24">
        <v>71112000</v>
      </c>
      <c r="D62" s="24">
        <v>9846000</v>
      </c>
      <c r="E62" s="24">
        <v>18592000</v>
      </c>
      <c r="F62" s="24">
        <v>0</v>
      </c>
      <c r="G62" s="24">
        <f t="shared" si="0"/>
        <v>18592000</v>
      </c>
      <c r="H62" s="24"/>
      <c r="I62" s="24">
        <v>2049000</v>
      </c>
      <c r="J62" s="24">
        <v>40055000</v>
      </c>
      <c r="K62" s="24">
        <v>0</v>
      </c>
      <c r="L62" s="24">
        <v>0</v>
      </c>
      <c r="M62" s="24">
        <v>0</v>
      </c>
      <c r="N62" s="19">
        <f t="shared" si="1"/>
        <v>141654000</v>
      </c>
    </row>
    <row r="63" spans="1:14" ht="19.5" customHeight="1" x14ac:dyDescent="0.25">
      <c r="B63" s="17" t="s">
        <v>73</v>
      </c>
      <c r="C63" s="24">
        <v>72858000</v>
      </c>
      <c r="D63" s="24">
        <v>10387000</v>
      </c>
      <c r="E63" s="24">
        <v>18267000</v>
      </c>
      <c r="F63" s="24">
        <v>0</v>
      </c>
      <c r="G63" s="24">
        <f t="shared" si="0"/>
        <v>18267000</v>
      </c>
      <c r="H63" s="24"/>
      <c r="I63" s="24">
        <v>2233000</v>
      </c>
      <c r="J63" s="24">
        <v>37957000</v>
      </c>
      <c r="K63" s="24">
        <v>0</v>
      </c>
      <c r="L63" s="24">
        <v>0</v>
      </c>
      <c r="M63" s="24">
        <v>0</v>
      </c>
      <c r="N63" s="19">
        <f t="shared" si="1"/>
        <v>141702000</v>
      </c>
    </row>
    <row r="64" spans="1:14" ht="19.5" customHeight="1" x14ac:dyDescent="0.25">
      <c r="B64" s="17" t="s">
        <v>74</v>
      </c>
      <c r="C64" s="24">
        <v>106966000</v>
      </c>
      <c r="D64" s="24">
        <v>15683000</v>
      </c>
      <c r="E64" s="24">
        <v>20593000</v>
      </c>
      <c r="F64" s="24">
        <v>0</v>
      </c>
      <c r="G64" s="24">
        <f t="shared" si="0"/>
        <v>20593000</v>
      </c>
      <c r="H64" s="24"/>
      <c r="I64" s="24">
        <v>4882000</v>
      </c>
      <c r="J64" s="24">
        <v>51494000</v>
      </c>
      <c r="K64" s="24">
        <v>0</v>
      </c>
      <c r="L64" s="24">
        <v>0</v>
      </c>
      <c r="M64" s="24">
        <v>0</v>
      </c>
      <c r="N64" s="19">
        <f t="shared" si="1"/>
        <v>199618000</v>
      </c>
    </row>
    <row r="65" spans="2:14" ht="19.5" customHeight="1" x14ac:dyDescent="0.25">
      <c r="B65" s="17" t="s">
        <v>75</v>
      </c>
      <c r="C65" s="24">
        <v>75996000</v>
      </c>
      <c r="D65" s="24">
        <v>10148000</v>
      </c>
      <c r="E65" s="24">
        <v>24258000</v>
      </c>
      <c r="F65" s="24">
        <v>0</v>
      </c>
      <c r="G65" s="24">
        <f t="shared" si="0"/>
        <v>24258000</v>
      </c>
      <c r="H65" s="24"/>
      <c r="I65" s="24">
        <v>2213000</v>
      </c>
      <c r="J65" s="24">
        <v>35164000</v>
      </c>
      <c r="K65" s="24">
        <v>0</v>
      </c>
      <c r="L65" s="24">
        <v>0</v>
      </c>
      <c r="M65" s="24">
        <v>0</v>
      </c>
      <c r="N65" s="19">
        <f t="shared" si="1"/>
        <v>147779000</v>
      </c>
    </row>
    <row r="66" spans="2:14" ht="19.5" customHeight="1" x14ac:dyDescent="0.25">
      <c r="B66" s="17" t="s">
        <v>76</v>
      </c>
      <c r="C66" s="24">
        <v>68413000</v>
      </c>
      <c r="D66" s="24">
        <v>8868000</v>
      </c>
      <c r="E66" s="24">
        <v>18646000</v>
      </c>
      <c r="F66" s="24">
        <v>0</v>
      </c>
      <c r="G66" s="24">
        <f t="shared" si="0"/>
        <v>18646000</v>
      </c>
      <c r="H66" s="24"/>
      <c r="I66" s="24">
        <v>1938000</v>
      </c>
      <c r="J66" s="24">
        <v>34029000</v>
      </c>
      <c r="K66" s="24">
        <v>0</v>
      </c>
      <c r="L66" s="24">
        <v>0</v>
      </c>
      <c r="M66" s="24">
        <v>0</v>
      </c>
      <c r="N66" s="19">
        <f t="shared" si="1"/>
        <v>131894000</v>
      </c>
    </row>
    <row r="67" spans="2:14" ht="19.5" customHeight="1" x14ac:dyDescent="0.25">
      <c r="B67" s="17" t="s">
        <v>150</v>
      </c>
      <c r="C67" s="24">
        <v>91249000</v>
      </c>
      <c r="D67" s="24">
        <v>12406000</v>
      </c>
      <c r="E67" s="24">
        <v>21517000</v>
      </c>
      <c r="F67" s="24">
        <v>0</v>
      </c>
      <c r="G67" s="24">
        <f t="shared" si="0"/>
        <v>21517000</v>
      </c>
      <c r="H67" s="24"/>
      <c r="I67" s="24">
        <v>2466000</v>
      </c>
      <c r="J67" s="24">
        <v>45023000</v>
      </c>
      <c r="K67" s="24">
        <v>0</v>
      </c>
      <c r="L67" s="24">
        <v>0</v>
      </c>
      <c r="M67" s="24">
        <v>0</v>
      </c>
      <c r="N67" s="19">
        <f t="shared" si="1"/>
        <v>172661000</v>
      </c>
    </row>
    <row r="68" spans="2:14" ht="19.5" customHeight="1" x14ac:dyDescent="0.25">
      <c r="B68" s="17" t="s">
        <v>77</v>
      </c>
      <c r="C68" s="24">
        <v>104428000</v>
      </c>
      <c r="D68" s="24">
        <v>15056000</v>
      </c>
      <c r="E68" s="24">
        <v>24683000</v>
      </c>
      <c r="F68" s="24">
        <v>0</v>
      </c>
      <c r="G68" s="24">
        <f t="shared" si="0"/>
        <v>24683000</v>
      </c>
      <c r="H68" s="24"/>
      <c r="I68" s="24">
        <v>4105000</v>
      </c>
      <c r="J68" s="24">
        <v>41444000</v>
      </c>
      <c r="K68" s="24">
        <v>0</v>
      </c>
      <c r="L68" s="24">
        <v>0</v>
      </c>
      <c r="M68" s="24">
        <v>0</v>
      </c>
      <c r="N68" s="19">
        <f t="shared" si="1"/>
        <v>189716000</v>
      </c>
    </row>
    <row r="69" spans="2:14" ht="19.5" customHeight="1" x14ac:dyDescent="0.25">
      <c r="B69" s="17" t="s">
        <v>78</v>
      </c>
      <c r="C69" s="24">
        <v>91998000</v>
      </c>
      <c r="D69" s="24">
        <v>11386000</v>
      </c>
      <c r="E69" s="24">
        <v>17868000</v>
      </c>
      <c r="F69" s="24">
        <v>0</v>
      </c>
      <c r="G69" s="24">
        <f t="shared" si="0"/>
        <v>17868000</v>
      </c>
      <c r="H69" s="24"/>
      <c r="I69" s="24">
        <v>2238000</v>
      </c>
      <c r="J69" s="24">
        <v>30159000</v>
      </c>
      <c r="K69" s="24">
        <v>0</v>
      </c>
      <c r="L69" s="24">
        <v>0</v>
      </c>
      <c r="M69" s="24">
        <v>0</v>
      </c>
      <c r="N69" s="19">
        <f t="shared" si="1"/>
        <v>153649000</v>
      </c>
    </row>
    <row r="70" spans="2:14" ht="19.5" customHeight="1" x14ac:dyDescent="0.25">
      <c r="B70" s="17" t="s">
        <v>79</v>
      </c>
      <c r="C70" s="24">
        <v>75827000</v>
      </c>
      <c r="D70" s="24">
        <v>10009000</v>
      </c>
      <c r="E70" s="24">
        <v>15297000</v>
      </c>
      <c r="F70" s="24">
        <v>0</v>
      </c>
      <c r="G70" s="24">
        <f t="shared" si="0"/>
        <v>15297000</v>
      </c>
      <c r="H70" s="24"/>
      <c r="I70" s="24">
        <v>2117000</v>
      </c>
      <c r="J70" s="24">
        <v>31711000</v>
      </c>
      <c r="K70" s="24">
        <v>0</v>
      </c>
      <c r="L70" s="24">
        <v>0</v>
      </c>
      <c r="M70" s="24">
        <v>0</v>
      </c>
      <c r="N70" s="19">
        <f t="shared" si="1"/>
        <v>134961000</v>
      </c>
    </row>
    <row r="71" spans="2:14" ht="19.5" customHeight="1" x14ac:dyDescent="0.25">
      <c r="B71" s="17" t="s">
        <v>80</v>
      </c>
      <c r="C71" s="24">
        <v>81720000</v>
      </c>
      <c r="D71" s="24">
        <v>10917000</v>
      </c>
      <c r="E71" s="24">
        <v>23296000</v>
      </c>
      <c r="F71" s="24">
        <v>0</v>
      </c>
      <c r="G71" s="24">
        <f t="shared" si="0"/>
        <v>23296000</v>
      </c>
      <c r="H71" s="24"/>
      <c r="I71" s="24">
        <v>2445000</v>
      </c>
      <c r="J71" s="24">
        <v>39562000</v>
      </c>
      <c r="K71" s="24">
        <v>0</v>
      </c>
      <c r="L71" s="24">
        <v>0</v>
      </c>
      <c r="M71" s="24">
        <v>0</v>
      </c>
      <c r="N71" s="19">
        <f t="shared" si="1"/>
        <v>157940000</v>
      </c>
    </row>
    <row r="72" spans="2:14" ht="19.5" customHeight="1" x14ac:dyDescent="0.25">
      <c r="B72" s="17" t="s">
        <v>81</v>
      </c>
      <c r="C72" s="24">
        <v>64034000</v>
      </c>
      <c r="D72" s="24">
        <v>8661000</v>
      </c>
      <c r="E72" s="24">
        <v>15056000</v>
      </c>
      <c r="F72" s="24">
        <v>0</v>
      </c>
      <c r="G72" s="24">
        <f t="shared" si="0"/>
        <v>15056000</v>
      </c>
      <c r="H72" s="24"/>
      <c r="I72" s="24">
        <v>1911000</v>
      </c>
      <c r="J72" s="24">
        <v>51491000</v>
      </c>
      <c r="K72" s="24">
        <v>0</v>
      </c>
      <c r="L72" s="24">
        <v>0</v>
      </c>
      <c r="M72" s="24">
        <v>0</v>
      </c>
      <c r="N72" s="19">
        <f t="shared" si="1"/>
        <v>141153000</v>
      </c>
    </row>
    <row r="73" spans="2:14" ht="19.5" customHeight="1" x14ac:dyDescent="0.25">
      <c r="B73" s="17" t="s">
        <v>82</v>
      </c>
      <c r="C73" s="24">
        <v>73761000</v>
      </c>
      <c r="D73" s="24">
        <v>10122000</v>
      </c>
      <c r="E73" s="24">
        <v>18366000</v>
      </c>
      <c r="F73" s="24">
        <v>0</v>
      </c>
      <c r="G73" s="24">
        <f t="shared" ref="G73:G141" si="2">E73+F73</f>
        <v>18366000</v>
      </c>
      <c r="H73" s="24"/>
      <c r="I73" s="24">
        <v>2962000</v>
      </c>
      <c r="J73" s="24">
        <v>66731000</v>
      </c>
      <c r="K73" s="24">
        <v>0</v>
      </c>
      <c r="L73" s="24">
        <v>0</v>
      </c>
      <c r="M73" s="24">
        <v>0</v>
      </c>
      <c r="N73" s="19">
        <f t="shared" ref="N73:N140" si="3">SUM(C73,D73,G73,H73,I73,J73,K73,L73,M73)</f>
        <v>171942000</v>
      </c>
    </row>
    <row r="74" spans="2:14" ht="19.5" customHeight="1" x14ac:dyDescent="0.25">
      <c r="B74" s="17" t="s">
        <v>83</v>
      </c>
      <c r="C74" s="24">
        <v>93783000</v>
      </c>
      <c r="D74" s="24">
        <v>12493000</v>
      </c>
      <c r="E74" s="24">
        <v>18387000</v>
      </c>
      <c r="F74" s="24">
        <v>0</v>
      </c>
      <c r="G74" s="24">
        <f t="shared" si="2"/>
        <v>18387000</v>
      </c>
      <c r="H74" s="24"/>
      <c r="I74" s="24">
        <v>2365000</v>
      </c>
      <c r="J74" s="24">
        <v>31272000</v>
      </c>
      <c r="K74" s="24">
        <v>0</v>
      </c>
      <c r="L74" s="24">
        <v>0</v>
      </c>
      <c r="M74" s="24">
        <v>0</v>
      </c>
      <c r="N74" s="19">
        <f t="shared" si="3"/>
        <v>158300000</v>
      </c>
    </row>
    <row r="75" spans="2:14" ht="19.5" customHeight="1" x14ac:dyDescent="0.25">
      <c r="B75" s="17" t="s">
        <v>84</v>
      </c>
      <c r="C75" s="24">
        <v>68953000</v>
      </c>
      <c r="D75" s="24">
        <v>9636000</v>
      </c>
      <c r="E75" s="24">
        <v>16572000</v>
      </c>
      <c r="F75" s="24">
        <v>0</v>
      </c>
      <c r="G75" s="24">
        <f t="shared" si="2"/>
        <v>16572000</v>
      </c>
      <c r="H75" s="24"/>
      <c r="I75" s="24">
        <v>2039000</v>
      </c>
      <c r="J75" s="24">
        <v>35059000</v>
      </c>
      <c r="K75" s="24">
        <v>0</v>
      </c>
      <c r="L75" s="24">
        <v>0</v>
      </c>
      <c r="M75" s="24">
        <v>0</v>
      </c>
      <c r="N75" s="19">
        <f t="shared" si="3"/>
        <v>132259000</v>
      </c>
    </row>
    <row r="76" spans="2:14" ht="19.5" customHeight="1" x14ac:dyDescent="0.25">
      <c r="B76" s="17" t="s">
        <v>85</v>
      </c>
      <c r="C76" s="24">
        <v>48174000</v>
      </c>
      <c r="D76" s="24">
        <v>6655000</v>
      </c>
      <c r="E76" s="24">
        <v>13726000</v>
      </c>
      <c r="F76" s="24">
        <v>0</v>
      </c>
      <c r="G76" s="24">
        <f t="shared" si="2"/>
        <v>13726000</v>
      </c>
      <c r="H76" s="24"/>
      <c r="I76" s="24">
        <v>1710000</v>
      </c>
      <c r="J76" s="24">
        <v>23812000</v>
      </c>
      <c r="K76" s="24">
        <v>0</v>
      </c>
      <c r="L76" s="24">
        <v>0</v>
      </c>
      <c r="M76" s="24">
        <v>0</v>
      </c>
      <c r="N76" s="19">
        <f t="shared" si="3"/>
        <v>94077000</v>
      </c>
    </row>
    <row r="77" spans="2:14" ht="19.5" customHeight="1" x14ac:dyDescent="0.25">
      <c r="B77" s="17" t="s">
        <v>86</v>
      </c>
      <c r="C77" s="24">
        <v>42550000</v>
      </c>
      <c r="D77" s="24">
        <v>5336000</v>
      </c>
      <c r="E77" s="24">
        <v>12909000</v>
      </c>
      <c r="F77" s="24">
        <v>0</v>
      </c>
      <c r="G77" s="24">
        <f t="shared" si="2"/>
        <v>12909000</v>
      </c>
      <c r="H77" s="24"/>
      <c r="I77" s="24">
        <v>1556000</v>
      </c>
      <c r="J77" s="24">
        <v>30143000</v>
      </c>
      <c r="K77" s="24">
        <v>0</v>
      </c>
      <c r="L77" s="24">
        <v>0</v>
      </c>
      <c r="M77" s="24">
        <v>0</v>
      </c>
      <c r="N77" s="19">
        <f t="shared" si="3"/>
        <v>92494000</v>
      </c>
    </row>
    <row r="78" spans="2:14" ht="19.5" customHeight="1" x14ac:dyDescent="0.25">
      <c r="B78" s="17" t="s">
        <v>87</v>
      </c>
      <c r="C78" s="24">
        <v>45801000</v>
      </c>
      <c r="D78" s="24">
        <v>5031000</v>
      </c>
      <c r="E78" s="24">
        <v>15344000</v>
      </c>
      <c r="F78" s="24">
        <v>0</v>
      </c>
      <c r="G78" s="24">
        <f t="shared" si="2"/>
        <v>15344000</v>
      </c>
      <c r="H78" s="24"/>
      <c r="I78" s="24">
        <v>1428000</v>
      </c>
      <c r="J78" s="24">
        <v>30280000</v>
      </c>
      <c r="K78" s="24">
        <v>0</v>
      </c>
      <c r="L78" s="24">
        <v>0</v>
      </c>
      <c r="M78" s="24">
        <v>0</v>
      </c>
      <c r="N78" s="19">
        <f t="shared" si="3"/>
        <v>97884000</v>
      </c>
    </row>
    <row r="79" spans="2:14" ht="19.5" customHeight="1" x14ac:dyDescent="0.25">
      <c r="B79" s="17" t="s">
        <v>88</v>
      </c>
      <c r="C79" s="24">
        <v>45827000</v>
      </c>
      <c r="D79" s="24">
        <v>6390000</v>
      </c>
      <c r="E79" s="24">
        <v>11082000</v>
      </c>
      <c r="F79" s="24">
        <v>0</v>
      </c>
      <c r="G79" s="24">
        <f t="shared" si="2"/>
        <v>11082000</v>
      </c>
      <c r="H79" s="24"/>
      <c r="I79" s="24">
        <v>1548000</v>
      </c>
      <c r="J79" s="24">
        <v>20725000</v>
      </c>
      <c r="K79" s="24">
        <v>0</v>
      </c>
      <c r="L79" s="24">
        <v>0</v>
      </c>
      <c r="M79" s="24">
        <v>0</v>
      </c>
      <c r="N79" s="19">
        <f t="shared" si="3"/>
        <v>85572000</v>
      </c>
    </row>
    <row r="80" spans="2:14" ht="19.5" customHeight="1" x14ac:dyDescent="0.25">
      <c r="B80" s="17" t="s">
        <v>89</v>
      </c>
      <c r="C80" s="24">
        <v>46241000</v>
      </c>
      <c r="D80" s="24">
        <v>5471000</v>
      </c>
      <c r="E80" s="24">
        <v>13382000</v>
      </c>
      <c r="F80" s="24">
        <v>0</v>
      </c>
      <c r="G80" s="24">
        <f t="shared" si="2"/>
        <v>13382000</v>
      </c>
      <c r="H80" s="24"/>
      <c r="I80" s="24">
        <v>1525000</v>
      </c>
      <c r="J80" s="24">
        <v>28888000</v>
      </c>
      <c r="K80" s="24">
        <v>0</v>
      </c>
      <c r="L80" s="24">
        <v>0</v>
      </c>
      <c r="M80" s="24">
        <v>0</v>
      </c>
      <c r="N80" s="19">
        <f t="shared" si="3"/>
        <v>95507000</v>
      </c>
    </row>
    <row r="81" spans="2:14" ht="19.5" customHeight="1" x14ac:dyDescent="0.25">
      <c r="B81" s="17" t="s">
        <v>169</v>
      </c>
      <c r="C81" s="24">
        <v>57583000</v>
      </c>
      <c r="D81" s="24">
        <v>7330000</v>
      </c>
      <c r="E81" s="24">
        <v>11716000</v>
      </c>
      <c r="F81" s="24">
        <v>0</v>
      </c>
      <c r="G81" s="24">
        <f t="shared" si="2"/>
        <v>11716000</v>
      </c>
      <c r="H81" s="24"/>
      <c r="I81" s="24">
        <v>1774000</v>
      </c>
      <c r="J81" s="24">
        <v>37048000</v>
      </c>
      <c r="K81" s="24">
        <v>0</v>
      </c>
      <c r="L81" s="24">
        <v>0</v>
      </c>
      <c r="M81" s="24">
        <v>0</v>
      </c>
      <c r="N81" s="19">
        <f t="shared" si="3"/>
        <v>115451000</v>
      </c>
    </row>
    <row r="82" spans="2:14" ht="19.5" customHeight="1" x14ac:dyDescent="0.25">
      <c r="B82" s="17" t="s">
        <v>90</v>
      </c>
      <c r="C82" s="24">
        <v>109647000</v>
      </c>
      <c r="D82" s="24">
        <v>13608000</v>
      </c>
      <c r="E82" s="24">
        <v>24979000</v>
      </c>
      <c r="F82" s="24">
        <v>0</v>
      </c>
      <c r="G82" s="24">
        <f t="shared" si="2"/>
        <v>24979000</v>
      </c>
      <c r="H82" s="24"/>
      <c r="I82" s="24">
        <v>2498000</v>
      </c>
      <c r="J82" s="24">
        <v>36796000</v>
      </c>
      <c r="K82" s="24">
        <v>0</v>
      </c>
      <c r="L82" s="24">
        <v>0</v>
      </c>
      <c r="M82" s="24">
        <v>0</v>
      </c>
      <c r="N82" s="19">
        <f t="shared" si="3"/>
        <v>187528000</v>
      </c>
    </row>
    <row r="83" spans="2:14" ht="19.5" customHeight="1" thickBot="1" x14ac:dyDescent="0.3">
      <c r="B83" s="63" t="s">
        <v>91</v>
      </c>
      <c r="C83" s="64">
        <v>35397000</v>
      </c>
      <c r="D83" s="64">
        <v>4657000</v>
      </c>
      <c r="E83" s="64">
        <v>12412000</v>
      </c>
      <c r="F83" s="64">
        <v>0</v>
      </c>
      <c r="G83" s="64">
        <f t="shared" si="2"/>
        <v>12412000</v>
      </c>
      <c r="H83" s="64"/>
      <c r="I83" s="64">
        <v>1353000</v>
      </c>
      <c r="J83" s="64">
        <v>27020000</v>
      </c>
      <c r="K83" s="64">
        <v>0</v>
      </c>
      <c r="L83" s="64">
        <v>0</v>
      </c>
      <c r="M83" s="64">
        <v>0</v>
      </c>
      <c r="N83" s="65">
        <f t="shared" si="3"/>
        <v>80839000</v>
      </c>
    </row>
    <row r="84" spans="2:14" ht="19.5" customHeight="1" x14ac:dyDescent="0.25">
      <c r="B84" s="14" t="s">
        <v>92</v>
      </c>
      <c r="C84" s="66">
        <v>59352000</v>
      </c>
      <c r="D84" s="66">
        <v>7998000</v>
      </c>
      <c r="E84" s="66">
        <v>18800000</v>
      </c>
      <c r="F84" s="66">
        <v>0</v>
      </c>
      <c r="G84" s="66">
        <f t="shared" si="2"/>
        <v>18800000</v>
      </c>
      <c r="H84" s="66"/>
      <c r="I84" s="66">
        <v>1843000</v>
      </c>
      <c r="J84" s="66">
        <v>28829000</v>
      </c>
      <c r="K84" s="66">
        <v>0</v>
      </c>
      <c r="L84" s="66">
        <v>0</v>
      </c>
      <c r="M84" s="66">
        <v>0</v>
      </c>
      <c r="N84" s="16">
        <f t="shared" si="3"/>
        <v>116822000</v>
      </c>
    </row>
    <row r="85" spans="2:14" ht="19.5" customHeight="1" x14ac:dyDescent="0.25">
      <c r="B85" s="17" t="s">
        <v>93</v>
      </c>
      <c r="C85" s="24">
        <v>46064000</v>
      </c>
      <c r="D85" s="24">
        <v>5555000</v>
      </c>
      <c r="E85" s="24">
        <v>12009000</v>
      </c>
      <c r="F85" s="24">
        <v>0</v>
      </c>
      <c r="G85" s="24">
        <f t="shared" si="2"/>
        <v>12009000</v>
      </c>
      <c r="H85" s="24"/>
      <c r="I85" s="24">
        <v>1339000</v>
      </c>
      <c r="J85" s="24">
        <v>31272000</v>
      </c>
      <c r="K85" s="24">
        <v>0</v>
      </c>
      <c r="L85" s="24">
        <v>0</v>
      </c>
      <c r="M85" s="24">
        <v>0</v>
      </c>
      <c r="N85" s="19">
        <f t="shared" si="3"/>
        <v>96239000</v>
      </c>
    </row>
    <row r="86" spans="2:14" ht="19.5" customHeight="1" x14ac:dyDescent="0.25">
      <c r="B86" s="17" t="s">
        <v>151</v>
      </c>
      <c r="C86" s="24">
        <v>49799000</v>
      </c>
      <c r="D86" s="24">
        <v>6556000</v>
      </c>
      <c r="E86" s="24">
        <v>14837000</v>
      </c>
      <c r="F86" s="24">
        <v>0</v>
      </c>
      <c r="G86" s="24">
        <f t="shared" si="2"/>
        <v>14837000</v>
      </c>
      <c r="H86" s="24"/>
      <c r="I86" s="24">
        <v>1606000</v>
      </c>
      <c r="J86" s="24">
        <v>33030000</v>
      </c>
      <c r="K86" s="24">
        <v>0</v>
      </c>
      <c r="L86" s="24">
        <v>0</v>
      </c>
      <c r="M86" s="24">
        <v>0</v>
      </c>
      <c r="N86" s="19">
        <f t="shared" si="3"/>
        <v>105828000</v>
      </c>
    </row>
    <row r="87" spans="2:14" ht="19.5" customHeight="1" x14ac:dyDescent="0.25">
      <c r="B87" s="17" t="s">
        <v>94</v>
      </c>
      <c r="C87" s="24">
        <v>41149000</v>
      </c>
      <c r="D87" s="24">
        <v>4827000</v>
      </c>
      <c r="E87" s="24">
        <v>14416000</v>
      </c>
      <c r="F87" s="24">
        <v>0</v>
      </c>
      <c r="G87" s="24">
        <f t="shared" si="2"/>
        <v>14416000</v>
      </c>
      <c r="H87" s="24"/>
      <c r="I87" s="24">
        <v>1437000</v>
      </c>
      <c r="J87" s="24">
        <v>42072000</v>
      </c>
      <c r="K87" s="24">
        <v>0</v>
      </c>
      <c r="L87" s="24">
        <v>0</v>
      </c>
      <c r="M87" s="24">
        <v>0</v>
      </c>
      <c r="N87" s="19">
        <f t="shared" si="3"/>
        <v>103901000</v>
      </c>
    </row>
    <row r="88" spans="2:14" ht="19.5" customHeight="1" x14ac:dyDescent="0.25">
      <c r="B88" s="17" t="s">
        <v>95</v>
      </c>
      <c r="C88" s="24">
        <v>60748000</v>
      </c>
      <c r="D88" s="24">
        <v>7700000</v>
      </c>
      <c r="E88" s="24">
        <v>17053000</v>
      </c>
      <c r="F88" s="24">
        <v>0</v>
      </c>
      <c r="G88" s="24">
        <f t="shared" si="2"/>
        <v>17053000</v>
      </c>
      <c r="H88" s="24"/>
      <c r="I88" s="24">
        <v>1744000</v>
      </c>
      <c r="J88" s="24">
        <v>31398000</v>
      </c>
      <c r="K88" s="24">
        <v>0</v>
      </c>
      <c r="L88" s="24">
        <v>0</v>
      </c>
      <c r="M88" s="24">
        <v>0</v>
      </c>
      <c r="N88" s="19">
        <f t="shared" si="3"/>
        <v>118643000</v>
      </c>
    </row>
    <row r="89" spans="2:14" ht="19.5" customHeight="1" x14ac:dyDescent="0.25">
      <c r="B89" s="17" t="s">
        <v>96</v>
      </c>
      <c r="C89" s="24">
        <v>41287000</v>
      </c>
      <c r="D89" s="24">
        <v>5691000</v>
      </c>
      <c r="E89" s="24">
        <v>12232000</v>
      </c>
      <c r="F89" s="24">
        <v>0</v>
      </c>
      <c r="G89" s="24">
        <f t="shared" si="2"/>
        <v>12232000</v>
      </c>
      <c r="H89" s="24"/>
      <c r="I89" s="24">
        <v>1592000</v>
      </c>
      <c r="J89" s="24">
        <v>33841000</v>
      </c>
      <c r="K89" s="24">
        <v>0</v>
      </c>
      <c r="L89" s="24">
        <v>0</v>
      </c>
      <c r="M89" s="24">
        <v>0</v>
      </c>
      <c r="N89" s="19">
        <f t="shared" si="3"/>
        <v>94643000</v>
      </c>
    </row>
    <row r="90" spans="2:14" ht="19.5" customHeight="1" x14ac:dyDescent="0.25">
      <c r="B90" s="17" t="s">
        <v>97</v>
      </c>
      <c r="C90" s="24">
        <v>61014000</v>
      </c>
      <c r="D90" s="24">
        <v>6808000</v>
      </c>
      <c r="E90" s="24">
        <v>12075000</v>
      </c>
      <c r="F90" s="24">
        <v>0</v>
      </c>
      <c r="G90" s="24">
        <f t="shared" si="2"/>
        <v>12075000</v>
      </c>
      <c r="H90" s="24"/>
      <c r="I90" s="24">
        <v>1573000</v>
      </c>
      <c r="J90" s="24">
        <v>37380000</v>
      </c>
      <c r="K90" s="24">
        <v>0</v>
      </c>
      <c r="L90" s="24">
        <v>0</v>
      </c>
      <c r="M90" s="24">
        <v>0</v>
      </c>
      <c r="N90" s="19">
        <f t="shared" si="3"/>
        <v>118850000</v>
      </c>
    </row>
    <row r="91" spans="2:14" ht="19.5" customHeight="1" x14ac:dyDescent="0.25">
      <c r="B91" s="17" t="s">
        <v>98</v>
      </c>
      <c r="C91" s="24">
        <v>48014000</v>
      </c>
      <c r="D91" s="24">
        <v>5259000</v>
      </c>
      <c r="E91" s="24">
        <v>13783000</v>
      </c>
      <c r="F91" s="24">
        <v>0</v>
      </c>
      <c r="G91" s="24">
        <f t="shared" si="2"/>
        <v>13783000</v>
      </c>
      <c r="H91" s="24"/>
      <c r="I91" s="24">
        <v>1433000</v>
      </c>
      <c r="J91" s="24">
        <v>30160000</v>
      </c>
      <c r="K91" s="24">
        <v>0</v>
      </c>
      <c r="L91" s="24">
        <v>0</v>
      </c>
      <c r="M91" s="24">
        <v>0</v>
      </c>
      <c r="N91" s="19">
        <f t="shared" si="3"/>
        <v>98649000</v>
      </c>
    </row>
    <row r="92" spans="2:14" ht="19.5" customHeight="1" x14ac:dyDescent="0.25">
      <c r="B92" s="17" t="s">
        <v>99</v>
      </c>
      <c r="C92" s="24">
        <v>54210000</v>
      </c>
      <c r="D92" s="24">
        <v>6824000</v>
      </c>
      <c r="E92" s="24">
        <v>12967000</v>
      </c>
      <c r="F92" s="24">
        <v>0</v>
      </c>
      <c r="G92" s="24">
        <f t="shared" si="2"/>
        <v>12967000</v>
      </c>
      <c r="H92" s="24"/>
      <c r="I92" s="24">
        <v>1533000</v>
      </c>
      <c r="J92" s="24">
        <v>32672000</v>
      </c>
      <c r="K92" s="24">
        <v>0</v>
      </c>
      <c r="L92" s="24">
        <v>0</v>
      </c>
      <c r="M92" s="24">
        <v>0</v>
      </c>
      <c r="N92" s="19">
        <f t="shared" si="3"/>
        <v>108206000</v>
      </c>
    </row>
    <row r="93" spans="2:14" ht="19.5" customHeight="1" x14ac:dyDescent="0.25">
      <c r="B93" s="17" t="s">
        <v>100</v>
      </c>
      <c r="C93" s="24">
        <v>50166000</v>
      </c>
      <c r="D93" s="24">
        <v>5783000</v>
      </c>
      <c r="E93" s="24">
        <v>14149000</v>
      </c>
      <c r="F93" s="24">
        <v>0</v>
      </c>
      <c r="G93" s="24">
        <f t="shared" si="2"/>
        <v>14149000</v>
      </c>
      <c r="H93" s="24"/>
      <c r="I93" s="24">
        <v>1344000</v>
      </c>
      <c r="J93" s="24">
        <v>28696000</v>
      </c>
      <c r="K93" s="24">
        <v>0</v>
      </c>
      <c r="L93" s="24">
        <v>0</v>
      </c>
      <c r="M93" s="24">
        <v>0</v>
      </c>
      <c r="N93" s="19">
        <f t="shared" si="3"/>
        <v>100138000</v>
      </c>
    </row>
    <row r="94" spans="2:14" ht="19.5" customHeight="1" x14ac:dyDescent="0.25">
      <c r="B94" s="17" t="s">
        <v>101</v>
      </c>
      <c r="C94" s="24">
        <v>31616000</v>
      </c>
      <c r="D94" s="24">
        <v>3590000</v>
      </c>
      <c r="E94" s="24">
        <v>10878000</v>
      </c>
      <c r="F94" s="24">
        <v>0</v>
      </c>
      <c r="G94" s="24">
        <f t="shared" si="2"/>
        <v>10878000</v>
      </c>
      <c r="H94" s="24"/>
      <c r="I94" s="24">
        <v>1002000</v>
      </c>
      <c r="J94" s="24">
        <v>33676000</v>
      </c>
      <c r="K94" s="24">
        <v>0</v>
      </c>
      <c r="L94" s="24">
        <v>0</v>
      </c>
      <c r="M94" s="24">
        <v>0</v>
      </c>
      <c r="N94" s="19">
        <f t="shared" si="3"/>
        <v>80762000</v>
      </c>
    </row>
    <row r="95" spans="2:14" ht="19.5" customHeight="1" x14ac:dyDescent="0.25">
      <c r="B95" s="17" t="s">
        <v>102</v>
      </c>
      <c r="C95" s="24">
        <v>49253000</v>
      </c>
      <c r="D95" s="24">
        <v>6213000</v>
      </c>
      <c r="E95" s="24">
        <v>10834000</v>
      </c>
      <c r="F95" s="24">
        <v>0</v>
      </c>
      <c r="G95" s="24">
        <f t="shared" si="2"/>
        <v>10834000</v>
      </c>
      <c r="H95" s="24"/>
      <c r="I95" s="24">
        <v>1344000</v>
      </c>
      <c r="J95" s="24">
        <v>33720000</v>
      </c>
      <c r="K95" s="24">
        <v>0</v>
      </c>
      <c r="L95" s="24">
        <v>0</v>
      </c>
      <c r="M95" s="24">
        <v>0</v>
      </c>
      <c r="N95" s="19">
        <f t="shared" si="3"/>
        <v>101364000</v>
      </c>
    </row>
    <row r="96" spans="2:14" ht="19.5" customHeight="1" x14ac:dyDescent="0.25">
      <c r="B96" s="17" t="s">
        <v>103</v>
      </c>
      <c r="C96" s="24">
        <v>34209000</v>
      </c>
      <c r="D96" s="24">
        <v>3841000</v>
      </c>
      <c r="E96" s="24">
        <v>11459000</v>
      </c>
      <c r="F96" s="24">
        <v>0</v>
      </c>
      <c r="G96" s="24">
        <f t="shared" si="2"/>
        <v>11459000</v>
      </c>
      <c r="H96" s="24"/>
      <c r="I96" s="24">
        <v>1059000</v>
      </c>
      <c r="J96" s="24">
        <v>39891000</v>
      </c>
      <c r="K96" s="24">
        <v>0</v>
      </c>
      <c r="L96" s="24">
        <v>0</v>
      </c>
      <c r="M96" s="24">
        <v>0</v>
      </c>
      <c r="N96" s="19">
        <f t="shared" si="3"/>
        <v>90459000</v>
      </c>
    </row>
    <row r="97" spans="2:14" ht="19.5" customHeight="1" x14ac:dyDescent="0.25">
      <c r="B97" s="17" t="s">
        <v>104</v>
      </c>
      <c r="C97" s="24">
        <v>63537000</v>
      </c>
      <c r="D97" s="24">
        <v>7480000</v>
      </c>
      <c r="E97" s="24">
        <v>17989000</v>
      </c>
      <c r="F97" s="24">
        <v>0</v>
      </c>
      <c r="G97" s="24">
        <f t="shared" si="2"/>
        <v>17989000</v>
      </c>
      <c r="H97" s="24"/>
      <c r="I97" s="24">
        <v>1543000</v>
      </c>
      <c r="J97" s="24">
        <v>30769000</v>
      </c>
      <c r="K97" s="24">
        <v>0</v>
      </c>
      <c r="L97" s="24">
        <v>0</v>
      </c>
      <c r="M97" s="24">
        <v>0</v>
      </c>
      <c r="N97" s="19">
        <f t="shared" si="3"/>
        <v>121318000</v>
      </c>
    </row>
    <row r="98" spans="2:14" ht="19.5" customHeight="1" x14ac:dyDescent="0.25">
      <c r="B98" s="17" t="s">
        <v>105</v>
      </c>
      <c r="C98" s="24">
        <v>28029000</v>
      </c>
      <c r="D98" s="24">
        <v>3276000</v>
      </c>
      <c r="E98" s="24">
        <v>10401000</v>
      </c>
      <c r="F98" s="24">
        <v>0</v>
      </c>
      <c r="G98" s="24">
        <f t="shared" si="2"/>
        <v>10401000</v>
      </c>
      <c r="H98" s="24"/>
      <c r="I98" s="24">
        <v>952000</v>
      </c>
      <c r="J98" s="24">
        <v>19118000</v>
      </c>
      <c r="K98" s="24">
        <v>0</v>
      </c>
      <c r="L98" s="24">
        <v>0</v>
      </c>
      <c r="M98" s="24">
        <v>0</v>
      </c>
      <c r="N98" s="19">
        <f t="shared" si="3"/>
        <v>61776000</v>
      </c>
    </row>
    <row r="99" spans="2:14" ht="19.5" customHeight="1" x14ac:dyDescent="0.25">
      <c r="B99" s="17" t="s">
        <v>106</v>
      </c>
      <c r="C99" s="24">
        <v>34176000</v>
      </c>
      <c r="D99" s="24">
        <v>4049000</v>
      </c>
      <c r="E99" s="24">
        <v>11706000</v>
      </c>
      <c r="F99" s="24">
        <v>0</v>
      </c>
      <c r="G99" s="24">
        <f t="shared" si="2"/>
        <v>11706000</v>
      </c>
      <c r="H99" s="24"/>
      <c r="I99" s="24">
        <v>1051000</v>
      </c>
      <c r="J99" s="24">
        <v>22230000</v>
      </c>
      <c r="K99" s="24">
        <v>0</v>
      </c>
      <c r="L99" s="24">
        <v>0</v>
      </c>
      <c r="M99" s="24">
        <v>0</v>
      </c>
      <c r="N99" s="19">
        <f t="shared" si="3"/>
        <v>73212000</v>
      </c>
    </row>
    <row r="100" spans="2:14" ht="19.5" customHeight="1" x14ac:dyDescent="0.25">
      <c r="B100" s="17" t="s">
        <v>107</v>
      </c>
      <c r="C100" s="24">
        <v>30158000</v>
      </c>
      <c r="D100" s="24">
        <v>3465000</v>
      </c>
      <c r="E100" s="24">
        <v>9265000</v>
      </c>
      <c r="F100" s="24">
        <v>0</v>
      </c>
      <c r="G100" s="24">
        <f t="shared" si="2"/>
        <v>9265000</v>
      </c>
      <c r="H100" s="24"/>
      <c r="I100" s="24">
        <v>937000</v>
      </c>
      <c r="J100" s="24">
        <v>33927000</v>
      </c>
      <c r="K100" s="24">
        <v>0</v>
      </c>
      <c r="L100" s="24">
        <v>0</v>
      </c>
      <c r="M100" s="24">
        <v>0</v>
      </c>
      <c r="N100" s="19">
        <f t="shared" si="3"/>
        <v>77752000</v>
      </c>
    </row>
    <row r="101" spans="2:14" ht="19.5" customHeight="1" x14ac:dyDescent="0.25">
      <c r="B101" s="17" t="s">
        <v>108</v>
      </c>
      <c r="C101" s="24">
        <v>43766000</v>
      </c>
      <c r="D101" s="24">
        <v>4867000</v>
      </c>
      <c r="E101" s="24">
        <v>9357000</v>
      </c>
      <c r="F101" s="24">
        <v>0</v>
      </c>
      <c r="G101" s="24">
        <f t="shared" si="2"/>
        <v>9357000</v>
      </c>
      <c r="H101" s="24"/>
      <c r="I101" s="24">
        <v>1163000</v>
      </c>
      <c r="J101" s="24">
        <v>34027000</v>
      </c>
      <c r="K101" s="24">
        <v>0</v>
      </c>
      <c r="L101" s="24">
        <v>0</v>
      </c>
      <c r="M101" s="24">
        <v>0</v>
      </c>
      <c r="N101" s="19">
        <f t="shared" si="3"/>
        <v>93180000</v>
      </c>
    </row>
    <row r="102" spans="2:14" ht="19.5" customHeight="1" x14ac:dyDescent="0.25">
      <c r="B102" s="17" t="s">
        <v>109</v>
      </c>
      <c r="C102" s="24">
        <v>49624000</v>
      </c>
      <c r="D102" s="24">
        <v>6175000</v>
      </c>
      <c r="E102" s="24">
        <v>8762000</v>
      </c>
      <c r="F102" s="24">
        <v>0</v>
      </c>
      <c r="G102" s="24">
        <f t="shared" si="2"/>
        <v>8762000</v>
      </c>
      <c r="H102" s="24"/>
      <c r="I102" s="24">
        <v>1394000</v>
      </c>
      <c r="J102" s="24">
        <v>31399000</v>
      </c>
      <c r="K102" s="24">
        <v>0</v>
      </c>
      <c r="L102" s="24">
        <v>0</v>
      </c>
      <c r="M102" s="24">
        <v>0</v>
      </c>
      <c r="N102" s="19">
        <f t="shared" si="3"/>
        <v>97354000</v>
      </c>
    </row>
    <row r="103" spans="2:14" ht="19.5" customHeight="1" x14ac:dyDescent="0.25">
      <c r="B103" s="17" t="s">
        <v>110</v>
      </c>
      <c r="C103" s="24">
        <v>8612000</v>
      </c>
      <c r="D103" s="24">
        <v>1203000</v>
      </c>
      <c r="E103" s="24">
        <v>7304000</v>
      </c>
      <c r="F103" s="24">
        <v>0</v>
      </c>
      <c r="G103" s="24">
        <f t="shared" si="2"/>
        <v>7304000</v>
      </c>
      <c r="H103" s="24"/>
      <c r="I103" s="24">
        <v>642000</v>
      </c>
      <c r="J103" s="24">
        <v>34286000</v>
      </c>
      <c r="K103" s="24">
        <v>0</v>
      </c>
      <c r="L103" s="24">
        <v>0</v>
      </c>
      <c r="M103" s="24">
        <v>0</v>
      </c>
      <c r="N103" s="19">
        <f t="shared" si="3"/>
        <v>52047000</v>
      </c>
    </row>
    <row r="104" spans="2:14" ht="19.5" customHeight="1" x14ac:dyDescent="0.25">
      <c r="B104" s="17" t="s">
        <v>111</v>
      </c>
      <c r="C104" s="24">
        <v>85233000</v>
      </c>
      <c r="D104" s="24">
        <v>12020000</v>
      </c>
      <c r="E104" s="24">
        <v>9892000</v>
      </c>
      <c r="F104" s="24">
        <v>0</v>
      </c>
      <c r="G104" s="24">
        <f t="shared" si="2"/>
        <v>9892000</v>
      </c>
      <c r="H104" s="24"/>
      <c r="I104" s="24">
        <v>2178000</v>
      </c>
      <c r="J104" s="24">
        <v>49963000</v>
      </c>
      <c r="K104" s="24">
        <v>0</v>
      </c>
      <c r="L104" s="24">
        <v>0</v>
      </c>
      <c r="M104" s="24">
        <v>0</v>
      </c>
      <c r="N104" s="19">
        <f t="shared" si="3"/>
        <v>159286000</v>
      </c>
    </row>
    <row r="105" spans="2:14" ht="19.5" customHeight="1" x14ac:dyDescent="0.25">
      <c r="B105" s="17" t="s">
        <v>112</v>
      </c>
      <c r="C105" s="24">
        <v>16311000</v>
      </c>
      <c r="D105" s="24">
        <v>2408000</v>
      </c>
      <c r="E105" s="24">
        <v>7642000</v>
      </c>
      <c r="F105" s="24">
        <v>0</v>
      </c>
      <c r="G105" s="24">
        <f t="shared" si="2"/>
        <v>7642000</v>
      </c>
      <c r="H105" s="24"/>
      <c r="I105" s="24">
        <v>718000</v>
      </c>
      <c r="J105" s="24">
        <v>27813000</v>
      </c>
      <c r="K105" s="24">
        <v>0</v>
      </c>
      <c r="L105" s="24">
        <v>0</v>
      </c>
      <c r="M105" s="24">
        <v>0</v>
      </c>
      <c r="N105" s="19">
        <f t="shared" si="3"/>
        <v>54892000</v>
      </c>
    </row>
    <row r="106" spans="2:14" ht="19.5" customHeight="1" x14ac:dyDescent="0.25">
      <c r="B106" s="17" t="s">
        <v>113</v>
      </c>
      <c r="C106" s="24">
        <v>33487000</v>
      </c>
      <c r="D106" s="24">
        <v>4753000</v>
      </c>
      <c r="E106" s="24">
        <v>8203000</v>
      </c>
      <c r="F106" s="24">
        <v>0</v>
      </c>
      <c r="G106" s="24">
        <f t="shared" si="2"/>
        <v>8203000</v>
      </c>
      <c r="H106" s="24"/>
      <c r="I106" s="24">
        <v>1108000</v>
      </c>
      <c r="J106" s="24">
        <v>39213000</v>
      </c>
      <c r="K106" s="24">
        <v>0</v>
      </c>
      <c r="L106" s="24">
        <v>0</v>
      </c>
      <c r="M106" s="24">
        <v>0</v>
      </c>
      <c r="N106" s="19">
        <f t="shared" si="3"/>
        <v>86764000</v>
      </c>
    </row>
    <row r="107" spans="2:14" ht="19.5" customHeight="1" x14ac:dyDescent="0.25">
      <c r="B107" s="17" t="s">
        <v>114</v>
      </c>
      <c r="C107" s="24">
        <v>65318000</v>
      </c>
      <c r="D107" s="24">
        <v>9663000</v>
      </c>
      <c r="E107" s="24">
        <v>10861000</v>
      </c>
      <c r="F107" s="24">
        <v>0</v>
      </c>
      <c r="G107" s="24">
        <f t="shared" si="2"/>
        <v>10861000</v>
      </c>
      <c r="H107" s="24"/>
      <c r="I107" s="24">
        <v>1928000</v>
      </c>
      <c r="J107" s="24">
        <v>51219000</v>
      </c>
      <c r="K107" s="24">
        <v>0</v>
      </c>
      <c r="L107" s="24">
        <v>0</v>
      </c>
      <c r="M107" s="24">
        <v>0</v>
      </c>
      <c r="N107" s="19">
        <f t="shared" si="3"/>
        <v>138989000</v>
      </c>
    </row>
    <row r="108" spans="2:14" ht="19.5" customHeight="1" x14ac:dyDescent="0.25">
      <c r="B108" s="17" t="s">
        <v>152</v>
      </c>
      <c r="C108" s="24">
        <v>174364000</v>
      </c>
      <c r="D108" s="24">
        <v>26845000</v>
      </c>
      <c r="E108" s="24">
        <v>19204000</v>
      </c>
      <c r="F108" s="24">
        <v>0</v>
      </c>
      <c r="G108" s="24">
        <f t="shared" si="2"/>
        <v>19204000</v>
      </c>
      <c r="H108" s="24"/>
      <c r="I108" s="24">
        <v>9482000</v>
      </c>
      <c r="J108" s="24">
        <v>99517000</v>
      </c>
      <c r="K108" s="24">
        <v>0</v>
      </c>
      <c r="L108" s="24">
        <v>0</v>
      </c>
      <c r="M108" s="24">
        <v>0</v>
      </c>
      <c r="N108" s="19">
        <f t="shared" si="3"/>
        <v>329412000</v>
      </c>
    </row>
    <row r="109" spans="2:14" ht="19.5" customHeight="1" x14ac:dyDescent="0.25">
      <c r="B109" s="17" t="s">
        <v>153</v>
      </c>
      <c r="C109" s="24">
        <v>18896000</v>
      </c>
      <c r="D109" s="24">
        <v>2961000</v>
      </c>
      <c r="E109" s="24">
        <v>7958000</v>
      </c>
      <c r="F109" s="24">
        <v>0</v>
      </c>
      <c r="G109" s="24">
        <f t="shared" si="2"/>
        <v>7958000</v>
      </c>
      <c r="H109" s="24"/>
      <c r="I109" s="24">
        <v>749000</v>
      </c>
      <c r="J109" s="24">
        <v>63780000</v>
      </c>
      <c r="K109" s="24">
        <v>0</v>
      </c>
      <c r="L109" s="24">
        <v>0</v>
      </c>
      <c r="M109" s="24">
        <v>0</v>
      </c>
      <c r="N109" s="19">
        <f t="shared" si="3"/>
        <v>94344000</v>
      </c>
    </row>
    <row r="110" spans="2:14" ht="19.5" customHeight="1" x14ac:dyDescent="0.25">
      <c r="B110" s="17" t="s">
        <v>115</v>
      </c>
      <c r="C110" s="24">
        <v>16297000</v>
      </c>
      <c r="D110" s="24">
        <v>1987000</v>
      </c>
      <c r="E110" s="24">
        <v>8417000</v>
      </c>
      <c r="F110" s="24">
        <v>0</v>
      </c>
      <c r="G110" s="24">
        <f t="shared" si="2"/>
        <v>8417000</v>
      </c>
      <c r="H110" s="24"/>
      <c r="I110" s="24">
        <v>712000</v>
      </c>
      <c r="J110" s="24">
        <v>45881000</v>
      </c>
      <c r="K110" s="24">
        <v>0</v>
      </c>
      <c r="L110" s="24">
        <v>0</v>
      </c>
      <c r="M110" s="24">
        <v>0</v>
      </c>
      <c r="N110" s="19">
        <f t="shared" si="3"/>
        <v>73294000</v>
      </c>
    </row>
    <row r="111" spans="2:14" ht="19.5" customHeight="1" x14ac:dyDescent="0.25">
      <c r="B111" s="17" t="s">
        <v>154</v>
      </c>
      <c r="C111" s="24">
        <v>21404000</v>
      </c>
      <c r="D111" s="24">
        <v>3010000</v>
      </c>
      <c r="E111" s="24">
        <v>8541000</v>
      </c>
      <c r="F111" s="24">
        <v>0</v>
      </c>
      <c r="G111" s="24">
        <f t="shared" si="2"/>
        <v>8541000</v>
      </c>
      <c r="H111" s="24"/>
      <c r="I111" s="24">
        <v>827000</v>
      </c>
      <c r="J111" s="24">
        <v>46824000</v>
      </c>
      <c r="K111" s="24">
        <v>0</v>
      </c>
      <c r="L111" s="24">
        <v>0</v>
      </c>
      <c r="M111" s="24">
        <v>0</v>
      </c>
      <c r="N111" s="19">
        <f t="shared" si="3"/>
        <v>80606000</v>
      </c>
    </row>
    <row r="112" spans="2:14" ht="19.5" customHeight="1" x14ac:dyDescent="0.25">
      <c r="B112" s="17" t="s">
        <v>161</v>
      </c>
      <c r="C112" s="24">
        <v>9000000</v>
      </c>
      <c r="D112" s="24">
        <v>1254000</v>
      </c>
      <c r="E112" s="24">
        <v>8357000</v>
      </c>
      <c r="F112" s="24">
        <v>0</v>
      </c>
      <c r="G112" s="24">
        <f t="shared" ref="G112:G115" si="4">E112+F112</f>
        <v>8357000</v>
      </c>
      <c r="H112" s="24"/>
      <c r="I112" s="24">
        <v>641000</v>
      </c>
      <c r="J112" s="24">
        <v>37301000</v>
      </c>
      <c r="K112" s="24">
        <v>0</v>
      </c>
      <c r="L112" s="24">
        <v>0</v>
      </c>
      <c r="M112" s="24">
        <v>0</v>
      </c>
      <c r="N112" s="19">
        <f t="shared" si="3"/>
        <v>56553000</v>
      </c>
    </row>
    <row r="113" spans="2:14" ht="19.5" customHeight="1" x14ac:dyDescent="0.25">
      <c r="B113" s="17" t="s">
        <v>217</v>
      </c>
      <c r="C113" s="24">
        <v>47862000</v>
      </c>
      <c r="D113" s="24">
        <v>7332000</v>
      </c>
      <c r="E113" s="24">
        <v>8749000</v>
      </c>
      <c r="F113" s="24">
        <v>0</v>
      </c>
      <c r="G113" s="24">
        <f t="shared" si="4"/>
        <v>8749000</v>
      </c>
      <c r="H113" s="24"/>
      <c r="I113" s="24">
        <v>1429000</v>
      </c>
      <c r="J113" s="24">
        <v>31397000</v>
      </c>
      <c r="K113" s="24">
        <v>0</v>
      </c>
      <c r="L113" s="24">
        <v>0</v>
      </c>
      <c r="M113" s="24">
        <v>0</v>
      </c>
      <c r="N113" s="19">
        <f t="shared" ref="N113:N116" si="5">SUM(C113,D113,G113,H113,I113,J113,K113,L113,M113)</f>
        <v>96769000</v>
      </c>
    </row>
    <row r="114" spans="2:14" ht="19.5" customHeight="1" x14ac:dyDescent="0.25">
      <c r="B114" s="17" t="s">
        <v>218</v>
      </c>
      <c r="C114" s="24">
        <v>27584000</v>
      </c>
      <c r="D114" s="24">
        <v>3908000</v>
      </c>
      <c r="E114" s="24">
        <v>12294000</v>
      </c>
      <c r="F114" s="24">
        <v>0</v>
      </c>
      <c r="G114" s="24">
        <f t="shared" si="4"/>
        <v>12294000</v>
      </c>
      <c r="H114" s="24"/>
      <c r="I114" s="24">
        <v>1126000</v>
      </c>
      <c r="J114" s="24">
        <v>11303000</v>
      </c>
      <c r="K114" s="24">
        <v>0</v>
      </c>
      <c r="L114" s="24">
        <v>0</v>
      </c>
      <c r="M114" s="24">
        <v>0</v>
      </c>
      <c r="N114" s="19">
        <f t="shared" si="5"/>
        <v>56215000</v>
      </c>
    </row>
    <row r="115" spans="2:14" ht="19.5" customHeight="1" x14ac:dyDescent="0.25">
      <c r="B115" s="17" t="s">
        <v>219</v>
      </c>
      <c r="C115" s="24">
        <v>47876000</v>
      </c>
      <c r="D115" s="24">
        <v>6691000</v>
      </c>
      <c r="E115" s="24">
        <v>15707000</v>
      </c>
      <c r="F115" s="24">
        <v>0</v>
      </c>
      <c r="G115" s="24">
        <f t="shared" si="4"/>
        <v>15707000</v>
      </c>
      <c r="H115" s="24"/>
      <c r="I115" s="24">
        <v>1755000</v>
      </c>
      <c r="J115" s="24">
        <v>14443000</v>
      </c>
      <c r="K115" s="24">
        <v>0</v>
      </c>
      <c r="L115" s="24">
        <v>0</v>
      </c>
      <c r="M115" s="24">
        <v>0</v>
      </c>
      <c r="N115" s="19">
        <f t="shared" si="5"/>
        <v>86472000</v>
      </c>
    </row>
    <row r="116" spans="2:14" ht="19.5" customHeight="1" x14ac:dyDescent="0.25">
      <c r="B116" s="17" t="s">
        <v>220</v>
      </c>
      <c r="C116" s="24">
        <v>116891000</v>
      </c>
      <c r="D116" s="24">
        <v>17549000</v>
      </c>
      <c r="E116" s="24">
        <v>13174000</v>
      </c>
      <c r="F116" s="24">
        <v>0</v>
      </c>
      <c r="G116" s="24">
        <f t="shared" ref="G116" si="6">E116+F116</f>
        <v>13174000</v>
      </c>
      <c r="H116" s="24"/>
      <c r="I116" s="24">
        <v>3024000</v>
      </c>
      <c r="J116" s="24">
        <v>11303000</v>
      </c>
      <c r="K116" s="24">
        <v>0</v>
      </c>
      <c r="L116" s="24">
        <v>0</v>
      </c>
      <c r="M116" s="24">
        <v>0</v>
      </c>
      <c r="N116" s="19">
        <f t="shared" si="5"/>
        <v>161941000</v>
      </c>
    </row>
    <row r="117" spans="2:14" ht="19.5" customHeight="1" x14ac:dyDescent="0.25">
      <c r="B117" s="25" t="s">
        <v>116</v>
      </c>
      <c r="C117" s="24">
        <v>310065000</v>
      </c>
      <c r="D117" s="24">
        <v>2530000</v>
      </c>
      <c r="E117" s="24">
        <v>200000000</v>
      </c>
      <c r="F117" s="24">
        <v>0</v>
      </c>
      <c r="G117" s="24">
        <f t="shared" si="2"/>
        <v>200000000</v>
      </c>
      <c r="H117" s="24"/>
      <c r="I117" s="24">
        <v>470000</v>
      </c>
      <c r="J117" s="24">
        <v>2668000</v>
      </c>
      <c r="K117" s="24">
        <v>0</v>
      </c>
      <c r="L117" s="24">
        <v>0</v>
      </c>
      <c r="M117" s="24">
        <v>0</v>
      </c>
      <c r="N117" s="19">
        <f t="shared" si="3"/>
        <v>515733000</v>
      </c>
    </row>
    <row r="118" spans="2:14" ht="19.5" customHeight="1" x14ac:dyDescent="0.25">
      <c r="B118" s="17" t="s">
        <v>117</v>
      </c>
      <c r="C118" s="24">
        <v>6470000</v>
      </c>
      <c r="D118" s="24">
        <v>1042000</v>
      </c>
      <c r="E118" s="24">
        <v>5157000</v>
      </c>
      <c r="F118" s="24">
        <v>0</v>
      </c>
      <c r="G118" s="24">
        <f t="shared" si="2"/>
        <v>5157000</v>
      </c>
      <c r="H118" s="24"/>
      <c r="I118" s="24">
        <v>377000</v>
      </c>
      <c r="J118" s="24">
        <v>532000</v>
      </c>
      <c r="K118" s="24">
        <v>0</v>
      </c>
      <c r="L118" s="24">
        <v>0</v>
      </c>
      <c r="M118" s="24">
        <v>0</v>
      </c>
      <c r="N118" s="19">
        <f t="shared" si="3"/>
        <v>13578000</v>
      </c>
    </row>
    <row r="119" spans="2:14" ht="19.5" customHeight="1" x14ac:dyDescent="0.25">
      <c r="B119" s="17" t="s">
        <v>118</v>
      </c>
      <c r="C119" s="24">
        <v>2621000</v>
      </c>
      <c r="D119" s="24">
        <v>417000</v>
      </c>
      <c r="E119" s="24">
        <v>2347000</v>
      </c>
      <c r="F119" s="24">
        <v>0</v>
      </c>
      <c r="G119" s="24">
        <f t="shared" si="2"/>
        <v>2347000</v>
      </c>
      <c r="H119" s="24"/>
      <c r="I119" s="24">
        <v>321000</v>
      </c>
      <c r="J119" s="24">
        <v>0</v>
      </c>
      <c r="K119" s="24">
        <v>0</v>
      </c>
      <c r="L119" s="24">
        <v>0</v>
      </c>
      <c r="M119" s="24">
        <v>0</v>
      </c>
      <c r="N119" s="19">
        <f t="shared" si="3"/>
        <v>5706000</v>
      </c>
    </row>
    <row r="120" spans="2:14" ht="19.5" customHeight="1" x14ac:dyDescent="0.25">
      <c r="B120" s="17" t="s">
        <v>119</v>
      </c>
      <c r="C120" s="24">
        <v>2599000</v>
      </c>
      <c r="D120" s="24">
        <v>424000</v>
      </c>
      <c r="E120" s="24">
        <v>2425000</v>
      </c>
      <c r="F120" s="24">
        <v>0</v>
      </c>
      <c r="G120" s="24">
        <f t="shared" si="2"/>
        <v>2425000</v>
      </c>
      <c r="H120" s="24"/>
      <c r="I120" s="24">
        <v>277000</v>
      </c>
      <c r="J120" s="24">
        <v>0</v>
      </c>
      <c r="K120" s="24">
        <v>0</v>
      </c>
      <c r="L120" s="24">
        <v>0</v>
      </c>
      <c r="M120" s="24">
        <v>0</v>
      </c>
      <c r="N120" s="19">
        <f t="shared" si="3"/>
        <v>5725000</v>
      </c>
    </row>
    <row r="121" spans="2:14" ht="19.5" customHeight="1" x14ac:dyDescent="0.25">
      <c r="B121" s="17" t="s">
        <v>120</v>
      </c>
      <c r="C121" s="24">
        <v>3259000</v>
      </c>
      <c r="D121" s="24">
        <v>542000</v>
      </c>
      <c r="E121" s="24">
        <v>10915000</v>
      </c>
      <c r="F121" s="24">
        <v>0</v>
      </c>
      <c r="G121" s="24">
        <f t="shared" si="2"/>
        <v>10915000</v>
      </c>
      <c r="H121" s="24"/>
      <c r="I121" s="24">
        <v>888000</v>
      </c>
      <c r="J121" s="24">
        <v>2001000</v>
      </c>
      <c r="K121" s="24">
        <v>0</v>
      </c>
      <c r="L121" s="24">
        <v>0</v>
      </c>
      <c r="M121" s="24">
        <v>0</v>
      </c>
      <c r="N121" s="19">
        <f t="shared" si="3"/>
        <v>17605000</v>
      </c>
    </row>
    <row r="122" spans="2:14" ht="19.5" customHeight="1" x14ac:dyDescent="0.25">
      <c r="B122" s="17" t="s">
        <v>121</v>
      </c>
      <c r="C122" s="24">
        <v>3885000</v>
      </c>
      <c r="D122" s="24">
        <v>592000</v>
      </c>
      <c r="E122" s="24">
        <v>5740000</v>
      </c>
      <c r="F122" s="24">
        <v>0</v>
      </c>
      <c r="G122" s="24">
        <f t="shared" si="2"/>
        <v>5740000</v>
      </c>
      <c r="H122" s="24"/>
      <c r="I122" s="24">
        <v>180000</v>
      </c>
      <c r="J122" s="24">
        <v>1499000</v>
      </c>
      <c r="K122" s="24">
        <v>0</v>
      </c>
      <c r="L122" s="24">
        <v>0</v>
      </c>
      <c r="M122" s="24">
        <v>0</v>
      </c>
      <c r="N122" s="19">
        <f t="shared" si="3"/>
        <v>11896000</v>
      </c>
    </row>
    <row r="123" spans="2:14" ht="19.5" customHeight="1" x14ac:dyDescent="0.25">
      <c r="B123" s="17" t="s">
        <v>122</v>
      </c>
      <c r="C123" s="24">
        <v>9294000</v>
      </c>
      <c r="D123" s="24">
        <v>1515000</v>
      </c>
      <c r="E123" s="24">
        <v>4424000</v>
      </c>
      <c r="F123" s="24">
        <v>0</v>
      </c>
      <c r="G123" s="24">
        <f t="shared" si="2"/>
        <v>4424000</v>
      </c>
      <c r="H123" s="24"/>
      <c r="I123" s="24">
        <v>1719000</v>
      </c>
      <c r="J123" s="24">
        <v>2780000</v>
      </c>
      <c r="K123" s="24">
        <v>0</v>
      </c>
      <c r="L123" s="24">
        <v>0</v>
      </c>
      <c r="M123" s="24">
        <v>0</v>
      </c>
      <c r="N123" s="19">
        <f t="shared" si="3"/>
        <v>19732000</v>
      </c>
    </row>
    <row r="124" spans="2:14" ht="19.5" customHeight="1" x14ac:dyDescent="0.25">
      <c r="B124" s="17" t="s">
        <v>123</v>
      </c>
      <c r="C124" s="24">
        <v>430691000</v>
      </c>
      <c r="D124" s="24">
        <v>83210000</v>
      </c>
      <c r="E124" s="24">
        <v>339166000</v>
      </c>
      <c r="F124" s="24">
        <v>0</v>
      </c>
      <c r="G124" s="24">
        <f t="shared" si="2"/>
        <v>339166000</v>
      </c>
      <c r="H124" s="24"/>
      <c r="I124" s="24">
        <v>382566000</v>
      </c>
      <c r="J124" s="24">
        <v>351023000</v>
      </c>
      <c r="K124" s="24">
        <v>1391553000</v>
      </c>
      <c r="L124" s="24">
        <v>0</v>
      </c>
      <c r="M124" s="24">
        <v>0</v>
      </c>
      <c r="N124" s="19">
        <f t="shared" si="3"/>
        <v>2978209000</v>
      </c>
    </row>
    <row r="125" spans="2:14" ht="19.5" customHeight="1" x14ac:dyDescent="0.25">
      <c r="B125" s="17" t="s">
        <v>162</v>
      </c>
      <c r="C125" s="24">
        <v>1893000</v>
      </c>
      <c r="D125" s="24">
        <v>171000</v>
      </c>
      <c r="E125" s="24">
        <v>5512000</v>
      </c>
      <c r="F125" s="24">
        <v>0</v>
      </c>
      <c r="G125" s="24">
        <f t="shared" si="2"/>
        <v>5512000</v>
      </c>
      <c r="H125" s="24"/>
      <c r="I125" s="24">
        <v>6902000</v>
      </c>
      <c r="J125" s="24">
        <v>2734000</v>
      </c>
      <c r="K125" s="24">
        <v>0</v>
      </c>
      <c r="L125" s="24">
        <v>0</v>
      </c>
      <c r="M125" s="24">
        <v>0</v>
      </c>
      <c r="N125" s="19">
        <f t="shared" si="3"/>
        <v>17212000</v>
      </c>
    </row>
    <row r="126" spans="2:14" ht="19.5" customHeight="1" x14ac:dyDescent="0.25">
      <c r="B126" s="17" t="s">
        <v>174</v>
      </c>
      <c r="C126" s="24">
        <v>3906000</v>
      </c>
      <c r="D126" s="24">
        <v>550000</v>
      </c>
      <c r="E126" s="24">
        <v>13305000</v>
      </c>
      <c r="F126" s="24">
        <v>0</v>
      </c>
      <c r="G126" s="24">
        <f t="shared" si="2"/>
        <v>13305000</v>
      </c>
      <c r="H126" s="24"/>
      <c r="I126" s="24">
        <v>1494000</v>
      </c>
      <c r="J126" s="24">
        <v>5202000</v>
      </c>
      <c r="K126" s="24">
        <v>0</v>
      </c>
      <c r="L126" s="24">
        <v>0</v>
      </c>
      <c r="M126" s="24">
        <v>0</v>
      </c>
      <c r="N126" s="19">
        <f t="shared" si="3"/>
        <v>24457000</v>
      </c>
    </row>
    <row r="127" spans="2:14" ht="19.5" customHeight="1" x14ac:dyDescent="0.25">
      <c r="B127" s="17" t="s">
        <v>163</v>
      </c>
      <c r="C127" s="24">
        <v>383994000</v>
      </c>
      <c r="D127" s="24">
        <v>72528000</v>
      </c>
      <c r="E127" s="24">
        <v>1847023000</v>
      </c>
      <c r="F127" s="24">
        <v>0</v>
      </c>
      <c r="G127" s="24">
        <f t="shared" si="2"/>
        <v>1847023000</v>
      </c>
      <c r="H127" s="24"/>
      <c r="I127" s="24">
        <v>2885584000</v>
      </c>
      <c r="J127" s="24">
        <v>1425912000</v>
      </c>
      <c r="K127" s="24">
        <v>0</v>
      </c>
      <c r="L127" s="24">
        <v>6206658000</v>
      </c>
      <c r="M127" s="24">
        <v>0</v>
      </c>
      <c r="N127" s="19">
        <f t="shared" si="3"/>
        <v>12821699000</v>
      </c>
    </row>
    <row r="128" spans="2:14" ht="19.5" customHeight="1" x14ac:dyDescent="0.25">
      <c r="B128" s="17" t="s">
        <v>124</v>
      </c>
      <c r="C128" s="24">
        <v>58868000</v>
      </c>
      <c r="D128" s="24">
        <v>9918000</v>
      </c>
      <c r="E128" s="24">
        <v>33710000</v>
      </c>
      <c r="F128" s="24">
        <v>0</v>
      </c>
      <c r="G128" s="24">
        <f t="shared" si="2"/>
        <v>33710000</v>
      </c>
      <c r="H128" s="24"/>
      <c r="I128" s="24">
        <v>642209000</v>
      </c>
      <c r="J128" s="24">
        <v>590844000</v>
      </c>
      <c r="K128" s="24">
        <v>1665000</v>
      </c>
      <c r="L128" s="24">
        <v>0</v>
      </c>
      <c r="M128" s="24">
        <v>0</v>
      </c>
      <c r="N128" s="19">
        <f t="shared" si="3"/>
        <v>1337214000</v>
      </c>
    </row>
    <row r="129" spans="2:14" ht="19.5" customHeight="1" x14ac:dyDescent="0.25">
      <c r="B129" s="17" t="s">
        <v>125</v>
      </c>
      <c r="C129" s="24">
        <v>150056000</v>
      </c>
      <c r="D129" s="24">
        <v>23273000</v>
      </c>
      <c r="E129" s="24">
        <v>66604000</v>
      </c>
      <c r="F129" s="24">
        <v>0</v>
      </c>
      <c r="G129" s="24">
        <f t="shared" si="2"/>
        <v>66604000</v>
      </c>
      <c r="H129" s="24"/>
      <c r="I129" s="24">
        <v>10326000</v>
      </c>
      <c r="J129" s="24">
        <v>12003000</v>
      </c>
      <c r="K129" s="24">
        <v>0</v>
      </c>
      <c r="L129" s="24">
        <v>0</v>
      </c>
      <c r="M129" s="24">
        <v>0</v>
      </c>
      <c r="N129" s="19">
        <f t="shared" si="3"/>
        <v>262262000</v>
      </c>
    </row>
    <row r="130" spans="2:14" ht="19.5" customHeight="1" x14ac:dyDescent="0.25">
      <c r="B130" s="17" t="s">
        <v>126</v>
      </c>
      <c r="C130" s="24">
        <v>221192000</v>
      </c>
      <c r="D130" s="24">
        <v>29190000</v>
      </c>
      <c r="E130" s="24">
        <v>46969000</v>
      </c>
      <c r="F130" s="24">
        <v>0</v>
      </c>
      <c r="G130" s="24">
        <f t="shared" si="2"/>
        <v>46969000</v>
      </c>
      <c r="H130" s="24"/>
      <c r="I130" s="24">
        <v>8090000</v>
      </c>
      <c r="J130" s="24">
        <v>10670000</v>
      </c>
      <c r="K130" s="24">
        <v>0</v>
      </c>
      <c r="L130" s="24">
        <v>0</v>
      </c>
      <c r="M130" s="24">
        <v>0</v>
      </c>
      <c r="N130" s="19">
        <f t="shared" si="3"/>
        <v>316111000</v>
      </c>
    </row>
    <row r="131" spans="2:14" ht="19.5" customHeight="1" x14ac:dyDescent="0.25">
      <c r="B131" s="17" t="s">
        <v>127</v>
      </c>
      <c r="C131" s="24">
        <v>1512687000</v>
      </c>
      <c r="D131" s="24">
        <v>340126000</v>
      </c>
      <c r="E131" s="24">
        <v>191565000</v>
      </c>
      <c r="F131" s="24">
        <v>0</v>
      </c>
      <c r="G131" s="24">
        <f t="shared" si="2"/>
        <v>191565000</v>
      </c>
      <c r="H131" s="24"/>
      <c r="I131" s="24">
        <v>55803000</v>
      </c>
      <c r="J131" s="24">
        <v>1219865000</v>
      </c>
      <c r="K131" s="24">
        <v>28295000</v>
      </c>
      <c r="L131" s="24">
        <v>139629000</v>
      </c>
      <c r="M131" s="24">
        <v>0</v>
      </c>
      <c r="N131" s="19">
        <f t="shared" si="3"/>
        <v>3487970000</v>
      </c>
    </row>
    <row r="132" spans="2:14" ht="19.5" customHeight="1" x14ac:dyDescent="0.25">
      <c r="B132" s="17" t="s">
        <v>128</v>
      </c>
      <c r="C132" s="24">
        <v>113696000</v>
      </c>
      <c r="D132" s="24">
        <v>18849000</v>
      </c>
      <c r="E132" s="24">
        <v>108599000</v>
      </c>
      <c r="F132" s="24">
        <v>0</v>
      </c>
      <c r="G132" s="24">
        <f t="shared" si="2"/>
        <v>108599000</v>
      </c>
      <c r="H132" s="24"/>
      <c r="I132" s="24">
        <v>41993000</v>
      </c>
      <c r="J132" s="24">
        <v>300090000</v>
      </c>
      <c r="K132" s="24">
        <v>0</v>
      </c>
      <c r="L132" s="24">
        <v>0</v>
      </c>
      <c r="M132" s="24">
        <v>0</v>
      </c>
      <c r="N132" s="19">
        <f t="shared" si="3"/>
        <v>583227000</v>
      </c>
    </row>
    <row r="133" spans="2:14" ht="19.5" customHeight="1" x14ac:dyDescent="0.25">
      <c r="B133" s="17" t="s">
        <v>175</v>
      </c>
      <c r="C133" s="24">
        <v>29375000</v>
      </c>
      <c r="D133" s="24">
        <v>5069000</v>
      </c>
      <c r="E133" s="24">
        <v>12860000</v>
      </c>
      <c r="F133" s="24">
        <v>0</v>
      </c>
      <c r="G133" s="24">
        <f t="shared" si="2"/>
        <v>12860000</v>
      </c>
      <c r="H133" s="24"/>
      <c r="I133" s="24">
        <v>477000</v>
      </c>
      <c r="J133" s="24">
        <v>124038000</v>
      </c>
      <c r="K133" s="24">
        <v>0</v>
      </c>
      <c r="L133" s="24">
        <v>0</v>
      </c>
      <c r="M133" s="24">
        <v>0</v>
      </c>
      <c r="N133" s="19">
        <f t="shared" si="3"/>
        <v>171819000</v>
      </c>
    </row>
    <row r="134" spans="2:14" ht="19.5" customHeight="1" x14ac:dyDescent="0.25">
      <c r="B134" s="17" t="s">
        <v>129</v>
      </c>
      <c r="C134" s="24">
        <v>8538000</v>
      </c>
      <c r="D134" s="24">
        <v>821000</v>
      </c>
      <c r="E134" s="24">
        <v>3215000</v>
      </c>
      <c r="F134" s="24">
        <v>0</v>
      </c>
      <c r="G134" s="24">
        <f t="shared" si="2"/>
        <v>3215000</v>
      </c>
      <c r="H134" s="24"/>
      <c r="I134" s="24">
        <v>637000</v>
      </c>
      <c r="J134" s="24">
        <v>1256000</v>
      </c>
      <c r="K134" s="24">
        <v>0</v>
      </c>
      <c r="L134" s="24">
        <v>0</v>
      </c>
      <c r="M134" s="24">
        <v>0</v>
      </c>
      <c r="N134" s="19">
        <f t="shared" si="3"/>
        <v>14467000</v>
      </c>
    </row>
    <row r="135" spans="2:14" ht="19.5" customHeight="1" x14ac:dyDescent="0.25">
      <c r="B135" s="17" t="s">
        <v>130</v>
      </c>
      <c r="C135" s="24">
        <v>223140000</v>
      </c>
      <c r="D135" s="24">
        <v>47541000</v>
      </c>
      <c r="E135" s="24">
        <v>56285000</v>
      </c>
      <c r="F135" s="24">
        <v>0</v>
      </c>
      <c r="G135" s="24">
        <f t="shared" si="2"/>
        <v>56285000</v>
      </c>
      <c r="H135" s="24"/>
      <c r="I135" s="24">
        <v>2031000</v>
      </c>
      <c r="J135" s="24">
        <v>30769000</v>
      </c>
      <c r="K135" s="24">
        <v>0</v>
      </c>
      <c r="L135" s="24">
        <v>0</v>
      </c>
      <c r="M135" s="24">
        <v>0</v>
      </c>
      <c r="N135" s="19">
        <f t="shared" si="3"/>
        <v>359766000</v>
      </c>
    </row>
    <row r="136" spans="2:14" ht="19.5" customHeight="1" x14ac:dyDescent="0.25">
      <c r="B136" s="17" t="s">
        <v>131</v>
      </c>
      <c r="C136" s="24">
        <v>29037000</v>
      </c>
      <c r="D136" s="24">
        <v>3910000</v>
      </c>
      <c r="E136" s="24">
        <v>30618000</v>
      </c>
      <c r="F136" s="24">
        <v>0</v>
      </c>
      <c r="G136" s="24">
        <f t="shared" si="2"/>
        <v>30618000</v>
      </c>
      <c r="H136" s="24"/>
      <c r="I136" s="24">
        <v>1291000</v>
      </c>
      <c r="J136" s="24">
        <v>7364000</v>
      </c>
      <c r="K136" s="24">
        <v>0</v>
      </c>
      <c r="L136" s="24">
        <v>0</v>
      </c>
      <c r="M136" s="24">
        <v>0</v>
      </c>
      <c r="N136" s="19">
        <f t="shared" si="3"/>
        <v>72220000</v>
      </c>
    </row>
    <row r="137" spans="2:14" ht="19.5" customHeight="1" x14ac:dyDescent="0.25">
      <c r="B137" s="17" t="s">
        <v>132</v>
      </c>
      <c r="C137" s="24">
        <v>2212000</v>
      </c>
      <c r="D137" s="24">
        <v>281000</v>
      </c>
      <c r="E137" s="24">
        <v>2072000</v>
      </c>
      <c r="F137" s="24">
        <v>0</v>
      </c>
      <c r="G137" s="24">
        <f t="shared" si="2"/>
        <v>2072000</v>
      </c>
      <c r="H137" s="24"/>
      <c r="I137" s="24">
        <v>154000</v>
      </c>
      <c r="J137" s="24">
        <v>4241000</v>
      </c>
      <c r="K137" s="24">
        <v>7037000</v>
      </c>
      <c r="L137" s="24">
        <v>0</v>
      </c>
      <c r="M137" s="24">
        <v>0</v>
      </c>
      <c r="N137" s="19">
        <f t="shared" si="3"/>
        <v>15997000</v>
      </c>
    </row>
    <row r="138" spans="2:14" ht="19.5" customHeight="1" x14ac:dyDescent="0.25">
      <c r="B138" s="17" t="s">
        <v>133</v>
      </c>
      <c r="C138" s="24">
        <v>63446000</v>
      </c>
      <c r="D138" s="24">
        <v>8250000</v>
      </c>
      <c r="E138" s="24">
        <v>29138000</v>
      </c>
      <c r="F138" s="24">
        <v>0</v>
      </c>
      <c r="G138" s="24">
        <f t="shared" si="2"/>
        <v>29138000</v>
      </c>
      <c r="H138" s="24"/>
      <c r="I138" s="24">
        <v>26796000</v>
      </c>
      <c r="J138" s="24">
        <v>64019000</v>
      </c>
      <c r="K138" s="24">
        <v>4509000</v>
      </c>
      <c r="L138" s="24">
        <v>0</v>
      </c>
      <c r="M138" s="24">
        <v>0</v>
      </c>
      <c r="N138" s="19">
        <f t="shared" si="3"/>
        <v>196158000</v>
      </c>
    </row>
    <row r="139" spans="2:14" ht="19.5" customHeight="1" x14ac:dyDescent="0.25">
      <c r="B139" s="17" t="s">
        <v>134</v>
      </c>
      <c r="C139" s="24">
        <v>40959000</v>
      </c>
      <c r="D139" s="24">
        <v>5096000</v>
      </c>
      <c r="E139" s="24">
        <v>16017000</v>
      </c>
      <c r="F139" s="24">
        <v>0</v>
      </c>
      <c r="G139" s="24">
        <f t="shared" si="2"/>
        <v>16017000</v>
      </c>
      <c r="H139" s="24"/>
      <c r="I139" s="24">
        <v>1177000</v>
      </c>
      <c r="J139" s="24">
        <v>3868000</v>
      </c>
      <c r="K139" s="24">
        <v>0</v>
      </c>
      <c r="L139" s="24">
        <v>0</v>
      </c>
      <c r="M139" s="24">
        <v>0</v>
      </c>
      <c r="N139" s="19">
        <f t="shared" si="3"/>
        <v>67117000</v>
      </c>
    </row>
    <row r="140" spans="2:14" ht="19.5" customHeight="1" x14ac:dyDescent="0.25">
      <c r="B140" s="17" t="s">
        <v>135</v>
      </c>
      <c r="C140" s="24">
        <v>117936000</v>
      </c>
      <c r="D140" s="24">
        <v>11107000</v>
      </c>
      <c r="E140" s="24">
        <v>51491000</v>
      </c>
      <c r="F140" s="24">
        <v>0</v>
      </c>
      <c r="G140" s="24">
        <f t="shared" si="2"/>
        <v>51491000</v>
      </c>
      <c r="H140" s="24"/>
      <c r="I140" s="24">
        <v>951584000</v>
      </c>
      <c r="J140" s="24">
        <v>16671000</v>
      </c>
      <c r="K140" s="24">
        <v>22768000</v>
      </c>
      <c r="L140" s="24">
        <v>238977000</v>
      </c>
      <c r="M140" s="24">
        <v>0</v>
      </c>
      <c r="N140" s="19">
        <f t="shared" si="3"/>
        <v>1410534000</v>
      </c>
    </row>
    <row r="141" spans="2:14" ht="19.5" customHeight="1" x14ac:dyDescent="0.25">
      <c r="B141" s="17" t="s">
        <v>155</v>
      </c>
      <c r="C141" s="24">
        <v>28313000</v>
      </c>
      <c r="D141" s="24">
        <v>3426000</v>
      </c>
      <c r="E141" s="24">
        <v>16777000</v>
      </c>
      <c r="F141" s="24">
        <v>0</v>
      </c>
      <c r="G141" s="24">
        <f t="shared" si="2"/>
        <v>16777000</v>
      </c>
      <c r="H141" s="24"/>
      <c r="I141" s="24">
        <v>121595000</v>
      </c>
      <c r="J141" s="24">
        <v>3265000</v>
      </c>
      <c r="K141" s="24">
        <v>22951000</v>
      </c>
      <c r="L141" s="24">
        <v>0</v>
      </c>
      <c r="M141" s="24">
        <v>0</v>
      </c>
      <c r="N141" s="19">
        <f t="shared" ref="N141:N159" si="7">SUM(C141,D141,G141,H141,I141,J141,K141,L141,M141)</f>
        <v>196327000</v>
      </c>
    </row>
    <row r="142" spans="2:14" ht="19.5" customHeight="1" x14ac:dyDescent="0.25">
      <c r="B142" s="17" t="s">
        <v>164</v>
      </c>
      <c r="C142" s="24">
        <v>12310000</v>
      </c>
      <c r="D142" s="24">
        <v>2093000</v>
      </c>
      <c r="E142" s="24">
        <v>16267000</v>
      </c>
      <c r="F142" s="24">
        <v>0</v>
      </c>
      <c r="G142" s="24">
        <f t="shared" ref="G142:G156" si="8">E142+F142</f>
        <v>16267000</v>
      </c>
      <c r="H142" s="24"/>
      <c r="I142" s="24">
        <v>586000</v>
      </c>
      <c r="J142" s="24">
        <v>54509000</v>
      </c>
      <c r="K142" s="24">
        <v>13289000</v>
      </c>
      <c r="L142" s="24">
        <v>0</v>
      </c>
      <c r="M142" s="24">
        <v>0</v>
      </c>
      <c r="N142" s="19">
        <f t="shared" si="7"/>
        <v>99054000</v>
      </c>
    </row>
    <row r="143" spans="2:14" ht="19.5" customHeight="1" x14ac:dyDescent="0.25">
      <c r="B143" s="17" t="s">
        <v>136</v>
      </c>
      <c r="C143" s="24">
        <v>22735000</v>
      </c>
      <c r="D143" s="24">
        <v>2846000</v>
      </c>
      <c r="E143" s="24">
        <v>7170000</v>
      </c>
      <c r="F143" s="24">
        <v>0</v>
      </c>
      <c r="G143" s="24">
        <f t="shared" si="8"/>
        <v>7170000</v>
      </c>
      <c r="H143" s="24"/>
      <c r="I143" s="24">
        <v>1347000</v>
      </c>
      <c r="J143" s="24">
        <v>1975000</v>
      </c>
      <c r="K143" s="24">
        <v>0</v>
      </c>
      <c r="L143" s="24">
        <v>0</v>
      </c>
      <c r="M143" s="24">
        <v>0</v>
      </c>
      <c r="N143" s="19">
        <f t="shared" si="7"/>
        <v>36073000</v>
      </c>
    </row>
    <row r="144" spans="2:14" ht="19.5" customHeight="1" x14ac:dyDescent="0.25">
      <c r="B144" s="17" t="s">
        <v>137</v>
      </c>
      <c r="C144" s="24">
        <v>177876000</v>
      </c>
      <c r="D144" s="24">
        <v>34476000</v>
      </c>
      <c r="E144" s="24">
        <v>22272000</v>
      </c>
      <c r="F144" s="24">
        <v>0</v>
      </c>
      <c r="G144" s="24">
        <f t="shared" si="8"/>
        <v>22272000</v>
      </c>
      <c r="H144" s="24"/>
      <c r="I144" s="24">
        <v>9080000</v>
      </c>
      <c r="J144" s="24">
        <v>295266000</v>
      </c>
      <c r="K144" s="24">
        <v>0</v>
      </c>
      <c r="L144" s="24">
        <v>0</v>
      </c>
      <c r="M144" s="24">
        <v>0</v>
      </c>
      <c r="N144" s="19">
        <f t="shared" si="7"/>
        <v>538970000</v>
      </c>
    </row>
    <row r="145" spans="2:14" ht="19.5" customHeight="1" x14ac:dyDescent="0.25">
      <c r="B145" s="17" t="s">
        <v>138</v>
      </c>
      <c r="C145" s="24">
        <v>28338000</v>
      </c>
      <c r="D145" s="24">
        <v>3168000</v>
      </c>
      <c r="E145" s="24">
        <v>1494518000</v>
      </c>
      <c r="F145" s="24">
        <v>0</v>
      </c>
      <c r="G145" s="24">
        <f t="shared" si="8"/>
        <v>1494518000</v>
      </c>
      <c r="H145" s="24"/>
      <c r="I145" s="24">
        <v>2076000</v>
      </c>
      <c r="J145" s="24">
        <v>798375000</v>
      </c>
      <c r="K145" s="24">
        <v>0</v>
      </c>
      <c r="L145" s="24">
        <v>0</v>
      </c>
      <c r="M145" s="24">
        <v>0</v>
      </c>
      <c r="N145" s="19">
        <f t="shared" si="7"/>
        <v>2326475000</v>
      </c>
    </row>
    <row r="146" spans="2:14" ht="19.5" customHeight="1" x14ac:dyDescent="0.25">
      <c r="B146" s="17" t="s">
        <v>139</v>
      </c>
      <c r="C146" s="24">
        <v>20945000</v>
      </c>
      <c r="D146" s="24">
        <v>2406000</v>
      </c>
      <c r="E146" s="24">
        <v>7849000</v>
      </c>
      <c r="F146" s="24">
        <v>0</v>
      </c>
      <c r="G146" s="24">
        <f t="shared" si="8"/>
        <v>7849000</v>
      </c>
      <c r="H146" s="24"/>
      <c r="I146" s="24">
        <v>1997000</v>
      </c>
      <c r="J146" s="24">
        <v>5651000</v>
      </c>
      <c r="K146" s="24">
        <v>0</v>
      </c>
      <c r="L146" s="24">
        <v>0</v>
      </c>
      <c r="M146" s="24">
        <v>0</v>
      </c>
      <c r="N146" s="19">
        <f t="shared" si="7"/>
        <v>38848000</v>
      </c>
    </row>
    <row r="147" spans="2:14" ht="19.5" customHeight="1" x14ac:dyDescent="0.25">
      <c r="B147" s="17" t="s">
        <v>165</v>
      </c>
      <c r="C147" s="24">
        <v>5906000</v>
      </c>
      <c r="D147" s="24">
        <v>1180000</v>
      </c>
      <c r="E147" s="24">
        <v>4805000</v>
      </c>
      <c r="F147" s="24">
        <v>0</v>
      </c>
      <c r="G147" s="24">
        <f t="shared" si="8"/>
        <v>4805000</v>
      </c>
      <c r="H147" s="24"/>
      <c r="I147" s="24">
        <v>6000</v>
      </c>
      <c r="J147" s="24">
        <v>7815000</v>
      </c>
      <c r="K147" s="24">
        <v>0</v>
      </c>
      <c r="L147" s="24">
        <v>0</v>
      </c>
      <c r="M147" s="24">
        <v>0</v>
      </c>
      <c r="N147" s="19">
        <f t="shared" si="7"/>
        <v>19712000</v>
      </c>
    </row>
    <row r="148" spans="2:14" ht="19.5" customHeight="1" x14ac:dyDescent="0.25">
      <c r="B148" s="17" t="s">
        <v>140</v>
      </c>
      <c r="C148" s="24">
        <v>13613000</v>
      </c>
      <c r="D148" s="24">
        <v>2095000</v>
      </c>
      <c r="E148" s="24">
        <v>20481000</v>
      </c>
      <c r="F148" s="24">
        <v>0</v>
      </c>
      <c r="G148" s="24">
        <f t="shared" si="8"/>
        <v>20481000</v>
      </c>
      <c r="H148" s="24"/>
      <c r="I148" s="24">
        <v>261795000</v>
      </c>
      <c r="J148" s="24">
        <v>3334000</v>
      </c>
      <c r="K148" s="24">
        <v>0</v>
      </c>
      <c r="L148" s="24">
        <v>0</v>
      </c>
      <c r="M148" s="24">
        <v>0</v>
      </c>
      <c r="N148" s="19">
        <f t="shared" si="7"/>
        <v>301318000</v>
      </c>
    </row>
    <row r="149" spans="2:14" ht="19.5" customHeight="1" x14ac:dyDescent="0.25">
      <c r="B149" s="17" t="s">
        <v>176</v>
      </c>
      <c r="C149" s="24">
        <v>1545160000</v>
      </c>
      <c r="D149" s="24">
        <v>329776000</v>
      </c>
      <c r="E149" s="24">
        <v>1422215000</v>
      </c>
      <c r="F149" s="24">
        <v>0</v>
      </c>
      <c r="G149" s="24">
        <f t="shared" si="8"/>
        <v>1422215000</v>
      </c>
      <c r="H149" s="24"/>
      <c r="I149" s="24">
        <v>18899000</v>
      </c>
      <c r="J149" s="24">
        <v>13000156000</v>
      </c>
      <c r="K149" s="24">
        <v>0</v>
      </c>
      <c r="L149" s="24">
        <v>0</v>
      </c>
      <c r="M149" s="24">
        <v>0</v>
      </c>
      <c r="N149" s="19">
        <f t="shared" si="7"/>
        <v>16316206000</v>
      </c>
    </row>
    <row r="150" spans="2:14" ht="19.5" customHeight="1" x14ac:dyDescent="0.25">
      <c r="B150" s="17" t="s">
        <v>170</v>
      </c>
      <c r="C150" s="24">
        <v>11020000</v>
      </c>
      <c r="D150" s="24">
        <v>1528000</v>
      </c>
      <c r="E150" s="24">
        <v>6138000</v>
      </c>
      <c r="F150" s="24">
        <v>0</v>
      </c>
      <c r="G150" s="24">
        <f t="shared" si="8"/>
        <v>6138000</v>
      </c>
      <c r="H150" s="24"/>
      <c r="I150" s="24">
        <v>365000</v>
      </c>
      <c r="J150" s="24">
        <v>17339000</v>
      </c>
      <c r="K150" s="24">
        <v>0</v>
      </c>
      <c r="L150" s="24">
        <v>0</v>
      </c>
      <c r="M150" s="24">
        <v>0</v>
      </c>
      <c r="N150" s="19">
        <f t="shared" si="7"/>
        <v>36390000</v>
      </c>
    </row>
    <row r="151" spans="2:14" ht="19.5" customHeight="1" x14ac:dyDescent="0.25">
      <c r="B151" s="17" t="s">
        <v>141</v>
      </c>
      <c r="C151" s="24">
        <v>1761000</v>
      </c>
      <c r="D151" s="24">
        <v>238000</v>
      </c>
      <c r="E151" s="24">
        <v>4127000</v>
      </c>
      <c r="F151" s="24">
        <v>0</v>
      </c>
      <c r="G151" s="24">
        <f t="shared" si="8"/>
        <v>4127000</v>
      </c>
      <c r="H151" s="24"/>
      <c r="I151" s="24">
        <v>30000</v>
      </c>
      <c r="J151" s="24">
        <v>17618000</v>
      </c>
      <c r="K151" s="24">
        <v>96488000</v>
      </c>
      <c r="L151" s="24">
        <v>0</v>
      </c>
      <c r="M151" s="24">
        <v>0</v>
      </c>
      <c r="N151" s="19">
        <f t="shared" si="7"/>
        <v>120262000</v>
      </c>
    </row>
    <row r="152" spans="2:14" ht="19.5" customHeight="1" x14ac:dyDescent="0.25">
      <c r="B152" s="17" t="s">
        <v>142</v>
      </c>
      <c r="C152" s="24">
        <v>1562000</v>
      </c>
      <c r="D152" s="24">
        <v>236000</v>
      </c>
      <c r="E152" s="24">
        <v>5096000</v>
      </c>
      <c r="F152" s="24">
        <v>0</v>
      </c>
      <c r="G152" s="24">
        <f t="shared" si="8"/>
        <v>5096000</v>
      </c>
      <c r="H152" s="24"/>
      <c r="I152" s="24">
        <v>29000</v>
      </c>
      <c r="J152" s="24">
        <v>17236000</v>
      </c>
      <c r="K152" s="24">
        <v>94789000</v>
      </c>
      <c r="L152" s="24">
        <v>0</v>
      </c>
      <c r="M152" s="24">
        <v>0</v>
      </c>
      <c r="N152" s="19">
        <f t="shared" si="7"/>
        <v>118948000</v>
      </c>
    </row>
    <row r="153" spans="2:14" ht="19.5" customHeight="1" x14ac:dyDescent="0.25">
      <c r="B153" s="17" t="s">
        <v>143</v>
      </c>
      <c r="C153" s="24">
        <v>1690000</v>
      </c>
      <c r="D153" s="24">
        <v>233000</v>
      </c>
      <c r="E153" s="24">
        <v>4244000</v>
      </c>
      <c r="F153" s="24">
        <v>0</v>
      </c>
      <c r="G153" s="24">
        <f t="shared" si="8"/>
        <v>4244000</v>
      </c>
      <c r="H153" s="24"/>
      <c r="I153" s="24">
        <v>30000</v>
      </c>
      <c r="J153" s="24">
        <v>8048000</v>
      </c>
      <c r="K153" s="24">
        <v>71810000</v>
      </c>
      <c r="L153" s="24">
        <v>0</v>
      </c>
      <c r="M153" s="24">
        <v>0</v>
      </c>
      <c r="N153" s="19">
        <f t="shared" si="7"/>
        <v>86055000</v>
      </c>
    </row>
    <row r="154" spans="2:14" ht="19.5" customHeight="1" x14ac:dyDescent="0.25">
      <c r="B154" s="17" t="s">
        <v>54</v>
      </c>
      <c r="C154" s="24">
        <v>1584387000</v>
      </c>
      <c r="D154" s="24">
        <v>295392000</v>
      </c>
      <c r="E154" s="24">
        <v>273363000</v>
      </c>
      <c r="F154" s="24">
        <v>0</v>
      </c>
      <c r="G154" s="24">
        <f t="shared" si="8"/>
        <v>273363000</v>
      </c>
      <c r="H154" s="24"/>
      <c r="I154" s="24">
        <v>26411000</v>
      </c>
      <c r="J154" s="24">
        <v>11901024000</v>
      </c>
      <c r="K154" s="24">
        <v>34074000</v>
      </c>
      <c r="L154" s="24">
        <v>0</v>
      </c>
      <c r="M154" s="24">
        <v>0</v>
      </c>
      <c r="N154" s="19">
        <f t="shared" si="7"/>
        <v>14114651000</v>
      </c>
    </row>
    <row r="155" spans="2:14" ht="19.5" customHeight="1" x14ac:dyDescent="0.25">
      <c r="B155" s="17" t="s">
        <v>156</v>
      </c>
      <c r="C155" s="24">
        <v>1961000</v>
      </c>
      <c r="D155" s="24">
        <v>406000</v>
      </c>
      <c r="E155" s="24">
        <v>1944000</v>
      </c>
      <c r="F155" s="24">
        <v>0</v>
      </c>
      <c r="G155" s="24">
        <f t="shared" si="8"/>
        <v>1944000</v>
      </c>
      <c r="H155" s="24"/>
      <c r="I155" s="24">
        <v>0</v>
      </c>
      <c r="J155" s="24">
        <v>1759000</v>
      </c>
      <c r="K155" s="24">
        <v>0</v>
      </c>
      <c r="L155" s="24">
        <v>0</v>
      </c>
      <c r="M155" s="24">
        <v>0</v>
      </c>
      <c r="N155" s="19">
        <f t="shared" si="7"/>
        <v>6070000</v>
      </c>
    </row>
    <row r="156" spans="2:14" ht="19.5" customHeight="1" x14ac:dyDescent="0.25">
      <c r="B156" s="17" t="s">
        <v>157</v>
      </c>
      <c r="C156" s="24">
        <v>45646000</v>
      </c>
      <c r="D156" s="24">
        <v>8114000</v>
      </c>
      <c r="E156" s="24">
        <v>57000000</v>
      </c>
      <c r="F156" s="24">
        <v>0</v>
      </c>
      <c r="G156" s="24">
        <f t="shared" si="8"/>
        <v>57000000</v>
      </c>
      <c r="H156" s="24"/>
      <c r="I156" s="24">
        <v>1243000</v>
      </c>
      <c r="J156" s="24">
        <v>25117000</v>
      </c>
      <c r="K156" s="24">
        <v>0</v>
      </c>
      <c r="L156" s="24">
        <v>0</v>
      </c>
      <c r="M156" s="24">
        <v>0</v>
      </c>
      <c r="N156" s="19">
        <f t="shared" si="7"/>
        <v>137120000</v>
      </c>
    </row>
    <row r="157" spans="2:14" ht="19.5" customHeight="1" x14ac:dyDescent="0.25">
      <c r="B157" s="17" t="s">
        <v>166</v>
      </c>
      <c r="C157" s="24">
        <v>11198000</v>
      </c>
      <c r="D157" s="24">
        <v>1486000</v>
      </c>
      <c r="E157" s="24">
        <v>7357000</v>
      </c>
      <c r="F157" s="24">
        <v>0</v>
      </c>
      <c r="G157" s="24">
        <f t="shared" ref="G157:G159" si="9">E157+F157</f>
        <v>7357000</v>
      </c>
      <c r="H157" s="24"/>
      <c r="I157" s="24">
        <v>160000</v>
      </c>
      <c r="J157" s="24">
        <v>1150000</v>
      </c>
      <c r="K157" s="24">
        <v>0</v>
      </c>
      <c r="L157" s="24">
        <v>0</v>
      </c>
      <c r="M157" s="24">
        <v>0</v>
      </c>
      <c r="N157" s="19">
        <f t="shared" si="7"/>
        <v>21351000</v>
      </c>
    </row>
    <row r="158" spans="2:14" ht="19.5" customHeight="1" x14ac:dyDescent="0.25">
      <c r="B158" s="17" t="s">
        <v>167</v>
      </c>
      <c r="C158" s="24">
        <v>1104000</v>
      </c>
      <c r="D158" s="24">
        <v>99000</v>
      </c>
      <c r="E158" s="24">
        <v>4909000</v>
      </c>
      <c r="F158" s="24">
        <v>0</v>
      </c>
      <c r="G158" s="24">
        <f t="shared" ref="G158" si="10">E158+F158</f>
        <v>4909000</v>
      </c>
      <c r="H158" s="24"/>
      <c r="I158" s="24">
        <v>649000</v>
      </c>
      <c r="J158" s="24">
        <v>0</v>
      </c>
      <c r="K158" s="24">
        <v>0</v>
      </c>
      <c r="L158" s="24">
        <v>0</v>
      </c>
      <c r="M158" s="24">
        <v>0</v>
      </c>
      <c r="N158" s="19">
        <f t="shared" ref="N158" si="11">SUM(C158,D158,G158,H158,I158,J158,K158,L158,M158)</f>
        <v>6761000</v>
      </c>
    </row>
    <row r="159" spans="2:14" ht="19.5" customHeight="1" thickBot="1" x14ac:dyDescent="0.3">
      <c r="B159" s="17" t="s">
        <v>177</v>
      </c>
      <c r="C159" s="24">
        <v>14069000</v>
      </c>
      <c r="D159" s="24">
        <v>3168000</v>
      </c>
      <c r="E159" s="24">
        <v>7866000</v>
      </c>
      <c r="F159" s="24">
        <v>0</v>
      </c>
      <c r="G159" s="24">
        <f t="shared" si="9"/>
        <v>7866000</v>
      </c>
      <c r="H159" s="24"/>
      <c r="I159" s="24">
        <v>0</v>
      </c>
      <c r="J159" s="24">
        <v>15070000</v>
      </c>
      <c r="K159" s="24">
        <v>8661000</v>
      </c>
      <c r="L159" s="24">
        <v>0</v>
      </c>
      <c r="M159" s="24">
        <v>0</v>
      </c>
      <c r="N159" s="19">
        <f t="shared" si="7"/>
        <v>48834000</v>
      </c>
    </row>
    <row r="160" spans="2:14" s="23" customFormat="1" ht="21" customHeight="1" thickBot="1" x14ac:dyDescent="0.3">
      <c r="B160" s="26" t="s">
        <v>144</v>
      </c>
      <c r="C160" s="27">
        <f>SUM(C8:C159)</f>
        <v>23510065000</v>
      </c>
      <c r="D160" s="27">
        <f t="shared" ref="D160:N160" si="12">SUM(D8:D159)</f>
        <v>3813663000</v>
      </c>
      <c r="E160" s="27">
        <f t="shared" si="12"/>
        <v>9798958000</v>
      </c>
      <c r="F160" s="27">
        <f t="shared" si="12"/>
        <v>0</v>
      </c>
      <c r="G160" s="27">
        <f t="shared" si="12"/>
        <v>9798958000</v>
      </c>
      <c r="H160" s="27">
        <f t="shared" si="12"/>
        <v>0</v>
      </c>
      <c r="I160" s="27">
        <f t="shared" si="12"/>
        <v>6116103000</v>
      </c>
      <c r="J160" s="27">
        <f t="shared" si="12"/>
        <v>35933195000</v>
      </c>
      <c r="K160" s="27">
        <f t="shared" si="12"/>
        <v>1797889000</v>
      </c>
      <c r="L160" s="27">
        <f t="shared" si="12"/>
        <v>6585264000</v>
      </c>
      <c r="M160" s="27">
        <f t="shared" si="12"/>
        <v>0</v>
      </c>
      <c r="N160" s="27">
        <f t="shared" si="12"/>
        <v>87555137000</v>
      </c>
    </row>
    <row r="162" spans="3:14" x14ac:dyDescent="0.25">
      <c r="C162" s="28"/>
      <c r="D162" s="28"/>
      <c r="F162" s="60"/>
      <c r="G162" s="28"/>
      <c r="N162" s="28"/>
    </row>
    <row r="163" spans="3:14" x14ac:dyDescent="0.25">
      <c r="C163" s="28"/>
      <c r="F163" s="60"/>
      <c r="G163" s="28"/>
    </row>
    <row r="164" spans="3:14" x14ac:dyDescent="0.25">
      <c r="E164" s="28"/>
      <c r="F164" s="60"/>
      <c r="G164" s="28"/>
    </row>
    <row r="165" spans="3:14" x14ac:dyDescent="0.25">
      <c r="C165" s="28"/>
      <c r="E165" s="28"/>
    </row>
    <row r="167" spans="3:14" x14ac:dyDescent="0.25">
      <c r="C167" s="28"/>
    </row>
    <row r="168" spans="3:14" x14ac:dyDescent="0.25">
      <c r="C168" s="28"/>
    </row>
    <row r="169" spans="3:14" x14ac:dyDescent="0.25">
      <c r="C169" s="28"/>
    </row>
    <row r="171" spans="3:14" x14ac:dyDescent="0.25">
      <c r="C171" s="28"/>
    </row>
  </sheetData>
  <mergeCells count="14">
    <mergeCell ref="K6:K7"/>
    <mergeCell ref="L6:L7"/>
    <mergeCell ref="M6:M7"/>
    <mergeCell ref="N6:N7"/>
    <mergeCell ref="B2:N2"/>
    <mergeCell ref="B3:N3"/>
    <mergeCell ref="B4:N4"/>
    <mergeCell ref="B6:B7"/>
    <mergeCell ref="C6:C7"/>
    <mergeCell ref="D6:D7"/>
    <mergeCell ref="E6:G6"/>
    <mergeCell ref="H6:H7"/>
    <mergeCell ref="I6:I7"/>
    <mergeCell ref="J6:J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32" fitToHeight="2" orientation="landscape" r:id="rId1"/>
  <rowBreaks count="1" manualBreakCount="1">
    <brk id="83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9</vt:i4>
      </vt:variant>
    </vt:vector>
  </HeadingPairs>
  <TitlesOfParts>
    <vt:vector size="15" baseType="lpstr">
      <vt:lpstr>GENEL 2016</vt:lpstr>
      <vt:lpstr>ÖZEL 2016</vt:lpstr>
      <vt:lpstr>GENEL 2017</vt:lpstr>
      <vt:lpstr>ÖZEL 2017</vt:lpstr>
      <vt:lpstr>GENEL 2018</vt:lpstr>
      <vt:lpstr>ÖZEL 2018</vt:lpstr>
      <vt:lpstr>'GENEL 2016'!Yazdırma_Alanı</vt:lpstr>
      <vt:lpstr>'GENEL 2017'!Yazdırma_Alanı</vt:lpstr>
      <vt:lpstr>'GENEL 2018'!Yazdırma_Alanı</vt:lpstr>
      <vt:lpstr>'ÖZEL 2016'!Yazdırma_Alanı</vt:lpstr>
      <vt:lpstr>'ÖZEL 2017'!Yazdırma_Alanı</vt:lpstr>
      <vt:lpstr>'ÖZEL 2018'!Yazdırma_Alanı</vt:lpstr>
      <vt:lpstr>'ÖZEL 2016'!Yazdırma_Başlıkları</vt:lpstr>
      <vt:lpstr>'ÖZEL 2017'!Yazdırma_Başlıkları</vt:lpstr>
      <vt:lpstr>'ÖZEL 2018'!Yazdırma_Başlıkları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2019-03-24T19:34:36Z</dcterms:modified>
</cp:coreProperties>
</file>