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9630" windowHeight="6330" activeTab="0"/>
  </bookViews>
  <sheets>
    <sheet name="T 5.4" sheetId="1" r:id="rId1"/>
  </sheets>
  <definedNames>
    <definedName name="Print_Area_MI">#REF!</definedName>
    <definedName name="_xlnm.Print_Area" localSheetId="0">'T 5.4'!$A$2:$AF$108</definedName>
  </definedNames>
  <calcPr fullCalcOnLoad="1"/>
</workbook>
</file>

<file path=xl/sharedStrings.xml><?xml version="1.0" encoding="utf-8"?>
<sst xmlns="http://schemas.openxmlformats.org/spreadsheetml/2006/main" count="222" uniqueCount="217">
  <si>
    <t>Toplam</t>
  </si>
  <si>
    <t>Demir ve çelik</t>
  </si>
  <si>
    <t>Muhtelif kimyasal maddeler</t>
  </si>
  <si>
    <t>Gübreler</t>
  </si>
  <si>
    <t>Organik kimyasal müstahsallar</t>
  </si>
  <si>
    <t>Ham postlar,deriler (kürkler hariç) ve köseleler</t>
  </si>
  <si>
    <t>Metal cevherleri,cüruf ve kül</t>
  </si>
  <si>
    <t>Albüminoid maddeler,tutkallar,enzimler vb</t>
  </si>
  <si>
    <t>Seramik mamulleri</t>
  </si>
  <si>
    <t>Hububat</t>
  </si>
  <si>
    <t>Postlar,kürkler,taklit kürkler ve mamulleri</t>
  </si>
  <si>
    <t>Kalay ve kalay mamulleri</t>
  </si>
  <si>
    <t>Etler ve yenilen sakatat</t>
  </si>
  <si>
    <t>Yüzde Değişme</t>
  </si>
  <si>
    <t>Yüzde Değ.</t>
  </si>
  <si>
    <t>Perc. Chan.</t>
  </si>
  <si>
    <t>Live animals</t>
  </si>
  <si>
    <t>Meat</t>
  </si>
  <si>
    <t>Fish</t>
  </si>
  <si>
    <t>Dairy produce, eggs, honey</t>
  </si>
  <si>
    <t>Other products of animal origin</t>
  </si>
  <si>
    <t>Live trees and other plants</t>
  </si>
  <si>
    <t>Vegetables</t>
  </si>
  <si>
    <t>Fruit</t>
  </si>
  <si>
    <t>Coffee, tea, spices</t>
  </si>
  <si>
    <t>Cereals</t>
  </si>
  <si>
    <t>Products of the milling industry</t>
  </si>
  <si>
    <t>Oil seeds and oleaginous fruits</t>
  </si>
  <si>
    <t>Vegetable saps and extracts</t>
  </si>
  <si>
    <t>Vegetable plaiting materials</t>
  </si>
  <si>
    <t>Animal or vegetable fats and oils</t>
  </si>
  <si>
    <t>Preparations of meat, of fish and of molluses</t>
  </si>
  <si>
    <t>Sugars and sugar confectionery</t>
  </si>
  <si>
    <t>Cocoa and cocoa preparations</t>
  </si>
  <si>
    <t>Preparations of cereals, flour, starch or milk</t>
  </si>
  <si>
    <t>Preparations of vegetables and fruits</t>
  </si>
  <si>
    <t>Miscellaneous edible preparations</t>
  </si>
  <si>
    <t>Beverages, spirits and vinegar</t>
  </si>
  <si>
    <t>Waste from the food industries, animal fodder</t>
  </si>
  <si>
    <t>Tobacco and manufactured tobacco substitutes</t>
  </si>
  <si>
    <t>Salt, sulphur, earth, plaster.materials, lime,cement</t>
  </si>
  <si>
    <t>Ores, slag and ash</t>
  </si>
  <si>
    <t>Mineral fuels and oils</t>
  </si>
  <si>
    <t>Inorganic chemicals</t>
  </si>
  <si>
    <t>Organic chemicals</t>
  </si>
  <si>
    <t>Pharmaceutical products</t>
  </si>
  <si>
    <t>Fertilizers</t>
  </si>
  <si>
    <t>Tanning or dyeing extracts</t>
  </si>
  <si>
    <t>Essential oils and resinoids</t>
  </si>
  <si>
    <t>Soap</t>
  </si>
  <si>
    <t>Albuminoidal substances</t>
  </si>
  <si>
    <t>Explosives</t>
  </si>
  <si>
    <t>Photographic or cinematographic goods</t>
  </si>
  <si>
    <t>Miscellaneous chemical products</t>
  </si>
  <si>
    <t>Plastics and articles thereof,</t>
  </si>
  <si>
    <t>Rubber and articles thereof</t>
  </si>
  <si>
    <t>Raw hides, skins and leather</t>
  </si>
  <si>
    <t>Articles of leather</t>
  </si>
  <si>
    <t>Furskins and artificial fur</t>
  </si>
  <si>
    <t>Wood and articles of wood</t>
  </si>
  <si>
    <t>Cork and articles of cork</t>
  </si>
  <si>
    <t>Manufactures of plaiting materials</t>
  </si>
  <si>
    <t>Pulp of cellulosic material and waste of paper</t>
  </si>
  <si>
    <t>Paper and paperboard</t>
  </si>
  <si>
    <t>Printed books, newspapers etc</t>
  </si>
  <si>
    <t>Silk</t>
  </si>
  <si>
    <t>Wool</t>
  </si>
  <si>
    <t>Cotton. cotton yarn and cotton fabric</t>
  </si>
  <si>
    <t>Paper yarn and woven fabrics</t>
  </si>
  <si>
    <t>Man-made filaments</t>
  </si>
  <si>
    <t>Man-made staple fibres</t>
  </si>
  <si>
    <t>Wadding, felt and nonwovens</t>
  </si>
  <si>
    <t>Carpets and other floor coverings</t>
  </si>
  <si>
    <t>Special woven fabrics</t>
  </si>
  <si>
    <t>Impregnated, coated etc fabrics</t>
  </si>
  <si>
    <t>Knitted or crocheted fabrics</t>
  </si>
  <si>
    <t>Articles of apparel and clothing acc.knitted</t>
  </si>
  <si>
    <t>Articles of apparel and clothing acc. not knitted</t>
  </si>
  <si>
    <t>Other made-up textile articles</t>
  </si>
  <si>
    <t>Footwear and the like</t>
  </si>
  <si>
    <t>Headgear and parts thereof</t>
  </si>
  <si>
    <t>Umbrellas, walking-sticks, whips</t>
  </si>
  <si>
    <t>Feathers and down and artificial flowers</t>
  </si>
  <si>
    <t>Articles of stone, plaster or similar materials</t>
  </si>
  <si>
    <t>Ceramic products</t>
  </si>
  <si>
    <t>Glass and glassware</t>
  </si>
  <si>
    <t>Pearls, precious stones, coin</t>
  </si>
  <si>
    <t>Iron and steel</t>
  </si>
  <si>
    <t>Articles of iron and steel</t>
  </si>
  <si>
    <t>Copper and articles thereof</t>
  </si>
  <si>
    <t>Nickel and articles thereof</t>
  </si>
  <si>
    <t>Aluminium and articles thereof</t>
  </si>
  <si>
    <t>Lead and articles thereof</t>
  </si>
  <si>
    <t>Zinc and articles thereof</t>
  </si>
  <si>
    <t>Tin and articles thereof</t>
  </si>
  <si>
    <t>Other base metals, cermets, articles thereof</t>
  </si>
  <si>
    <t>Tools of base metal</t>
  </si>
  <si>
    <t>Miscellaneous articles of base metal</t>
  </si>
  <si>
    <t>Machineries, mechanical appliances, boilers and ; parts thereof</t>
  </si>
  <si>
    <t>Electrical machinery and equipment</t>
  </si>
  <si>
    <t>Railway or tramway locomotives</t>
  </si>
  <si>
    <t>Vehicles other than railway</t>
  </si>
  <si>
    <t>Aircraft</t>
  </si>
  <si>
    <t>Ships, boats and floating structures</t>
  </si>
  <si>
    <t>Optical instruments and apparatus</t>
  </si>
  <si>
    <t>Clocks</t>
  </si>
  <si>
    <t>Musical instruments</t>
  </si>
  <si>
    <t>Arms and ammunition</t>
  </si>
  <si>
    <t>Furniture</t>
  </si>
  <si>
    <t>Toys, games and sports equipment</t>
  </si>
  <si>
    <t>Miscellaneous manufactured articles</t>
  </si>
  <si>
    <t>Works of art and collectors pieces</t>
  </si>
  <si>
    <t>Total</t>
  </si>
  <si>
    <t>Kaynak: TUİK</t>
  </si>
  <si>
    <t>Source: TURKSTAT</t>
  </si>
  <si>
    <t>Tablo: V.4- Fasıllara Göre İthalat</t>
  </si>
  <si>
    <t>Table: V.4- Import by Chapters</t>
  </si>
  <si>
    <t>Canli hayvanlar</t>
  </si>
  <si>
    <t>Baliklar,kabuklu hayvanlar,yumusakçalar,diger omurgasizlar</t>
  </si>
  <si>
    <t>Süt ve süt mamulleri,kus ve kümes hay.yumurtalari,bal vb.</t>
  </si>
  <si>
    <t>Tarifenin baska yerinde yer almayan hayvansal müstahzarlar</t>
  </si>
  <si>
    <t>Canli bitkiler ve çiçekçilik müstahzarlari</t>
  </si>
  <si>
    <t>Yenilen sebzeler ve bazi kök ve yumrular</t>
  </si>
  <si>
    <t>Yenilen meyvalar,kabuklu yemisler,turunçgil ve kavun kabugu</t>
  </si>
  <si>
    <t>Kahve,çay,paraguay çayi ve baharat</t>
  </si>
  <si>
    <t>Degirmencilik ürünleri,malt,nisasta,inülin,bugday gluteni</t>
  </si>
  <si>
    <t>Yagli tohum ve meyvalar,sanayi bitkileri,saman,hayvan yemi</t>
  </si>
  <si>
    <t>Laklar,sakizlar,bitkisel özsu ve hülasalar</t>
  </si>
  <si>
    <t>Örülmeye elverisli bitkisel maddeler,bitkisel müstahzarlar</t>
  </si>
  <si>
    <t>Hayvansal ve bitkisel yaglar ve bunlarin müstahzarlari</t>
  </si>
  <si>
    <t>Et,balik,kabuklu hayvan,yumusakça vb hayvansal müstahzarlar</t>
  </si>
  <si>
    <t>Seker ve seker mamulleri</t>
  </si>
  <si>
    <t>Kakao ve kakao müstahzarlari</t>
  </si>
  <si>
    <t>Esasini hububat,un,nisasta,süt teskil eden müstahzarlar</t>
  </si>
  <si>
    <t>Sebze,meyva,bitki parçalari,sert kabuklu yemis konserveleri</t>
  </si>
  <si>
    <t>Yenilen çesitli gida müstahzarlari</t>
  </si>
  <si>
    <t>Mesrubat,alkollü içkiler ve sirke</t>
  </si>
  <si>
    <t>Gida sanayii kalinti ve döküntüleri,hazir hayvan gidalari</t>
  </si>
  <si>
    <t>Tütün ve tütün yerine geçen islenmis maddeler</t>
  </si>
  <si>
    <t>Tuz,kükürt,toprak ve taslar,alçilar ve çimento</t>
  </si>
  <si>
    <t>Mineral yakitlar,mineral yaglar ve müstahsallari,mumlar</t>
  </si>
  <si>
    <t>Inorganik kimyasal müstahsallar,organik,inorganik bilesikler</t>
  </si>
  <si>
    <t>Eczacilik ürünleri</t>
  </si>
  <si>
    <t>Debagat ve boyacilikta kullanilan hülasa,boya,macun,sakizlar</t>
  </si>
  <si>
    <t>Uçucu yaglar,rezinoitler,parfümeri,kozmetikler vb</t>
  </si>
  <si>
    <t>Sabunlar,yüzey aktif organik maddeler,yikama-yaglama madde.</t>
  </si>
  <si>
    <t>Barut,patlayici maddeler,pirotekni mamulleri,kibrit vb</t>
  </si>
  <si>
    <t>Fotografçilikta,sinemacilikta kullanilan esya</t>
  </si>
  <si>
    <t>Plastik ve plastikten mamul esya</t>
  </si>
  <si>
    <t>Kauçuk ve kauçuktan esya</t>
  </si>
  <si>
    <t>Deri esya,saraciye esyasi,seyahat esyasi,bagirsaktan esya</t>
  </si>
  <si>
    <t>Agaç ve agaçtan mamul esya:odun kömürü</t>
  </si>
  <si>
    <t>Mantar ve mantardan esya</t>
  </si>
  <si>
    <t>Hasir:saz ve benzeri örülebilen maddelerden mamuller</t>
  </si>
  <si>
    <t>Odun hamuru:lifli selülozik maddelerin hamurlari,hurdalar</t>
  </si>
  <si>
    <t>Kagit ve karton:kagit hamurundan kagit ve kartondan esya</t>
  </si>
  <si>
    <t>Basili kitap,gazete,resim vb baski sanayi mamulu,el yazmalari</t>
  </si>
  <si>
    <t>Ipek</t>
  </si>
  <si>
    <t>Yün,kil,at kili:bunlarin iplik ve dokumalari</t>
  </si>
  <si>
    <t>Pamuk,pamuk ipligi ve pamuklu mensucat</t>
  </si>
  <si>
    <t>Dokumaya elverisli bitkisel lifler,kagit ipegi ve dokumalari</t>
  </si>
  <si>
    <t>Dokumaya elverisli suni ve sentetik lifler</t>
  </si>
  <si>
    <t>Sentetik ve suni devamsiz lifler</t>
  </si>
  <si>
    <t>Vatka,keçe,dokunmamis mensucat,özel iplik,sicim ve mamulleri</t>
  </si>
  <si>
    <t>Halilar ve diger dokumaya elverisli maddeden yer kaplamalari</t>
  </si>
  <si>
    <t>Özel dokunmus mensucat,dantela,duvar halilari,islemeler</t>
  </si>
  <si>
    <t>Emdirilmis,sivanmis,kaplanmis mensucat,bunlardan teknik esya</t>
  </si>
  <si>
    <t>Örme esya</t>
  </si>
  <si>
    <t>Örme giyim esyasi ve aksesuarlari</t>
  </si>
  <si>
    <t>Örülmemis giyim esyasi ve aksesuarlari</t>
  </si>
  <si>
    <t>Mensucattan mamul diger esya,kullanilmis esya,paçavralar</t>
  </si>
  <si>
    <t>Ayakkabilar,getrler,tozluklar vb esya ve aksami</t>
  </si>
  <si>
    <t>Basliklar ve aksami</t>
  </si>
  <si>
    <t>Semsiye,baston,kamçi,kirbaç ve bunlarin aksami</t>
  </si>
  <si>
    <t>Hazir kus tüyü ve insan saçi mamulleri,yapma çiçekler</t>
  </si>
  <si>
    <t>Tas,alçi,çimento,amyant,mika vb maddelerden esya</t>
  </si>
  <si>
    <t>Cam ve cam esya</t>
  </si>
  <si>
    <t>Inciler,kiymetli tas ve metal mamulleri,madeni paralar</t>
  </si>
  <si>
    <t>Demir veya çelikten esya</t>
  </si>
  <si>
    <t>Bakir ve bakirdan esya</t>
  </si>
  <si>
    <t>Nikel ve nikelden esya</t>
  </si>
  <si>
    <t>Aluminyum ve aluminyum esya</t>
  </si>
  <si>
    <t>Kursun ve kursundan esya</t>
  </si>
  <si>
    <t>Çinko ve çinkodan esya</t>
  </si>
  <si>
    <t>Diger adi metaller,sermetler,bunlardan esya</t>
  </si>
  <si>
    <t>Adi metallerden aletler,biçakçi esyasi,sofra takimlari</t>
  </si>
  <si>
    <t>Adi metallerden çesitli esya</t>
  </si>
  <si>
    <t>Makinalar, mekanik cihazlar, kazanlar ve aksam, parçalar</t>
  </si>
  <si>
    <t>Elektrikli makina ve cihazlar,aksam ve parçalari</t>
  </si>
  <si>
    <t>Demiryolu ulasim araçlari vb,aksam ve parçalari</t>
  </si>
  <si>
    <t>Motorlu kara tasitlari,traktör,bisiklet,motosiklet ve diger</t>
  </si>
  <si>
    <t>Hava tasitlari,uzay araçlari,aksam ve parçalari</t>
  </si>
  <si>
    <t>Gemiler,suda yüzen tasit ve araçlar</t>
  </si>
  <si>
    <t>Optik,fotograf,sinema,ölçü,kontrol,ayar cihazlari,tibbi alet.</t>
  </si>
  <si>
    <t>Saatler ve bunlarin aksam ve parçalari</t>
  </si>
  <si>
    <t>Müzik aletleri:bunlarin aksam,parça ve aksesuari</t>
  </si>
  <si>
    <t>Silahlar ve mühimmat,bunlarin aksam,parça ve aksesuarlari</t>
  </si>
  <si>
    <t>Mobilyalar,aydinlatma,reklam lambalari,prefabrik yapilar</t>
  </si>
  <si>
    <t>Oyuncaklar,oyun ve spor malzemeleri,aksam ve parçalari</t>
  </si>
  <si>
    <t>Çesitli mamul esya (kalemler, firçalar vb)</t>
  </si>
  <si>
    <t>Sanat eserleri,koleksiyon esyasi,antikalar</t>
  </si>
  <si>
    <t>10/09</t>
  </si>
  <si>
    <t>11/10</t>
  </si>
  <si>
    <t>12/11</t>
  </si>
  <si>
    <t>Percentage Change</t>
  </si>
  <si>
    <t>13/12</t>
  </si>
  <si>
    <t>Kişisel eşyalar, deniz ve hava taşıtlarına verilen kumanya ve malzeme (yakıtlar hariç)</t>
  </si>
  <si>
    <t>-</t>
  </si>
  <si>
    <t>Personal houshold goods, provisions</t>
  </si>
  <si>
    <t>14/13</t>
  </si>
  <si>
    <t>15/14</t>
  </si>
  <si>
    <t>16/15</t>
  </si>
  <si>
    <t>17/16</t>
  </si>
  <si>
    <t>18/17</t>
  </si>
  <si>
    <t>Ocak-Nisan</t>
  </si>
  <si>
    <t>January-April</t>
  </si>
  <si>
    <t>19/18</t>
  </si>
</sst>
</file>

<file path=xl/styles.xml><?xml version="1.0" encoding="utf-8"?>
<styleSheet xmlns="http://schemas.openxmlformats.org/spreadsheetml/2006/main">
  <numFmts count="50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0.0"/>
    <numFmt numFmtId="181" formatCode="General_)"/>
    <numFmt numFmtId="182" formatCode="#,##0.0"/>
    <numFmt numFmtId="183" formatCode="#,##0.0\ _T_L;\-#,##0.0\ _T_L"/>
    <numFmt numFmtId="184" formatCode="###\ ###\ ###\ ###\ ###\ ##0"/>
    <numFmt numFmtId="185" formatCode="###\ ###\ ###\ ###\ ##0"/>
    <numFmt numFmtId="186" formatCode="#,##0\ _T_L;\-#,##0\ _T_L"/>
    <numFmt numFmtId="187" formatCode="#,##0.000000_ ;\-#,##0.000000\ "/>
    <numFmt numFmtId="188" formatCode="#,##0.00000_ ;\-#,##0.00000\ "/>
    <numFmt numFmtId="189" formatCode="#,##0.0000_ ;\-#,##0.0000\ "/>
    <numFmt numFmtId="190" formatCode="#,##0.000_ ;\-#,##0.000\ "/>
    <numFmt numFmtId="191" formatCode="#,##0.00_ ;\-#,##0.00\ "/>
    <numFmt numFmtId="192" formatCode="#,##0.0_ ;\-#,##0.0\ "/>
    <numFmt numFmtId="193" formatCode="#,##0_ ;\-#,##0\ "/>
    <numFmt numFmtId="194" formatCode="[$-41F]dd\ mmmm\ yyyy\ dddd"/>
    <numFmt numFmtId="195" formatCode="#.##0.0\ _T_L;\-#.##0.0\ _T_L"/>
    <numFmt numFmtId="196" formatCode="#.##0.0"/>
    <numFmt numFmtId="197" formatCode="#.##0.00\ &quot;₺&quot;"/>
    <numFmt numFmtId="198" formatCode="#.##0."/>
    <numFmt numFmtId="199" formatCode="#.##0"/>
    <numFmt numFmtId="200" formatCode="#.##"/>
    <numFmt numFmtId="201" formatCode="#.#"/>
    <numFmt numFmtId="202" formatCode="#"/>
    <numFmt numFmtId="203" formatCode="#.0"/>
    <numFmt numFmtId="204" formatCode="#,##0.00\ _T_L;\-#,##0.00\ _T_L"/>
    <numFmt numFmtId="205" formatCode="#,##0.000\ _T_L;\-#,##0.000\ _T_L"/>
  </numFmts>
  <fonts count="46">
    <font>
      <sz val="10"/>
      <name val="Courier"/>
      <family val="0"/>
    </font>
    <font>
      <sz val="11"/>
      <color indexed="8"/>
      <name val="Calibri"/>
      <family val="2"/>
    </font>
    <font>
      <b/>
      <sz val="12"/>
      <name val="Arial TUR"/>
      <family val="2"/>
    </font>
    <font>
      <sz val="12"/>
      <name val="Arial Tur"/>
      <family val="2"/>
    </font>
    <font>
      <b/>
      <sz val="16"/>
      <name val="Arial Tur"/>
      <family val="2"/>
    </font>
    <font>
      <sz val="12"/>
      <color indexed="10"/>
      <name val="Arial Tur"/>
      <family val="2"/>
    </font>
    <font>
      <b/>
      <sz val="24"/>
      <name val="Arial Tur"/>
      <family val="2"/>
    </font>
    <font>
      <b/>
      <sz val="22"/>
      <name val="Arial Tur"/>
      <family val="2"/>
    </font>
    <font>
      <b/>
      <sz val="13"/>
      <name val="Arial Tur"/>
      <family val="2"/>
    </font>
    <font>
      <sz val="13"/>
      <name val="Arial Tur"/>
      <family val="2"/>
    </font>
    <font>
      <b/>
      <sz val="8"/>
      <name val="Arial"/>
      <family val="2"/>
    </font>
    <font>
      <sz val="14"/>
      <name val="Arial TUR"/>
      <family val="2"/>
    </font>
    <font>
      <b/>
      <sz val="15"/>
      <name val="Arial Tur"/>
      <family val="0"/>
    </font>
    <font>
      <sz val="18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1">
    <xf numFmtId="37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7" fillId="20" borderId="5" applyNumberFormat="0" applyAlignment="0" applyProtection="0"/>
    <xf numFmtId="0" fontId="38" fillId="21" borderId="6" applyNumberFormat="0" applyAlignment="0" applyProtection="0"/>
    <xf numFmtId="0" fontId="39" fillId="20" borderId="6" applyNumberFormat="0" applyAlignment="0" applyProtection="0"/>
    <xf numFmtId="0" fontId="40" fillId="22" borderId="7" applyNumberFormat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0" fillId="25" borderId="8" applyNumberFormat="0" applyFont="0" applyAlignment="0" applyProtection="0"/>
    <xf numFmtId="0" fontId="43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91">
    <xf numFmtId="37" fontId="0" fillId="0" borderId="0" xfId="0" applyAlignment="1">
      <alignment/>
    </xf>
    <xf numFmtId="37" fontId="2" fillId="0" borderId="0" xfId="0" applyFont="1" applyBorder="1" applyAlignment="1" applyProtection="1" quotePrefix="1">
      <alignment horizontal="right" vertical="center"/>
      <protection/>
    </xf>
    <xf numFmtId="37" fontId="3" fillId="0" borderId="0" xfId="0" applyFont="1" applyBorder="1" applyAlignment="1">
      <alignment vertical="center"/>
    </xf>
    <xf numFmtId="37" fontId="3" fillId="0" borderId="0" xfId="0" applyFont="1" applyBorder="1" applyAlignment="1" quotePrefix="1">
      <alignment horizontal="left" vertical="center"/>
    </xf>
    <xf numFmtId="37" fontId="3" fillId="0" borderId="0" xfId="0" applyFont="1" applyBorder="1" applyAlignment="1">
      <alignment horizontal="right" vertical="center"/>
    </xf>
    <xf numFmtId="37" fontId="3" fillId="0" borderId="0" xfId="0" applyFont="1" applyAlignment="1">
      <alignment vertical="center"/>
    </xf>
    <xf numFmtId="37" fontId="3" fillId="0" borderId="10" xfId="0" applyFont="1" applyBorder="1" applyAlignment="1">
      <alignment vertical="center"/>
    </xf>
    <xf numFmtId="37" fontId="3" fillId="0" borderId="0" xfId="0" applyFont="1" applyAlignment="1">
      <alignment/>
    </xf>
    <xf numFmtId="182" fontId="3" fillId="0" borderId="0" xfId="0" applyNumberFormat="1" applyFont="1" applyBorder="1" applyAlignment="1">
      <alignment vertical="center"/>
    </xf>
    <xf numFmtId="37" fontId="3" fillId="0" borderId="0" xfId="0" applyFont="1" applyBorder="1" applyAlignment="1">
      <alignment horizontal="left" vertical="center"/>
    </xf>
    <xf numFmtId="37" fontId="3" fillId="0" borderId="0" xfId="0" applyFont="1" applyAlignment="1">
      <alignment horizontal="left" vertical="center"/>
    </xf>
    <xf numFmtId="37" fontId="3" fillId="0" borderId="0" xfId="0" applyFont="1" applyAlignment="1">
      <alignment horizontal="right" vertical="center"/>
    </xf>
    <xf numFmtId="181" fontId="4" fillId="0" borderId="0" xfId="0" applyNumberFormat="1" applyFont="1" applyBorder="1" applyAlignment="1" applyProtection="1">
      <alignment horizontal="left" vertical="center"/>
      <protection/>
    </xf>
    <xf numFmtId="181" fontId="4" fillId="0" borderId="10" xfId="0" applyNumberFormat="1" applyFont="1" applyBorder="1" applyAlignment="1" applyProtection="1">
      <alignment horizontal="left" vertical="center"/>
      <protection/>
    </xf>
    <xf numFmtId="37" fontId="6" fillId="0" borderId="0" xfId="0" applyFont="1" applyAlignment="1">
      <alignment vertical="center"/>
    </xf>
    <xf numFmtId="183" fontId="3" fillId="0" borderId="0" xfId="0" applyNumberFormat="1" applyFont="1" applyBorder="1" applyAlignment="1">
      <alignment vertical="center"/>
    </xf>
    <xf numFmtId="3" fontId="10" fillId="0" borderId="0" xfId="0" applyNumberFormat="1" applyFont="1" applyAlignment="1">
      <alignment/>
    </xf>
    <xf numFmtId="37" fontId="0" fillId="0" borderId="11" xfId="0" applyBorder="1" applyAlignment="1">
      <alignment horizontal="center" vertical="center" wrapText="1"/>
    </xf>
    <xf numFmtId="180" fontId="9" fillId="0" borderId="0" xfId="0" applyNumberFormat="1" applyFont="1" applyBorder="1" applyAlignment="1" quotePrefix="1">
      <alignment horizontal="center" vertical="center"/>
    </xf>
    <xf numFmtId="37" fontId="7" fillId="0" borderId="0" xfId="0" applyFont="1" applyBorder="1" applyAlignment="1">
      <alignment horizontal="center" vertical="center" textRotation="180"/>
    </xf>
    <xf numFmtId="37" fontId="0" fillId="0" borderId="0" xfId="0" applyBorder="1" applyAlignment="1">
      <alignment/>
    </xf>
    <xf numFmtId="182" fontId="9" fillId="0" borderId="0" xfId="0" applyNumberFormat="1" applyFont="1" applyBorder="1" applyAlignment="1">
      <alignment horizontal="right" vertical="center"/>
    </xf>
    <xf numFmtId="37" fontId="9" fillId="0" borderId="0" xfId="0" applyFont="1" applyBorder="1" applyAlignment="1">
      <alignment vertical="center"/>
    </xf>
    <xf numFmtId="37" fontId="8" fillId="0" borderId="0" xfId="0" applyFont="1" applyBorder="1" applyAlignment="1">
      <alignment/>
    </xf>
    <xf numFmtId="37" fontId="11" fillId="0" borderId="0" xfId="0" applyFont="1" applyBorder="1" applyAlignment="1">
      <alignment horizontal="left" vertical="center"/>
    </xf>
    <xf numFmtId="3" fontId="12" fillId="0" borderId="0" xfId="0" applyNumberFormat="1" applyFont="1" applyBorder="1" applyAlignment="1" applyProtection="1" quotePrefix="1">
      <alignment horizontal="right" vertical="center"/>
      <protection/>
    </xf>
    <xf numFmtId="0" fontId="3" fillId="0" borderId="0" xfId="0" applyNumberFormat="1" applyFont="1" applyBorder="1" applyAlignment="1" quotePrefix="1">
      <alignment horizontal="right" vertical="center"/>
    </xf>
    <xf numFmtId="0" fontId="3" fillId="0" borderId="0" xfId="0" applyNumberFormat="1" applyFont="1" applyBorder="1" applyAlignment="1" quotePrefix="1">
      <alignment horizontal="left" vertical="center"/>
    </xf>
    <xf numFmtId="37" fontId="12" fillId="0" borderId="0" xfId="0" applyNumberFormat="1" applyFont="1" applyBorder="1" applyAlignment="1">
      <alignment horizontal="right" vertical="center"/>
    </xf>
    <xf numFmtId="183" fontId="3" fillId="0" borderId="10" xfId="0" applyNumberFormat="1" applyFont="1" applyBorder="1" applyAlignment="1">
      <alignment vertical="center"/>
    </xf>
    <xf numFmtId="37" fontId="0" fillId="0" borderId="0" xfId="0" applyBorder="1" applyAlignment="1">
      <alignment horizontal="center" vertical="center" wrapText="1"/>
    </xf>
    <xf numFmtId="182" fontId="9" fillId="0" borderId="11" xfId="0" applyNumberFormat="1" applyFont="1" applyBorder="1" applyAlignment="1">
      <alignment horizontal="right" vertical="center"/>
    </xf>
    <xf numFmtId="1" fontId="8" fillId="0" borderId="11" xfId="0" applyNumberFormat="1" applyFont="1" applyBorder="1" applyAlignment="1" applyProtection="1">
      <alignment horizontal="right" vertical="center"/>
      <protection/>
    </xf>
    <xf numFmtId="3" fontId="8" fillId="0" borderId="11" xfId="0" applyNumberFormat="1" applyFont="1" applyBorder="1" applyAlignment="1" applyProtection="1" quotePrefix="1">
      <alignment horizontal="right" vertical="center"/>
      <protection/>
    </xf>
    <xf numFmtId="37" fontId="8" fillId="0" borderId="11" xfId="0" applyFont="1" applyBorder="1" applyAlignment="1" quotePrefix="1">
      <alignment horizontal="center" vertical="center"/>
    </xf>
    <xf numFmtId="0" fontId="3" fillId="0" borderId="12" xfId="0" applyNumberFormat="1" applyFont="1" applyBorder="1" applyAlignment="1" quotePrefix="1">
      <alignment horizontal="left" vertical="center"/>
    </xf>
    <xf numFmtId="0" fontId="3" fillId="0" borderId="13" xfId="0" applyNumberFormat="1" applyFont="1" applyBorder="1" applyAlignment="1" quotePrefix="1">
      <alignment horizontal="left" vertical="center"/>
    </xf>
    <xf numFmtId="37" fontId="3" fillId="0" borderId="14" xfId="0" applyFont="1" applyBorder="1" applyAlignment="1">
      <alignment vertical="center"/>
    </xf>
    <xf numFmtId="37" fontId="0" fillId="0" borderId="11" xfId="0" applyFont="1" applyBorder="1" applyAlignment="1">
      <alignment horizontal="left"/>
    </xf>
    <xf numFmtId="0" fontId="12" fillId="0" borderId="0" xfId="0" applyNumberFormat="1" applyFont="1" applyBorder="1" applyAlignment="1" quotePrefix="1">
      <alignment horizontal="left" vertical="center"/>
    </xf>
    <xf numFmtId="181" fontId="3" fillId="0" borderId="0" xfId="0" applyNumberFormat="1" applyFont="1" applyBorder="1" applyAlignment="1" applyProtection="1" quotePrefix="1">
      <alignment horizontal="left" vertical="center"/>
      <protection/>
    </xf>
    <xf numFmtId="0" fontId="3" fillId="0" borderId="10" xfId="0" applyNumberFormat="1" applyFont="1" applyBorder="1" applyAlignment="1" quotePrefix="1">
      <alignment horizontal="left" vertical="center"/>
    </xf>
    <xf numFmtId="182" fontId="9" fillId="0" borderId="10" xfId="0" applyNumberFormat="1" applyFont="1" applyBorder="1" applyAlignment="1">
      <alignment horizontal="right" vertical="center"/>
    </xf>
    <xf numFmtId="37" fontId="3" fillId="0" borderId="15" xfId="0" applyFont="1" applyBorder="1" applyAlignment="1">
      <alignment vertical="center"/>
    </xf>
    <xf numFmtId="37" fontId="12" fillId="0" borderId="14" xfId="0" applyFont="1" applyBorder="1" applyAlignment="1">
      <alignment vertical="center"/>
    </xf>
    <xf numFmtId="0" fontId="3" fillId="0" borderId="14" xfId="0" applyNumberFormat="1" applyFont="1" applyBorder="1" applyAlignment="1" quotePrefix="1">
      <alignment horizontal="left" vertical="center"/>
    </xf>
    <xf numFmtId="37" fontId="8" fillId="0" borderId="16" xfId="0" applyFont="1" applyBorder="1" applyAlignment="1" quotePrefix="1">
      <alignment horizontal="right" vertical="center"/>
    </xf>
    <xf numFmtId="37" fontId="12" fillId="0" borderId="12" xfId="0" applyFont="1" applyBorder="1" applyAlignment="1" quotePrefix="1">
      <alignment horizontal="right" vertical="center"/>
    </xf>
    <xf numFmtId="37" fontId="9" fillId="0" borderId="12" xfId="0" applyFont="1" applyBorder="1" applyAlignment="1">
      <alignment vertical="center"/>
    </xf>
    <xf numFmtId="182" fontId="9" fillId="0" borderId="12" xfId="0" applyNumberFormat="1" applyFont="1" applyBorder="1" applyAlignment="1">
      <alignment horizontal="right" vertical="center"/>
    </xf>
    <xf numFmtId="182" fontId="8" fillId="0" borderId="12" xfId="0" applyNumberFormat="1" applyFont="1" applyBorder="1" applyAlignment="1">
      <alignment horizontal="right" vertical="center"/>
    </xf>
    <xf numFmtId="37" fontId="2" fillId="0" borderId="12" xfId="0" applyFont="1" applyBorder="1" applyAlignment="1">
      <alignment/>
    </xf>
    <xf numFmtId="37" fontId="3" fillId="0" borderId="12" xfId="0" applyFont="1" applyBorder="1" applyAlignment="1">
      <alignment vertical="center"/>
    </xf>
    <xf numFmtId="37" fontId="3" fillId="0" borderId="13" xfId="0" applyFont="1" applyBorder="1" applyAlignment="1">
      <alignment vertical="center"/>
    </xf>
    <xf numFmtId="37" fontId="3" fillId="0" borderId="11" xfId="0" applyFont="1" applyBorder="1" applyAlignment="1" quotePrefix="1">
      <alignment horizontal="left" vertical="center"/>
    </xf>
    <xf numFmtId="37" fontId="3" fillId="0" borderId="15" xfId="0" applyFont="1" applyBorder="1" applyAlignment="1" quotePrefix="1">
      <alignment horizontal="right" vertical="center"/>
    </xf>
    <xf numFmtId="37" fontId="5" fillId="0" borderId="14" xfId="0" applyFont="1" applyBorder="1" applyAlignment="1">
      <alignment vertical="center"/>
    </xf>
    <xf numFmtId="181" fontId="3" fillId="0" borderId="15" xfId="0" applyNumberFormat="1" applyFont="1" applyBorder="1" applyAlignment="1" applyProtection="1" quotePrefix="1">
      <alignment horizontal="right" vertical="center"/>
      <protection/>
    </xf>
    <xf numFmtId="181" fontId="3" fillId="0" borderId="14" xfId="0" applyNumberFormat="1" applyFont="1" applyBorder="1" applyAlignment="1" applyProtection="1" quotePrefix="1">
      <alignment horizontal="right" vertical="center"/>
      <protection/>
    </xf>
    <xf numFmtId="37" fontId="3" fillId="0" borderId="14" xfId="0" applyFont="1" applyBorder="1" applyAlignment="1">
      <alignment horizontal="right" vertical="center"/>
    </xf>
    <xf numFmtId="0" fontId="3" fillId="0" borderId="14" xfId="0" applyNumberFormat="1" applyFont="1" applyBorder="1" applyAlignment="1" quotePrefix="1">
      <alignment horizontal="right" vertical="center"/>
    </xf>
    <xf numFmtId="0" fontId="3" fillId="0" borderId="17" xfId="0" applyNumberFormat="1" applyFont="1" applyBorder="1" applyAlignment="1" quotePrefix="1">
      <alignment horizontal="right" vertical="center"/>
    </xf>
    <xf numFmtId="37" fontId="3" fillId="0" borderId="11" xfId="0" applyFont="1" applyBorder="1" applyAlignment="1">
      <alignment vertical="center"/>
    </xf>
    <xf numFmtId="1" fontId="8" fillId="0" borderId="11" xfId="0" applyNumberFormat="1" applyFont="1" applyBorder="1" applyAlignment="1" applyProtection="1">
      <alignment horizontal="center" vertical="center"/>
      <protection/>
    </xf>
    <xf numFmtId="3" fontId="8" fillId="0" borderId="11" xfId="0" applyNumberFormat="1" applyFont="1" applyBorder="1" applyAlignment="1" applyProtection="1" quotePrefix="1">
      <alignment horizontal="center" vertical="center"/>
      <protection/>
    </xf>
    <xf numFmtId="37" fontId="8" fillId="0" borderId="11" xfId="0" applyFont="1" applyBorder="1" applyAlignment="1" quotePrefix="1">
      <alignment horizontal="center" vertical="center"/>
    </xf>
    <xf numFmtId="37" fontId="8" fillId="0" borderId="0" xfId="0" applyNumberFormat="1" applyFont="1" applyBorder="1" applyAlignment="1">
      <alignment horizontal="right" vertical="center"/>
    </xf>
    <xf numFmtId="180" fontId="8" fillId="0" borderId="0" xfId="0" applyNumberFormat="1" applyFont="1" applyBorder="1" applyAlignment="1" quotePrefix="1">
      <alignment horizontal="right" vertical="center"/>
    </xf>
    <xf numFmtId="180" fontId="9" fillId="0" borderId="0" xfId="0" applyNumberFormat="1" applyFont="1" applyBorder="1" applyAlignment="1" quotePrefix="1">
      <alignment horizontal="right" vertical="center"/>
    </xf>
    <xf numFmtId="37" fontId="2" fillId="0" borderId="11" xfId="0" applyFont="1" applyBorder="1" applyAlignment="1">
      <alignment horizontal="center" vertical="center" wrapText="1"/>
    </xf>
    <xf numFmtId="37" fontId="2" fillId="0" borderId="0" xfId="0" applyFont="1" applyBorder="1" applyAlignment="1">
      <alignment horizontal="center" vertical="center" wrapText="1"/>
    </xf>
    <xf numFmtId="49" fontId="8" fillId="0" borderId="0" xfId="0" applyNumberFormat="1" applyFont="1" applyBorder="1" applyAlignment="1" quotePrefix="1">
      <alignment horizontal="center" vertical="center"/>
    </xf>
    <xf numFmtId="180" fontId="8" fillId="0" borderId="12" xfId="0" applyNumberFormat="1" applyFont="1" applyBorder="1" applyAlignment="1" quotePrefix="1">
      <alignment horizontal="right" vertical="center"/>
    </xf>
    <xf numFmtId="180" fontId="9" fillId="0" borderId="12" xfId="0" applyNumberFormat="1" applyFont="1" applyBorder="1" applyAlignment="1" quotePrefix="1">
      <alignment horizontal="right" vertical="center"/>
    </xf>
    <xf numFmtId="180" fontId="9" fillId="0" borderId="13" xfId="0" applyNumberFormat="1" applyFont="1" applyBorder="1" applyAlignment="1" quotePrefix="1">
      <alignment horizontal="right" vertical="center"/>
    </xf>
    <xf numFmtId="183" fontId="3" fillId="0" borderId="10" xfId="0" applyNumberFormat="1" applyFont="1" applyBorder="1" applyAlignment="1">
      <alignment horizontal="center" vertical="center"/>
    </xf>
    <xf numFmtId="182" fontId="9" fillId="0" borderId="10" xfId="0" applyNumberFormat="1" applyFont="1" applyBorder="1" applyAlignment="1">
      <alignment horizontal="center" vertical="center"/>
    </xf>
    <xf numFmtId="183" fontId="3" fillId="0" borderId="0" xfId="0" applyNumberFormat="1" applyFont="1" applyBorder="1" applyAlignment="1">
      <alignment horizontal="right" vertical="center"/>
    </xf>
    <xf numFmtId="183" fontId="3" fillId="0" borderId="10" xfId="0" applyNumberFormat="1" applyFont="1" applyBorder="1" applyAlignment="1">
      <alignment horizontal="right" vertical="center"/>
    </xf>
    <xf numFmtId="37" fontId="2" fillId="0" borderId="16" xfId="0" applyFont="1" applyBorder="1" applyAlignment="1">
      <alignment horizontal="center" vertical="center" wrapText="1"/>
    </xf>
    <xf numFmtId="37" fontId="2" fillId="0" borderId="13" xfId="0" applyFont="1" applyBorder="1" applyAlignment="1">
      <alignment horizontal="center" vertical="center" wrapText="1"/>
    </xf>
    <xf numFmtId="180" fontId="9" fillId="0" borderId="10" xfId="0" applyNumberFormat="1" applyFont="1" applyBorder="1" applyAlignment="1" quotePrefix="1">
      <alignment horizontal="right" vertical="center"/>
    </xf>
    <xf numFmtId="183" fontId="9" fillId="0" borderId="10" xfId="0" applyNumberFormat="1" applyFont="1" applyBorder="1" applyAlignment="1">
      <alignment horizontal="right" vertical="center"/>
    </xf>
    <xf numFmtId="37" fontId="13" fillId="0" borderId="0" xfId="0" applyFont="1" applyBorder="1" applyAlignment="1">
      <alignment horizontal="center" vertical="center" textRotation="180"/>
    </xf>
    <xf numFmtId="37" fontId="0" fillId="0" borderId="0" xfId="0" applyBorder="1" applyAlignment="1">
      <alignment horizontal="center" vertical="center" wrapText="1"/>
    </xf>
    <xf numFmtId="37" fontId="0" fillId="0" borderId="11" xfId="0" applyBorder="1" applyAlignment="1">
      <alignment horizontal="center" vertical="center" wrapText="1"/>
    </xf>
    <xf numFmtId="37" fontId="2" fillId="0" borderId="11" xfId="0" applyFont="1" applyFill="1" applyBorder="1" applyAlignment="1">
      <alignment horizontal="center" vertical="center" wrapText="1"/>
    </xf>
    <xf numFmtId="37" fontId="2" fillId="0" borderId="0" xfId="0" applyFont="1" applyFill="1" applyBorder="1" applyAlignment="1">
      <alignment horizontal="center" vertical="center" wrapText="1"/>
    </xf>
    <xf numFmtId="37" fontId="2" fillId="0" borderId="11" xfId="0" applyFont="1" applyBorder="1" applyAlignment="1">
      <alignment horizontal="center" vertical="center" wrapText="1"/>
    </xf>
    <xf numFmtId="37" fontId="2" fillId="0" borderId="10" xfId="0" applyFont="1" applyBorder="1" applyAlignment="1">
      <alignment horizontal="center" vertical="center" wrapText="1"/>
    </xf>
    <xf numFmtId="49" fontId="8" fillId="0" borderId="18" xfId="0" applyNumberFormat="1" applyFont="1" applyBorder="1" applyAlignment="1" quotePrefix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108"/>
  <sheetViews>
    <sheetView tabSelected="1" view="pageBreakPreview" zoomScale="60" zoomScaleNormal="55" zoomScalePageLayoutView="0" workbookViewId="0" topLeftCell="C1">
      <selection activeCell="AF5" sqref="AF5"/>
    </sheetView>
  </sheetViews>
  <sheetFormatPr defaultColWidth="8.625" defaultRowHeight="12.75"/>
  <cols>
    <col min="1" max="2" width="8.25390625" style="2" customWidth="1"/>
    <col min="3" max="3" width="5.25390625" style="4" customWidth="1"/>
    <col min="4" max="4" width="69.875" style="9" customWidth="1"/>
    <col min="5" max="5" width="14.00390625" style="2" hidden="1" customWidth="1"/>
    <col min="6" max="12" width="13.50390625" style="2" bestFit="1" customWidth="1"/>
    <col min="13" max="15" width="13.50390625" style="2" customWidth="1"/>
    <col min="16" max="16" width="3.125" style="2" customWidth="1"/>
    <col min="17" max="17" width="9.50390625" style="2" customWidth="1"/>
    <col min="18" max="21" width="7.00390625" style="2" bestFit="1" customWidth="1"/>
    <col min="22" max="22" width="8.25390625" style="2" customWidth="1"/>
    <col min="23" max="25" width="7.00390625" style="2" customWidth="1"/>
    <col min="26" max="26" width="3.75390625" style="2" customWidth="1"/>
    <col min="27" max="27" width="16.00390625" style="2" bestFit="1" customWidth="1"/>
    <col min="28" max="28" width="13.50390625" style="2" bestFit="1" customWidth="1"/>
    <col min="29" max="29" width="3.125" style="2" customWidth="1"/>
    <col min="30" max="30" width="13.25390625" style="2" customWidth="1"/>
    <col min="31" max="31" width="3.875" style="2" customWidth="1"/>
    <col min="32" max="32" width="66.00390625" style="2" customWidth="1"/>
    <col min="33" max="16384" width="8.625" style="2" customWidth="1"/>
  </cols>
  <sheetData>
    <row r="1" spans="1:42" s="5" customFormat="1" ht="13.5" customHeight="1">
      <c r="A1" s="14"/>
      <c r="B1" s="14"/>
      <c r="C1" s="11"/>
      <c r="D1" s="10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1"/>
      <c r="AL1" s="2"/>
      <c r="AM1" s="2"/>
      <c r="AN1" s="2"/>
      <c r="AO1" s="2"/>
      <c r="AP1" s="2"/>
    </row>
    <row r="2" spans="1:42" s="5" customFormat="1" ht="21.75" customHeight="1">
      <c r="A2" s="83">
        <v>42</v>
      </c>
      <c r="B2" s="19"/>
      <c r="C2" s="12" t="s">
        <v>115</v>
      </c>
      <c r="D2" s="3"/>
      <c r="E2" s="16"/>
      <c r="F2" s="16"/>
      <c r="H2" s="17"/>
      <c r="I2" s="17"/>
      <c r="J2" s="17"/>
      <c r="K2" s="17"/>
      <c r="L2" s="17"/>
      <c r="M2" s="17"/>
      <c r="N2" s="17"/>
      <c r="O2" s="17"/>
      <c r="P2" s="17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1"/>
      <c r="AL2" s="2"/>
      <c r="AM2" s="2"/>
      <c r="AN2" s="2"/>
      <c r="AO2" s="2"/>
      <c r="AP2" s="2"/>
    </row>
    <row r="3" spans="1:42" s="5" customFormat="1" ht="22.5" customHeight="1">
      <c r="A3" s="83"/>
      <c r="B3" s="19"/>
      <c r="C3" s="13" t="s">
        <v>116</v>
      </c>
      <c r="D3" s="3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1"/>
      <c r="AL3" s="2"/>
      <c r="AM3" s="2"/>
      <c r="AN3" s="2"/>
      <c r="AO3" s="2"/>
      <c r="AP3" s="2"/>
    </row>
    <row r="4" spans="1:42" s="5" customFormat="1" ht="18" customHeight="1">
      <c r="A4" s="83"/>
      <c r="B4" s="19"/>
      <c r="C4" s="55"/>
      <c r="D4" s="54"/>
      <c r="E4" s="85"/>
      <c r="F4" s="85"/>
      <c r="G4" s="17"/>
      <c r="H4" s="17"/>
      <c r="I4" s="17"/>
      <c r="J4" s="17"/>
      <c r="K4" s="17"/>
      <c r="L4" s="17"/>
      <c r="M4" s="17"/>
      <c r="N4" s="17"/>
      <c r="O4" s="17"/>
      <c r="P4" s="62"/>
      <c r="Q4" s="88" t="s">
        <v>13</v>
      </c>
      <c r="R4" s="88"/>
      <c r="S4" s="88"/>
      <c r="T4" s="88"/>
      <c r="U4" s="88"/>
      <c r="V4" s="88"/>
      <c r="W4" s="88"/>
      <c r="X4" s="88"/>
      <c r="Y4" s="69"/>
      <c r="Z4" s="17"/>
      <c r="AA4" s="86" t="s">
        <v>214</v>
      </c>
      <c r="AB4" s="86"/>
      <c r="AC4" s="17"/>
      <c r="AD4" s="79" t="s">
        <v>14</v>
      </c>
      <c r="AE4" s="69"/>
      <c r="AF4" s="43"/>
      <c r="AG4" s="2"/>
      <c r="AH4" s="2"/>
      <c r="AI4" s="2"/>
      <c r="AJ4" s="2"/>
      <c r="AK4" s="1"/>
      <c r="AL4" s="2"/>
      <c r="AM4" s="2"/>
      <c r="AN4" s="2"/>
      <c r="AO4" s="2"/>
      <c r="AP4" s="2"/>
    </row>
    <row r="5" spans="1:42" s="5" customFormat="1" ht="18" customHeight="1">
      <c r="A5" s="83"/>
      <c r="B5" s="19"/>
      <c r="C5" s="56"/>
      <c r="D5" s="3"/>
      <c r="E5" s="84"/>
      <c r="F5" s="84"/>
      <c r="G5" s="30"/>
      <c r="H5" s="30"/>
      <c r="I5" s="30"/>
      <c r="J5" s="30"/>
      <c r="K5" s="30"/>
      <c r="L5" s="30"/>
      <c r="M5" s="30"/>
      <c r="N5" s="30"/>
      <c r="O5" s="30"/>
      <c r="P5" s="20"/>
      <c r="Q5" s="89" t="s">
        <v>204</v>
      </c>
      <c r="R5" s="89"/>
      <c r="S5" s="89"/>
      <c r="T5" s="89"/>
      <c r="U5" s="89"/>
      <c r="V5" s="89"/>
      <c r="W5" s="89"/>
      <c r="X5" s="89"/>
      <c r="Y5" s="70"/>
      <c r="Z5" s="30"/>
      <c r="AA5" s="87" t="s">
        <v>215</v>
      </c>
      <c r="AB5" s="87"/>
      <c r="AC5" s="20"/>
      <c r="AD5" s="80" t="s">
        <v>15</v>
      </c>
      <c r="AE5" s="70"/>
      <c r="AF5" s="37"/>
      <c r="AG5" s="2"/>
      <c r="AH5" s="2"/>
      <c r="AI5" s="2"/>
      <c r="AJ5" s="2"/>
      <c r="AK5" s="1"/>
      <c r="AL5" s="2"/>
      <c r="AM5" s="2"/>
      <c r="AN5" s="2"/>
      <c r="AO5" s="2"/>
      <c r="AP5" s="2"/>
    </row>
    <row r="6" spans="1:32" ht="18" customHeight="1">
      <c r="A6" s="83"/>
      <c r="B6" s="19"/>
      <c r="C6" s="57"/>
      <c r="D6" s="38"/>
      <c r="E6" s="32">
        <v>2007</v>
      </c>
      <c r="F6" s="63">
        <v>2009</v>
      </c>
      <c r="G6" s="63">
        <v>2010</v>
      </c>
      <c r="H6" s="63">
        <v>2011</v>
      </c>
      <c r="I6" s="63">
        <v>2012</v>
      </c>
      <c r="J6" s="63">
        <v>2013</v>
      </c>
      <c r="K6" s="63">
        <v>2014</v>
      </c>
      <c r="L6" s="63">
        <v>2015</v>
      </c>
      <c r="M6" s="63">
        <v>2016</v>
      </c>
      <c r="N6" s="63">
        <v>2017</v>
      </c>
      <c r="O6" s="63">
        <v>2018</v>
      </c>
      <c r="P6" s="64"/>
      <c r="Q6" s="65" t="s">
        <v>201</v>
      </c>
      <c r="R6" s="65" t="s">
        <v>202</v>
      </c>
      <c r="S6" s="65" t="s">
        <v>203</v>
      </c>
      <c r="T6" s="65" t="s">
        <v>205</v>
      </c>
      <c r="U6" s="65" t="s">
        <v>209</v>
      </c>
      <c r="V6" s="65" t="s">
        <v>210</v>
      </c>
      <c r="W6" s="65" t="s">
        <v>211</v>
      </c>
      <c r="X6" s="65" t="s">
        <v>212</v>
      </c>
      <c r="Y6" s="65" t="s">
        <v>213</v>
      </c>
      <c r="Z6" s="65"/>
      <c r="AA6" s="63">
        <v>2018</v>
      </c>
      <c r="AB6" s="63">
        <v>2019</v>
      </c>
      <c r="AC6" s="64"/>
      <c r="AD6" s="90" t="s">
        <v>216</v>
      </c>
      <c r="AE6" s="71"/>
      <c r="AF6" s="37"/>
    </row>
    <row r="7" spans="1:32" ht="18" customHeight="1">
      <c r="A7" s="83"/>
      <c r="B7" s="19"/>
      <c r="C7" s="57"/>
      <c r="D7" s="38"/>
      <c r="E7" s="32"/>
      <c r="F7" s="31"/>
      <c r="G7" s="32"/>
      <c r="H7" s="32"/>
      <c r="I7" s="32"/>
      <c r="J7" s="32"/>
      <c r="K7" s="32"/>
      <c r="L7" s="32"/>
      <c r="M7" s="32"/>
      <c r="N7" s="32"/>
      <c r="O7" s="32"/>
      <c r="P7" s="33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3"/>
      <c r="AD7" s="46"/>
      <c r="AE7" s="46"/>
      <c r="AF7" s="43"/>
    </row>
    <row r="8" spans="1:32" ht="18" customHeight="1">
      <c r="A8" s="83"/>
      <c r="B8" s="19"/>
      <c r="C8" s="58"/>
      <c r="D8" s="39" t="s">
        <v>0</v>
      </c>
      <c r="E8" s="28">
        <v>170062.71450099998</v>
      </c>
      <c r="F8" s="66">
        <v>140928.421211</v>
      </c>
      <c r="G8" s="66">
        <v>185544.33185200003</v>
      </c>
      <c r="H8" s="66">
        <v>240841.67627400003</v>
      </c>
      <c r="I8" s="66">
        <v>236545.14090900004</v>
      </c>
      <c r="J8" s="66">
        <v>251661.25010999996</v>
      </c>
      <c r="K8" s="66">
        <v>242177.117073</v>
      </c>
      <c r="L8" s="66">
        <v>207234.358616</v>
      </c>
      <c r="M8" s="66">
        <v>198618.23504699997</v>
      </c>
      <c r="N8" s="66">
        <v>233799.65123399996</v>
      </c>
      <c r="O8" s="66">
        <v>223046.879041</v>
      </c>
      <c r="P8" s="25"/>
      <c r="Q8" s="67">
        <f aca="true" t="shared" si="0" ref="Q8:X8">(G8-F8)/F8*100</f>
        <v>31.658561316173735</v>
      </c>
      <c r="R8" s="67">
        <f t="shared" si="0"/>
        <v>29.802766740461834</v>
      </c>
      <c r="S8" s="67">
        <f t="shared" si="0"/>
        <v>-1.783966725141009</v>
      </c>
      <c r="T8" s="67">
        <f t="shared" si="0"/>
        <v>6.39036978012377</v>
      </c>
      <c r="U8" s="67">
        <f t="shared" si="0"/>
        <v>-3.768610794412923</v>
      </c>
      <c r="V8" s="67">
        <f t="shared" si="0"/>
        <v>-14.428596260177262</v>
      </c>
      <c r="W8" s="67">
        <f t="shared" si="0"/>
        <v>-4.15767135649813</v>
      </c>
      <c r="X8" s="67">
        <f t="shared" si="0"/>
        <v>17.713084691682436</v>
      </c>
      <c r="Y8" s="67">
        <f>O8/N8*100-100</f>
        <v>-4.599139535173208</v>
      </c>
      <c r="Z8" s="67"/>
      <c r="AA8" s="66">
        <v>82450.841958</v>
      </c>
      <c r="AB8" s="66">
        <v>66482.01447800001</v>
      </c>
      <c r="AC8" s="25"/>
      <c r="AD8" s="72">
        <f>+AB8/AA8*100-100</f>
        <v>-19.367694860089387</v>
      </c>
      <c r="AE8" s="47"/>
      <c r="AF8" s="44" t="s">
        <v>112</v>
      </c>
    </row>
    <row r="9" spans="1:32" ht="18" customHeight="1">
      <c r="A9" s="83"/>
      <c r="B9" s="19"/>
      <c r="C9" s="59"/>
      <c r="D9" s="40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22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22"/>
      <c r="AD9" s="72"/>
      <c r="AE9" s="48"/>
      <c r="AF9" s="37"/>
    </row>
    <row r="10" spans="1:32" ht="16.5">
      <c r="A10" s="83"/>
      <c r="B10" s="26"/>
      <c r="C10" s="60">
        <v>1</v>
      </c>
      <c r="D10" s="27" t="s">
        <v>117</v>
      </c>
      <c r="E10" s="15">
        <v>23.920567000000002</v>
      </c>
      <c r="F10" s="15">
        <v>33.664037</v>
      </c>
      <c r="G10" s="15">
        <v>333.08020600000003</v>
      </c>
      <c r="H10" s="77">
        <v>1028.120815</v>
      </c>
      <c r="I10" s="77">
        <v>852.0738940000001</v>
      </c>
      <c r="J10" s="77">
        <v>346.4483149999999</v>
      </c>
      <c r="K10" s="77">
        <v>139.890691</v>
      </c>
      <c r="L10" s="77">
        <v>322.768198</v>
      </c>
      <c r="M10" s="77">
        <v>603.821781</v>
      </c>
      <c r="N10" s="77">
        <v>1212.193548</v>
      </c>
      <c r="O10" s="77">
        <v>1767.9092580000001</v>
      </c>
      <c r="P10" s="21"/>
      <c r="Q10" s="68">
        <f aca="true" t="shared" si="1" ref="Q10:X11">(G10-F10)/F10*100</f>
        <v>889.4244293992429</v>
      </c>
      <c r="R10" s="68">
        <f t="shared" si="1"/>
        <v>208.67064343054952</v>
      </c>
      <c r="S10" s="68">
        <f t="shared" si="1"/>
        <v>-17.123174478283456</v>
      </c>
      <c r="T10" s="68">
        <f t="shared" si="1"/>
        <v>-59.34057862357184</v>
      </c>
      <c r="U10" s="68">
        <f t="shared" si="1"/>
        <v>-59.62148322181909</v>
      </c>
      <c r="V10" s="68">
        <f t="shared" si="1"/>
        <v>130.7288610076277</v>
      </c>
      <c r="W10" s="68">
        <f t="shared" si="1"/>
        <v>87.07598355151458</v>
      </c>
      <c r="X10" s="68">
        <f t="shared" si="1"/>
        <v>100.75353128078035</v>
      </c>
      <c r="Y10" s="68">
        <f>O10/N10*100-100</f>
        <v>45.84381024935138</v>
      </c>
      <c r="Z10" s="68"/>
      <c r="AA10" s="77">
        <v>581.872174</v>
      </c>
      <c r="AB10" s="77">
        <v>224.784967</v>
      </c>
      <c r="AC10" s="21"/>
      <c r="AD10" s="73">
        <f aca="true" t="shared" si="2" ref="AD10:AD73">+AB10/AA10*100-100</f>
        <v>-61.36866874819829</v>
      </c>
      <c r="AE10" s="49"/>
      <c r="AF10" s="45" t="s">
        <v>16</v>
      </c>
    </row>
    <row r="11" spans="1:32" ht="16.5">
      <c r="A11" s="83"/>
      <c r="B11" s="26"/>
      <c r="C11" s="60">
        <v>2</v>
      </c>
      <c r="D11" s="27" t="s">
        <v>12</v>
      </c>
      <c r="E11" s="15">
        <v>0.09677899999999999</v>
      </c>
      <c r="F11" s="15">
        <v>1.60002</v>
      </c>
      <c r="G11" s="15">
        <v>250.17422200000001</v>
      </c>
      <c r="H11" s="77">
        <v>513.600334</v>
      </c>
      <c r="I11" s="77">
        <v>97.17908</v>
      </c>
      <c r="J11" s="77">
        <v>25.275035999999997</v>
      </c>
      <c r="K11" s="77">
        <v>6.376628</v>
      </c>
      <c r="L11" s="77">
        <v>106.85170499999998</v>
      </c>
      <c r="M11" s="77">
        <v>42.001284000000005</v>
      </c>
      <c r="N11" s="77">
        <v>87.360437</v>
      </c>
      <c r="O11" s="77">
        <v>265.887321</v>
      </c>
      <c r="P11" s="21"/>
      <c r="Q11" s="68">
        <f t="shared" si="1"/>
        <v>15535.69342883214</v>
      </c>
      <c r="R11" s="68">
        <f t="shared" si="1"/>
        <v>105.29706453928733</v>
      </c>
      <c r="S11" s="68">
        <f t="shared" si="1"/>
        <v>-81.07885186850365</v>
      </c>
      <c r="T11" s="68">
        <f t="shared" si="1"/>
        <v>-73.99127878140027</v>
      </c>
      <c r="U11" s="68">
        <f t="shared" si="1"/>
        <v>-74.77104285825746</v>
      </c>
      <c r="V11" s="68">
        <f t="shared" si="1"/>
        <v>1575.6772544987723</v>
      </c>
      <c r="W11" s="68">
        <f t="shared" si="1"/>
        <v>-60.691985214461475</v>
      </c>
      <c r="X11" s="68">
        <f t="shared" si="1"/>
        <v>107.99468178163313</v>
      </c>
      <c r="Y11" s="68">
        <f aca="true" t="shared" si="3" ref="Y11:Y74">O11/N11*100-100</f>
        <v>204.35667463522418</v>
      </c>
      <c r="Z11" s="68"/>
      <c r="AA11" s="77">
        <v>91.60551400000001</v>
      </c>
      <c r="AB11" s="77">
        <v>21.349923999999998</v>
      </c>
      <c r="AC11" s="21"/>
      <c r="AD11" s="73">
        <f t="shared" si="2"/>
        <v>-76.69362566973862</v>
      </c>
      <c r="AE11" s="49"/>
      <c r="AF11" s="45" t="s">
        <v>17</v>
      </c>
    </row>
    <row r="12" spans="1:32" ht="16.5">
      <c r="A12" s="83"/>
      <c r="B12" s="26"/>
      <c r="C12" s="60">
        <v>3</v>
      </c>
      <c r="D12" s="27" t="s">
        <v>118</v>
      </c>
      <c r="E12" s="15">
        <v>96.63206299999999</v>
      </c>
      <c r="F12" s="15">
        <v>105.91462100000001</v>
      </c>
      <c r="G12" s="15">
        <v>133.829563</v>
      </c>
      <c r="H12" s="77">
        <v>173.886517</v>
      </c>
      <c r="I12" s="77">
        <v>176.496516</v>
      </c>
      <c r="J12" s="77">
        <v>186.15755099999998</v>
      </c>
      <c r="K12" s="77">
        <v>193.49287800000005</v>
      </c>
      <c r="L12" s="77">
        <v>244.37438600000002</v>
      </c>
      <c r="M12" s="77">
        <v>174.61552000000003</v>
      </c>
      <c r="N12" s="77">
        <v>223.161391</v>
      </c>
      <c r="O12" s="77">
        <v>184.80868900000002</v>
      </c>
      <c r="P12" s="21"/>
      <c r="Q12" s="68">
        <f aca="true" t="shared" si="4" ref="Q12:Q47">(G12-F12)/F12*100</f>
        <v>26.35607977108278</v>
      </c>
      <c r="R12" s="68">
        <f aca="true" t="shared" si="5" ref="R12:X13">(H12-G12)/G12*100</f>
        <v>29.93131943500405</v>
      </c>
      <c r="S12" s="68">
        <f t="shared" si="5"/>
        <v>1.5009783651023478</v>
      </c>
      <c r="T12" s="68">
        <f t="shared" si="5"/>
        <v>5.473782270013743</v>
      </c>
      <c r="U12" s="68">
        <f t="shared" si="5"/>
        <v>3.940386495522851</v>
      </c>
      <c r="V12" s="68">
        <f t="shared" si="5"/>
        <v>26.29632083926105</v>
      </c>
      <c r="W12" s="68">
        <f t="shared" si="5"/>
        <v>-28.54589924166601</v>
      </c>
      <c r="X12" s="68">
        <f t="shared" si="5"/>
        <v>27.80157857674963</v>
      </c>
      <c r="Y12" s="68">
        <f t="shared" si="3"/>
        <v>-17.1860830532285</v>
      </c>
      <c r="Z12" s="68"/>
      <c r="AA12" s="77">
        <v>71.65272900000001</v>
      </c>
      <c r="AB12" s="77">
        <v>43.920712</v>
      </c>
      <c r="AC12" s="21"/>
      <c r="AD12" s="73">
        <f t="shared" si="2"/>
        <v>-38.70336466877626</v>
      </c>
      <c r="AE12" s="49"/>
      <c r="AF12" s="45" t="s">
        <v>18</v>
      </c>
    </row>
    <row r="13" spans="1:32" ht="16.5">
      <c r="A13" s="83"/>
      <c r="B13" s="26"/>
      <c r="C13" s="60">
        <v>4</v>
      </c>
      <c r="D13" s="27" t="s">
        <v>119</v>
      </c>
      <c r="E13" s="15">
        <v>110.655262</v>
      </c>
      <c r="F13" s="15">
        <v>117.049479</v>
      </c>
      <c r="G13" s="15">
        <v>128.277022</v>
      </c>
      <c r="H13" s="77">
        <v>105.21217600000001</v>
      </c>
      <c r="I13" s="77">
        <v>116.60872</v>
      </c>
      <c r="J13" s="77">
        <v>159.971785</v>
      </c>
      <c r="K13" s="77">
        <v>192.697356</v>
      </c>
      <c r="L13" s="77">
        <v>147.94625799999997</v>
      </c>
      <c r="M13" s="77">
        <v>110.07694099999999</v>
      </c>
      <c r="N13" s="77">
        <v>121.20884300000002</v>
      </c>
      <c r="O13" s="77">
        <v>128.409176</v>
      </c>
      <c r="P13" s="21"/>
      <c r="Q13" s="68">
        <f>(G13-F13)/F13*100</f>
        <v>9.592134109370946</v>
      </c>
      <c r="R13" s="68">
        <f t="shared" si="5"/>
        <v>-17.98049692796889</v>
      </c>
      <c r="S13" s="68">
        <f t="shared" si="5"/>
        <v>10.831963022986987</v>
      </c>
      <c r="T13" s="68">
        <f t="shared" si="5"/>
        <v>37.18681158664635</v>
      </c>
      <c r="U13" s="68">
        <f t="shared" si="5"/>
        <v>20.45708935485092</v>
      </c>
      <c r="V13" s="68">
        <f t="shared" si="5"/>
        <v>-23.223514286309168</v>
      </c>
      <c r="W13" s="68">
        <f t="shared" si="5"/>
        <v>-25.59667105605333</v>
      </c>
      <c r="X13" s="68">
        <f t="shared" si="5"/>
        <v>10.112837347106172</v>
      </c>
      <c r="Y13" s="68">
        <f t="shared" si="3"/>
        <v>5.940435385560107</v>
      </c>
      <c r="Z13" s="68"/>
      <c r="AA13" s="77">
        <v>63.463582</v>
      </c>
      <c r="AB13" s="77">
        <v>28.169989</v>
      </c>
      <c r="AC13" s="21"/>
      <c r="AD13" s="73">
        <f t="shared" si="2"/>
        <v>-55.612355760190155</v>
      </c>
      <c r="AE13" s="49"/>
      <c r="AF13" s="45" t="s">
        <v>19</v>
      </c>
    </row>
    <row r="14" spans="1:32" ht="16.5">
      <c r="A14" s="83"/>
      <c r="B14" s="26"/>
      <c r="C14" s="60">
        <v>5</v>
      </c>
      <c r="D14" s="27" t="s">
        <v>120</v>
      </c>
      <c r="E14" s="15">
        <v>32.649583</v>
      </c>
      <c r="F14" s="15">
        <v>28.953644999999998</v>
      </c>
      <c r="G14" s="15">
        <v>38.273283</v>
      </c>
      <c r="H14" s="77">
        <v>56.550997</v>
      </c>
      <c r="I14" s="77">
        <v>50.507244</v>
      </c>
      <c r="J14" s="77">
        <v>48.597909</v>
      </c>
      <c r="K14" s="77">
        <v>60.031506</v>
      </c>
      <c r="L14" s="77">
        <v>50.887466</v>
      </c>
      <c r="M14" s="77">
        <v>46.822719</v>
      </c>
      <c r="N14" s="77">
        <v>58.348252</v>
      </c>
      <c r="O14" s="77">
        <v>59.528697</v>
      </c>
      <c r="P14" s="21"/>
      <c r="Q14" s="68">
        <f t="shared" si="4"/>
        <v>32.18813382563751</v>
      </c>
      <c r="R14" s="68">
        <f aca="true" t="shared" si="6" ref="R14:R42">(H14-G14)/G14*100</f>
        <v>47.755803963825116</v>
      </c>
      <c r="S14" s="68">
        <f aca="true" t="shared" si="7" ref="S14:S45">(I14-H14)/H14*100</f>
        <v>-10.687261623345034</v>
      </c>
      <c r="T14" s="68">
        <f aca="true" t="shared" si="8" ref="T14:T45">(J14-I14)/I14*100</f>
        <v>-3.7803191162043976</v>
      </c>
      <c r="U14" s="68">
        <f aca="true" t="shared" si="9" ref="U14:U45">(K14-J14)/J14*100</f>
        <v>23.526931992073976</v>
      </c>
      <c r="V14" s="68">
        <f aca="true" t="shared" si="10" ref="V14:V45">(L14-K14)/K14*100</f>
        <v>-15.232068307598343</v>
      </c>
      <c r="W14" s="68">
        <f aca="true" t="shared" si="11" ref="W14:W45">(M14-L14)/L14*100</f>
        <v>-7.987717446964256</v>
      </c>
      <c r="X14" s="68">
        <f aca="true" t="shared" si="12" ref="X14:X45">(N14-M14)/M14*100</f>
        <v>24.615257819606768</v>
      </c>
      <c r="Y14" s="68">
        <f t="shared" si="3"/>
        <v>2.023102594401621</v>
      </c>
      <c r="Z14" s="68"/>
      <c r="AA14" s="77">
        <v>18.177999</v>
      </c>
      <c r="AB14" s="77">
        <v>15.338944999999999</v>
      </c>
      <c r="AC14" s="21"/>
      <c r="AD14" s="73">
        <f t="shared" si="2"/>
        <v>-15.618077655301889</v>
      </c>
      <c r="AE14" s="49"/>
      <c r="AF14" s="45" t="s">
        <v>20</v>
      </c>
    </row>
    <row r="15" spans="1:32" ht="16.5">
      <c r="A15" s="83"/>
      <c r="B15" s="26"/>
      <c r="C15" s="60">
        <v>6</v>
      </c>
      <c r="D15" s="27" t="s">
        <v>121</v>
      </c>
      <c r="E15" s="15">
        <v>52.224671</v>
      </c>
      <c r="F15" s="15">
        <v>37.019031000000005</v>
      </c>
      <c r="G15" s="15">
        <v>49.757042000000006</v>
      </c>
      <c r="H15" s="77">
        <v>67.584242</v>
      </c>
      <c r="I15" s="77">
        <v>67.716041</v>
      </c>
      <c r="J15" s="77">
        <v>92.500849</v>
      </c>
      <c r="K15" s="77">
        <v>92.89014</v>
      </c>
      <c r="L15" s="77">
        <v>81.385138</v>
      </c>
      <c r="M15" s="77">
        <v>87.244208</v>
      </c>
      <c r="N15" s="77">
        <v>83.01760399999999</v>
      </c>
      <c r="O15" s="77">
        <v>60.49109900000001</v>
      </c>
      <c r="P15" s="21"/>
      <c r="Q15" s="68">
        <f t="shared" si="4"/>
        <v>34.40935825683821</v>
      </c>
      <c r="R15" s="68">
        <f t="shared" si="6"/>
        <v>35.82849639655025</v>
      </c>
      <c r="S15" s="68">
        <f t="shared" si="7"/>
        <v>0.1950143940358181</v>
      </c>
      <c r="T15" s="68">
        <f t="shared" si="8"/>
        <v>36.60108835955131</v>
      </c>
      <c r="U15" s="68">
        <f t="shared" si="9"/>
        <v>0.4208512724029161</v>
      </c>
      <c r="V15" s="68">
        <f t="shared" si="10"/>
        <v>-12.385600882935481</v>
      </c>
      <c r="W15" s="68">
        <f t="shared" si="11"/>
        <v>7.1991891197628775</v>
      </c>
      <c r="X15" s="68">
        <f t="shared" si="12"/>
        <v>-4.844566873711558</v>
      </c>
      <c r="Y15" s="68">
        <f t="shared" si="3"/>
        <v>-27.13461231668404</v>
      </c>
      <c r="Z15" s="68"/>
      <c r="AA15" s="77">
        <v>30.435185</v>
      </c>
      <c r="AB15" s="77">
        <v>17.638081000000003</v>
      </c>
      <c r="AC15" s="21"/>
      <c r="AD15" s="73">
        <f t="shared" si="2"/>
        <v>-42.047071506218856</v>
      </c>
      <c r="AE15" s="49"/>
      <c r="AF15" s="45" t="s">
        <v>21</v>
      </c>
    </row>
    <row r="16" spans="1:32" ht="16.5">
      <c r="A16" s="83"/>
      <c r="B16" s="26"/>
      <c r="C16" s="60">
        <v>7</v>
      </c>
      <c r="D16" s="27" t="s">
        <v>122</v>
      </c>
      <c r="E16" s="15">
        <v>123.61031200000001</v>
      </c>
      <c r="F16" s="15">
        <v>246.20920999999998</v>
      </c>
      <c r="G16" s="15">
        <v>315.398001</v>
      </c>
      <c r="H16" s="77">
        <v>368.26013800000004</v>
      </c>
      <c r="I16" s="77">
        <v>280.31482</v>
      </c>
      <c r="J16" s="77">
        <v>325.782742</v>
      </c>
      <c r="K16" s="77">
        <v>465.855001</v>
      </c>
      <c r="L16" s="77">
        <v>456.191138</v>
      </c>
      <c r="M16" s="77">
        <v>456.672377</v>
      </c>
      <c r="N16" s="77">
        <v>524.4850379999999</v>
      </c>
      <c r="O16" s="77">
        <v>386.282323</v>
      </c>
      <c r="P16" s="21"/>
      <c r="Q16" s="68">
        <f t="shared" si="4"/>
        <v>28.10162584900867</v>
      </c>
      <c r="R16" s="68">
        <f t="shared" si="6"/>
        <v>16.76045403978322</v>
      </c>
      <c r="S16" s="68">
        <f t="shared" si="7"/>
        <v>-23.881302624179224</v>
      </c>
      <c r="T16" s="68">
        <f t="shared" si="8"/>
        <v>16.2203061543446</v>
      </c>
      <c r="U16" s="68">
        <f t="shared" si="9"/>
        <v>42.9956044141835</v>
      </c>
      <c r="V16" s="68">
        <f t="shared" si="10"/>
        <v>-2.0744358178522573</v>
      </c>
      <c r="W16" s="68">
        <f t="shared" si="11"/>
        <v>0.10549065071929553</v>
      </c>
      <c r="X16" s="68">
        <f t="shared" si="12"/>
        <v>14.849302128908912</v>
      </c>
      <c r="Y16" s="68">
        <f t="shared" si="3"/>
        <v>-26.350173024382812</v>
      </c>
      <c r="Z16" s="68"/>
      <c r="AA16" s="77">
        <v>195.71016100000003</v>
      </c>
      <c r="AB16" s="77">
        <v>133.340133</v>
      </c>
      <c r="AC16" s="21"/>
      <c r="AD16" s="73">
        <f t="shared" si="2"/>
        <v>-31.868569154158536</v>
      </c>
      <c r="AE16" s="49"/>
      <c r="AF16" s="45" t="s">
        <v>22</v>
      </c>
    </row>
    <row r="17" spans="1:32" ht="19.5" customHeight="1">
      <c r="A17" s="83"/>
      <c r="B17" s="26"/>
      <c r="C17" s="60">
        <v>8</v>
      </c>
      <c r="D17" s="27" t="s">
        <v>123</v>
      </c>
      <c r="E17" s="15">
        <v>252.576312</v>
      </c>
      <c r="F17" s="15">
        <v>312.39152900000005</v>
      </c>
      <c r="G17" s="15">
        <v>315.15346999999997</v>
      </c>
      <c r="H17" s="77">
        <v>393.5042419999999</v>
      </c>
      <c r="I17" s="77">
        <v>457.223135</v>
      </c>
      <c r="J17" s="77">
        <v>422.97487</v>
      </c>
      <c r="K17" s="77">
        <v>415.873244</v>
      </c>
      <c r="L17" s="77">
        <v>464.56283800000006</v>
      </c>
      <c r="M17" s="77">
        <v>540.417092</v>
      </c>
      <c r="N17" s="77">
        <v>570.257939</v>
      </c>
      <c r="O17" s="77">
        <v>562.8412480000001</v>
      </c>
      <c r="P17" s="21"/>
      <c r="Q17" s="68">
        <f t="shared" si="4"/>
        <v>0.8841280071969946</v>
      </c>
      <c r="R17" s="68">
        <f t="shared" si="6"/>
        <v>24.86114844301094</v>
      </c>
      <c r="S17" s="68">
        <f t="shared" si="7"/>
        <v>16.192682619162238</v>
      </c>
      <c r="T17" s="68">
        <f t="shared" si="8"/>
        <v>-7.490492579733527</v>
      </c>
      <c r="U17" s="68">
        <f t="shared" si="9"/>
        <v>-1.678971140767774</v>
      </c>
      <c r="V17" s="68">
        <f t="shared" si="10"/>
        <v>11.707796715097174</v>
      </c>
      <c r="W17" s="68">
        <f t="shared" si="11"/>
        <v>16.328093380555757</v>
      </c>
      <c r="X17" s="68">
        <f t="shared" si="12"/>
        <v>5.521817766637169</v>
      </c>
      <c r="Y17" s="68">
        <f t="shared" si="3"/>
        <v>-1.300585312850842</v>
      </c>
      <c r="Z17" s="68"/>
      <c r="AA17" s="77">
        <v>254.308005</v>
      </c>
      <c r="AB17" s="77">
        <v>168.97084399999997</v>
      </c>
      <c r="AC17" s="21"/>
      <c r="AD17" s="73">
        <f t="shared" si="2"/>
        <v>-33.55661611988975</v>
      </c>
      <c r="AE17" s="49"/>
      <c r="AF17" s="45" t="s">
        <v>23</v>
      </c>
    </row>
    <row r="18" spans="1:32" ht="19.5" customHeight="1">
      <c r="A18" s="83"/>
      <c r="B18" s="26"/>
      <c r="C18" s="60">
        <v>9</v>
      </c>
      <c r="D18" s="27" t="s">
        <v>124</v>
      </c>
      <c r="E18" s="15">
        <v>68.036356</v>
      </c>
      <c r="F18" s="15">
        <v>73.271483</v>
      </c>
      <c r="G18" s="15">
        <v>103.37620700000001</v>
      </c>
      <c r="H18" s="77">
        <v>118.020446</v>
      </c>
      <c r="I18" s="77">
        <v>136.176677</v>
      </c>
      <c r="J18" s="77">
        <v>146.67361000000002</v>
      </c>
      <c r="K18" s="77">
        <v>155.19097600000003</v>
      </c>
      <c r="L18" s="77">
        <v>199.77903599999996</v>
      </c>
      <c r="M18" s="77">
        <v>215.998008</v>
      </c>
      <c r="N18" s="77">
        <v>319.5802089999999</v>
      </c>
      <c r="O18" s="77">
        <v>266.302288</v>
      </c>
      <c r="P18" s="21"/>
      <c r="Q18" s="68">
        <f t="shared" si="4"/>
        <v>41.08654931960365</v>
      </c>
      <c r="R18" s="68">
        <f t="shared" si="6"/>
        <v>14.165966642595041</v>
      </c>
      <c r="S18" s="68">
        <f t="shared" si="7"/>
        <v>15.383970841798043</v>
      </c>
      <c r="T18" s="68">
        <f t="shared" si="8"/>
        <v>7.708319244711788</v>
      </c>
      <c r="U18" s="68">
        <f t="shared" si="9"/>
        <v>5.807020090389817</v>
      </c>
      <c r="V18" s="68">
        <f t="shared" si="10"/>
        <v>28.731090653105962</v>
      </c>
      <c r="W18" s="68">
        <f t="shared" si="11"/>
        <v>8.118455431930325</v>
      </c>
      <c r="X18" s="68">
        <f t="shared" si="12"/>
        <v>47.95516493837291</v>
      </c>
      <c r="Y18" s="68">
        <f t="shared" si="3"/>
        <v>-16.671220400885318</v>
      </c>
      <c r="Z18" s="68"/>
      <c r="AA18" s="77">
        <v>94.132959</v>
      </c>
      <c r="AB18" s="77">
        <v>100.935286</v>
      </c>
      <c r="AC18" s="21"/>
      <c r="AD18" s="73">
        <f t="shared" si="2"/>
        <v>7.226296795790745</v>
      </c>
      <c r="AE18" s="49"/>
      <c r="AF18" s="45" t="s">
        <v>24</v>
      </c>
    </row>
    <row r="19" spans="1:32" ht="16.5">
      <c r="A19" s="83"/>
      <c r="B19" s="26"/>
      <c r="C19" s="60">
        <v>10</v>
      </c>
      <c r="D19" s="27" t="s">
        <v>9</v>
      </c>
      <c r="E19" s="15">
        <v>973.2357939999999</v>
      </c>
      <c r="F19" s="15">
        <v>1202.124468</v>
      </c>
      <c r="G19" s="15">
        <v>1056.747186</v>
      </c>
      <c r="H19" s="77">
        <v>1931.748039</v>
      </c>
      <c r="I19" s="77">
        <v>1514.663522</v>
      </c>
      <c r="J19" s="77">
        <v>2000.058193</v>
      </c>
      <c r="K19" s="77">
        <v>2339.724181</v>
      </c>
      <c r="L19" s="77">
        <v>1663.6791040000003</v>
      </c>
      <c r="M19" s="77">
        <v>1150.612113</v>
      </c>
      <c r="N19" s="77">
        <v>1696.4971110000001</v>
      </c>
      <c r="O19" s="77">
        <v>2025.2423170000002</v>
      </c>
      <c r="P19" s="21"/>
      <c r="Q19" s="68">
        <f t="shared" si="4"/>
        <v>-12.09336353013987</v>
      </c>
      <c r="R19" s="68">
        <f t="shared" si="6"/>
        <v>82.80134213671802</v>
      </c>
      <c r="S19" s="68">
        <f t="shared" si="7"/>
        <v>-21.591041304533192</v>
      </c>
      <c r="T19" s="68">
        <f t="shared" si="8"/>
        <v>32.04636963588273</v>
      </c>
      <c r="U19" s="68">
        <f t="shared" si="9"/>
        <v>16.982805259806753</v>
      </c>
      <c r="V19" s="68">
        <f t="shared" si="10"/>
        <v>-28.89422105775979</v>
      </c>
      <c r="W19" s="68">
        <f t="shared" si="11"/>
        <v>-30.839300064924075</v>
      </c>
      <c r="X19" s="68">
        <f t="shared" si="12"/>
        <v>47.44300810259246</v>
      </c>
      <c r="Y19" s="68">
        <f t="shared" si="3"/>
        <v>19.37788186425034</v>
      </c>
      <c r="Z19" s="68"/>
      <c r="AA19" s="77">
        <v>939.8460379999999</v>
      </c>
      <c r="AB19" s="77">
        <v>1012.2277960000001</v>
      </c>
      <c r="AC19" s="21"/>
      <c r="AD19" s="73">
        <f t="shared" si="2"/>
        <v>7.701448436600231</v>
      </c>
      <c r="AE19" s="49"/>
      <c r="AF19" s="45" t="s">
        <v>25</v>
      </c>
    </row>
    <row r="20" spans="1:32" ht="16.5">
      <c r="A20" s="83"/>
      <c r="B20" s="26"/>
      <c r="C20" s="60">
        <v>11</v>
      </c>
      <c r="D20" s="27" t="s">
        <v>125</v>
      </c>
      <c r="E20" s="15">
        <v>20.787103</v>
      </c>
      <c r="F20" s="15">
        <v>33.926383</v>
      </c>
      <c r="G20" s="15">
        <v>52.782117</v>
      </c>
      <c r="H20" s="77">
        <v>67.454457</v>
      </c>
      <c r="I20" s="77">
        <v>79.723274</v>
      </c>
      <c r="J20" s="77">
        <v>94.53040700000001</v>
      </c>
      <c r="K20" s="77">
        <v>99.03052000000001</v>
      </c>
      <c r="L20" s="77">
        <v>107.25135699999998</v>
      </c>
      <c r="M20" s="77">
        <v>126.434978</v>
      </c>
      <c r="N20" s="77">
        <v>140.996672</v>
      </c>
      <c r="O20" s="77">
        <v>123.46470599999999</v>
      </c>
      <c r="P20" s="21"/>
      <c r="Q20" s="68">
        <f t="shared" si="4"/>
        <v>55.57837981136981</v>
      </c>
      <c r="R20" s="68">
        <f t="shared" si="6"/>
        <v>27.797937699240077</v>
      </c>
      <c r="S20" s="68">
        <f t="shared" si="7"/>
        <v>18.188297031284378</v>
      </c>
      <c r="T20" s="68">
        <f t="shared" si="8"/>
        <v>18.573162211075285</v>
      </c>
      <c r="U20" s="68">
        <f t="shared" si="9"/>
        <v>4.760492568280171</v>
      </c>
      <c r="V20" s="68">
        <f t="shared" si="10"/>
        <v>8.301316604214511</v>
      </c>
      <c r="W20" s="68">
        <f t="shared" si="11"/>
        <v>17.88659979379097</v>
      </c>
      <c r="X20" s="68">
        <f t="shared" si="12"/>
        <v>11.517140454597927</v>
      </c>
      <c r="Y20" s="68">
        <f t="shared" si="3"/>
        <v>-12.434311924752379</v>
      </c>
      <c r="Z20" s="68"/>
      <c r="AA20" s="77">
        <v>43.905651</v>
      </c>
      <c r="AB20" s="77">
        <v>32.577385</v>
      </c>
      <c r="AC20" s="21"/>
      <c r="AD20" s="73">
        <f t="shared" si="2"/>
        <v>-25.801384883235187</v>
      </c>
      <c r="AE20" s="49"/>
      <c r="AF20" s="45" t="s">
        <v>26</v>
      </c>
    </row>
    <row r="21" spans="1:32" ht="15" customHeight="1">
      <c r="A21" s="83"/>
      <c r="B21" s="26"/>
      <c r="C21" s="60">
        <v>12</v>
      </c>
      <c r="D21" s="27" t="s">
        <v>126</v>
      </c>
      <c r="E21" s="15">
        <v>1020.282042</v>
      </c>
      <c r="F21" s="15">
        <v>1054.4932350000001</v>
      </c>
      <c r="G21" s="15">
        <v>1558.7528920000002</v>
      </c>
      <c r="H21" s="77">
        <v>1697.1046759999997</v>
      </c>
      <c r="I21" s="77">
        <v>1670.780486</v>
      </c>
      <c r="J21" s="77">
        <v>1665.0173539999998</v>
      </c>
      <c r="K21" s="77">
        <v>2261.845475</v>
      </c>
      <c r="L21" s="77">
        <v>1884.792387</v>
      </c>
      <c r="M21" s="77">
        <v>1819.6169889999996</v>
      </c>
      <c r="N21" s="77">
        <v>1921.9507580000002</v>
      </c>
      <c r="O21" s="77">
        <v>1891.6484719999999</v>
      </c>
      <c r="P21" s="21"/>
      <c r="Q21" s="68">
        <f t="shared" si="4"/>
        <v>47.820094075805045</v>
      </c>
      <c r="R21" s="68">
        <f t="shared" si="6"/>
        <v>8.875799667161065</v>
      </c>
      <c r="S21" s="68">
        <f t="shared" si="7"/>
        <v>-1.5511235324649824</v>
      </c>
      <c r="T21" s="68">
        <f t="shared" si="8"/>
        <v>-0.344936516094806</v>
      </c>
      <c r="U21" s="68">
        <f t="shared" si="9"/>
        <v>35.84515918504957</v>
      </c>
      <c r="V21" s="68">
        <f t="shared" si="10"/>
        <v>-16.67015241171593</v>
      </c>
      <c r="W21" s="68">
        <f t="shared" si="11"/>
        <v>-3.457961654001541</v>
      </c>
      <c r="X21" s="68">
        <f t="shared" si="12"/>
        <v>5.623918089280961</v>
      </c>
      <c r="Y21" s="68">
        <f t="shared" si="3"/>
        <v>-1.5766421628581782</v>
      </c>
      <c r="Z21" s="68"/>
      <c r="AA21" s="77">
        <v>746.296975</v>
      </c>
      <c r="AB21" s="77">
        <v>730.30862</v>
      </c>
      <c r="AC21" s="21"/>
      <c r="AD21" s="73">
        <f t="shared" si="2"/>
        <v>-2.142358275001712</v>
      </c>
      <c r="AE21" s="49"/>
      <c r="AF21" s="45" t="s">
        <v>27</v>
      </c>
    </row>
    <row r="22" spans="1:32" ht="15" customHeight="1">
      <c r="A22" s="83"/>
      <c r="B22" s="26"/>
      <c r="C22" s="60">
        <v>13</v>
      </c>
      <c r="D22" s="27" t="s">
        <v>127</v>
      </c>
      <c r="E22" s="15">
        <v>21.470455</v>
      </c>
      <c r="F22" s="15">
        <v>27.558634000000005</v>
      </c>
      <c r="G22" s="15">
        <v>32.121884</v>
      </c>
      <c r="H22" s="77">
        <v>36.700059</v>
      </c>
      <c r="I22" s="77">
        <v>38.258755</v>
      </c>
      <c r="J22" s="77">
        <v>44.08162</v>
      </c>
      <c r="K22" s="77">
        <v>43.0435</v>
      </c>
      <c r="L22" s="77">
        <v>39.57724600000001</v>
      </c>
      <c r="M22" s="77">
        <v>42.599046</v>
      </c>
      <c r="N22" s="77">
        <v>43.86142300000001</v>
      </c>
      <c r="O22" s="77">
        <v>51.75394799999999</v>
      </c>
      <c r="P22" s="21"/>
      <c r="Q22" s="68">
        <f t="shared" si="4"/>
        <v>16.558331592197188</v>
      </c>
      <c r="R22" s="68">
        <f t="shared" si="6"/>
        <v>14.25251084276377</v>
      </c>
      <c r="S22" s="68">
        <f t="shared" si="7"/>
        <v>4.247121237598003</v>
      </c>
      <c r="T22" s="68">
        <f t="shared" si="8"/>
        <v>15.219692852002112</v>
      </c>
      <c r="U22" s="68">
        <f t="shared" si="9"/>
        <v>-2.354995120415264</v>
      </c>
      <c r="V22" s="68">
        <f t="shared" si="10"/>
        <v>-8.052909266207422</v>
      </c>
      <c r="W22" s="68">
        <f t="shared" si="11"/>
        <v>7.635195233139747</v>
      </c>
      <c r="X22" s="68">
        <f t="shared" si="12"/>
        <v>2.963392654380119</v>
      </c>
      <c r="Y22" s="68">
        <f t="shared" si="3"/>
        <v>17.994229234195117</v>
      </c>
      <c r="Z22" s="68"/>
      <c r="AA22" s="77">
        <v>20.710537</v>
      </c>
      <c r="AB22" s="77">
        <v>17.114572999999996</v>
      </c>
      <c r="AC22" s="21"/>
      <c r="AD22" s="73">
        <f t="shared" si="2"/>
        <v>-17.36296842520308</v>
      </c>
      <c r="AE22" s="49"/>
      <c r="AF22" s="45" t="s">
        <v>28</v>
      </c>
    </row>
    <row r="23" spans="1:32" ht="15" customHeight="1">
      <c r="A23" s="83"/>
      <c r="B23" s="26"/>
      <c r="C23" s="60">
        <v>14</v>
      </c>
      <c r="D23" s="27" t="s">
        <v>128</v>
      </c>
      <c r="E23" s="15">
        <v>3.7104510000000004</v>
      </c>
      <c r="F23" s="15">
        <v>4.271094999999999</v>
      </c>
      <c r="G23" s="15">
        <v>6.860118000000001</v>
      </c>
      <c r="H23" s="77">
        <v>8.392942999999999</v>
      </c>
      <c r="I23" s="77">
        <v>7.445220999999999</v>
      </c>
      <c r="J23" s="77">
        <v>10.259141000000001</v>
      </c>
      <c r="K23" s="77">
        <v>12.63504</v>
      </c>
      <c r="L23" s="77">
        <v>12.775298999999999</v>
      </c>
      <c r="M23" s="77">
        <v>10.909835</v>
      </c>
      <c r="N23" s="77">
        <v>12.136539</v>
      </c>
      <c r="O23" s="77">
        <v>9.666085</v>
      </c>
      <c r="P23" s="21"/>
      <c r="Q23" s="68">
        <f t="shared" si="4"/>
        <v>60.61731242222434</v>
      </c>
      <c r="R23" s="68">
        <f t="shared" si="6"/>
        <v>22.344003412186176</v>
      </c>
      <c r="S23" s="68">
        <f t="shared" si="7"/>
        <v>-11.29189129486522</v>
      </c>
      <c r="T23" s="68">
        <f t="shared" si="8"/>
        <v>37.79498284872944</v>
      </c>
      <c r="U23" s="68">
        <f t="shared" si="9"/>
        <v>23.158849264280494</v>
      </c>
      <c r="V23" s="68">
        <f t="shared" si="10"/>
        <v>1.1100795881928238</v>
      </c>
      <c r="W23" s="68">
        <f t="shared" si="11"/>
        <v>-14.602116161821336</v>
      </c>
      <c r="X23" s="68">
        <f t="shared" si="12"/>
        <v>11.244019730820876</v>
      </c>
      <c r="Y23" s="68">
        <f t="shared" si="3"/>
        <v>-20.35550662342864</v>
      </c>
      <c r="Z23" s="68"/>
      <c r="AA23" s="77">
        <v>2.561846</v>
      </c>
      <c r="AB23" s="77">
        <v>2.9814000000000003</v>
      </c>
      <c r="AC23" s="21"/>
      <c r="AD23" s="73">
        <f t="shared" si="2"/>
        <v>16.377018759129157</v>
      </c>
      <c r="AE23" s="49"/>
      <c r="AF23" s="45" t="s">
        <v>29</v>
      </c>
    </row>
    <row r="24" spans="1:32" ht="15" customHeight="1">
      <c r="A24" s="83"/>
      <c r="B24" s="26"/>
      <c r="C24" s="60">
        <v>15</v>
      </c>
      <c r="D24" s="27" t="s">
        <v>129</v>
      </c>
      <c r="E24" s="15">
        <v>795.785855</v>
      </c>
      <c r="F24" s="15">
        <v>1094.19454</v>
      </c>
      <c r="G24" s="15">
        <v>990.266486</v>
      </c>
      <c r="H24" s="77">
        <v>1602.447199</v>
      </c>
      <c r="I24" s="77">
        <v>1865.2993510000001</v>
      </c>
      <c r="J24" s="77">
        <v>1810.244905</v>
      </c>
      <c r="K24" s="77">
        <v>2133.547863</v>
      </c>
      <c r="L24" s="77">
        <v>1860.6644759999997</v>
      </c>
      <c r="M24" s="77">
        <v>1753.046898</v>
      </c>
      <c r="N24" s="77">
        <v>1476.557311</v>
      </c>
      <c r="O24" s="77">
        <v>1158.472252</v>
      </c>
      <c r="P24" s="21"/>
      <c r="Q24" s="68">
        <f t="shared" si="4"/>
        <v>-9.498133119911198</v>
      </c>
      <c r="R24" s="68">
        <f t="shared" si="6"/>
        <v>61.819795141486786</v>
      </c>
      <c r="S24" s="68">
        <f t="shared" si="7"/>
        <v>16.40317086042098</v>
      </c>
      <c r="T24" s="68">
        <f t="shared" si="8"/>
        <v>-2.951507272571827</v>
      </c>
      <c r="U24" s="68">
        <f t="shared" si="9"/>
        <v>17.859625352736444</v>
      </c>
      <c r="V24" s="68">
        <f t="shared" si="10"/>
        <v>-12.790122580905985</v>
      </c>
      <c r="W24" s="68">
        <f t="shared" si="11"/>
        <v>-5.783825046810839</v>
      </c>
      <c r="X24" s="68">
        <f t="shared" si="12"/>
        <v>-15.771944681881525</v>
      </c>
      <c r="Y24" s="68">
        <f t="shared" si="3"/>
        <v>-21.54234425107255</v>
      </c>
      <c r="Z24" s="68"/>
      <c r="AA24" s="77">
        <v>424.193651</v>
      </c>
      <c r="AB24" s="77">
        <v>407.71966799999996</v>
      </c>
      <c r="AC24" s="21"/>
      <c r="AD24" s="73">
        <f t="shared" si="2"/>
        <v>-3.8835996156859096</v>
      </c>
      <c r="AE24" s="49"/>
      <c r="AF24" s="45" t="s">
        <v>30</v>
      </c>
    </row>
    <row r="25" spans="1:32" ht="15" customHeight="1">
      <c r="A25" s="83"/>
      <c r="B25" s="26"/>
      <c r="C25" s="60">
        <v>16</v>
      </c>
      <c r="D25" s="27" t="s">
        <v>130</v>
      </c>
      <c r="E25" s="15">
        <v>1.78243</v>
      </c>
      <c r="F25" s="15">
        <v>3.035822</v>
      </c>
      <c r="G25" s="15">
        <v>4.26678</v>
      </c>
      <c r="H25" s="77">
        <v>2.8887169999999998</v>
      </c>
      <c r="I25" s="77">
        <v>4.200464</v>
      </c>
      <c r="J25" s="77">
        <v>5.128369</v>
      </c>
      <c r="K25" s="77">
        <v>9.694661</v>
      </c>
      <c r="L25" s="77">
        <v>14.080487999999997</v>
      </c>
      <c r="M25" s="77">
        <v>10.795816999999996</v>
      </c>
      <c r="N25" s="77">
        <v>7.451388999999999</v>
      </c>
      <c r="O25" s="77">
        <v>4.825994000000001</v>
      </c>
      <c r="P25" s="21"/>
      <c r="Q25" s="68">
        <f t="shared" si="4"/>
        <v>40.54776597573902</v>
      </c>
      <c r="R25" s="68">
        <f t="shared" si="6"/>
        <v>-32.29749366032465</v>
      </c>
      <c r="S25" s="68">
        <f t="shared" si="7"/>
        <v>45.40932877813924</v>
      </c>
      <c r="T25" s="68">
        <f t="shared" si="8"/>
        <v>22.09053571224512</v>
      </c>
      <c r="U25" s="68">
        <f t="shared" si="9"/>
        <v>89.03984873163378</v>
      </c>
      <c r="V25" s="68">
        <f t="shared" si="10"/>
        <v>45.23961178219638</v>
      </c>
      <c r="W25" s="68">
        <f t="shared" si="11"/>
        <v>-23.3278207403039</v>
      </c>
      <c r="X25" s="68">
        <f t="shared" si="12"/>
        <v>-30.978924522340446</v>
      </c>
      <c r="Y25" s="68">
        <f t="shared" si="3"/>
        <v>-35.233632279833984</v>
      </c>
      <c r="Z25" s="68"/>
      <c r="AA25" s="77">
        <v>1.2939550000000002</v>
      </c>
      <c r="AB25" s="77">
        <v>1.92255</v>
      </c>
      <c r="AC25" s="21"/>
      <c r="AD25" s="73">
        <f t="shared" si="2"/>
        <v>48.579355541730564</v>
      </c>
      <c r="AE25" s="49"/>
      <c r="AF25" s="45" t="s">
        <v>31</v>
      </c>
    </row>
    <row r="26" spans="1:32" ht="15" customHeight="1">
      <c r="A26" s="83"/>
      <c r="B26" s="26"/>
      <c r="C26" s="60">
        <v>17</v>
      </c>
      <c r="D26" s="27" t="s">
        <v>131</v>
      </c>
      <c r="E26" s="15">
        <v>55.918603000000004</v>
      </c>
      <c r="F26" s="15">
        <v>56.013833</v>
      </c>
      <c r="G26" s="15">
        <v>52.452753999999985</v>
      </c>
      <c r="H26" s="77">
        <v>63.46433600000001</v>
      </c>
      <c r="I26" s="77">
        <v>97.26086199999999</v>
      </c>
      <c r="J26" s="77">
        <v>106.91887999999999</v>
      </c>
      <c r="K26" s="77">
        <v>127.46541599999999</v>
      </c>
      <c r="L26" s="77">
        <v>165.71564600000002</v>
      </c>
      <c r="M26" s="77">
        <v>257.189494</v>
      </c>
      <c r="N26" s="77">
        <v>207.58592400000003</v>
      </c>
      <c r="O26" s="77">
        <v>171.190293</v>
      </c>
      <c r="P26" s="21"/>
      <c r="Q26" s="68">
        <f t="shared" si="4"/>
        <v>-6.357499227021321</v>
      </c>
      <c r="R26" s="68">
        <f t="shared" si="6"/>
        <v>20.993334306145353</v>
      </c>
      <c r="S26" s="68">
        <f t="shared" si="7"/>
        <v>53.25278436695528</v>
      </c>
      <c r="T26" s="68">
        <f t="shared" si="8"/>
        <v>9.930014809040042</v>
      </c>
      <c r="U26" s="68">
        <f t="shared" si="9"/>
        <v>19.216939047621903</v>
      </c>
      <c r="V26" s="68">
        <f t="shared" si="10"/>
        <v>30.008320060713594</v>
      </c>
      <c r="W26" s="68">
        <f t="shared" si="11"/>
        <v>55.199282752094504</v>
      </c>
      <c r="X26" s="68">
        <f t="shared" si="12"/>
        <v>-19.28677926478598</v>
      </c>
      <c r="Y26" s="68">
        <f t="shared" si="3"/>
        <v>-17.53280294669692</v>
      </c>
      <c r="Z26" s="68"/>
      <c r="AA26" s="77">
        <v>69.80231800000001</v>
      </c>
      <c r="AB26" s="77">
        <v>53.147541</v>
      </c>
      <c r="AC26" s="21"/>
      <c r="AD26" s="73">
        <f t="shared" si="2"/>
        <v>-23.859919666278145</v>
      </c>
      <c r="AE26" s="49"/>
      <c r="AF26" s="45" t="s">
        <v>32</v>
      </c>
    </row>
    <row r="27" spans="1:32" ht="16.5">
      <c r="A27" s="83"/>
      <c r="B27" s="26"/>
      <c r="C27" s="60">
        <v>18</v>
      </c>
      <c r="D27" s="27" t="s">
        <v>132</v>
      </c>
      <c r="E27" s="15">
        <v>236.10004</v>
      </c>
      <c r="F27" s="15">
        <v>306.35085899999996</v>
      </c>
      <c r="G27" s="15">
        <v>406.759346</v>
      </c>
      <c r="H27" s="77">
        <v>489.5283979999999</v>
      </c>
      <c r="I27" s="77">
        <v>465.04785100000004</v>
      </c>
      <c r="J27" s="77">
        <v>512.0921739999999</v>
      </c>
      <c r="K27" s="77">
        <v>560.283797</v>
      </c>
      <c r="L27" s="77">
        <v>556.488267</v>
      </c>
      <c r="M27" s="77">
        <v>551.46764</v>
      </c>
      <c r="N27" s="77">
        <v>619.0932170000001</v>
      </c>
      <c r="O27" s="77">
        <v>507.579709</v>
      </c>
      <c r="P27" s="21"/>
      <c r="Q27" s="68">
        <f t="shared" si="4"/>
        <v>32.77565054909803</v>
      </c>
      <c r="R27" s="68">
        <f>(H27-G27)/G27*100</f>
        <v>20.34840817154818</v>
      </c>
      <c r="S27" s="68">
        <f t="shared" si="7"/>
        <v>-5.000843076727878</v>
      </c>
      <c r="T27" s="68">
        <f t="shared" si="8"/>
        <v>10.116017717067107</v>
      </c>
      <c r="U27" s="68">
        <f t="shared" si="9"/>
        <v>9.410732178070774</v>
      </c>
      <c r="V27" s="68">
        <f t="shared" si="10"/>
        <v>-0.6774299061159712</v>
      </c>
      <c r="W27" s="68">
        <f t="shared" si="11"/>
        <v>-0.9021981769833056</v>
      </c>
      <c r="X27" s="68">
        <f t="shared" si="12"/>
        <v>12.262836854760897</v>
      </c>
      <c r="Y27" s="68">
        <f t="shared" si="3"/>
        <v>-18.01239376202051</v>
      </c>
      <c r="Z27" s="68"/>
      <c r="AA27" s="77">
        <v>182.757157</v>
      </c>
      <c r="AB27" s="77">
        <v>210.43750799999998</v>
      </c>
      <c r="AC27" s="21"/>
      <c r="AD27" s="73">
        <f t="shared" si="2"/>
        <v>15.1459737360655</v>
      </c>
      <c r="AE27" s="49"/>
      <c r="AF27" s="45" t="s">
        <v>33</v>
      </c>
    </row>
    <row r="28" spans="1:32" ht="16.5">
      <c r="A28" s="83"/>
      <c r="B28" s="26"/>
      <c r="C28" s="60">
        <v>19</v>
      </c>
      <c r="D28" s="27" t="s">
        <v>133</v>
      </c>
      <c r="E28" s="15">
        <v>116.98800800000001</v>
      </c>
      <c r="F28" s="15">
        <v>147.458404</v>
      </c>
      <c r="G28" s="15">
        <v>169.32847099999995</v>
      </c>
      <c r="H28" s="77">
        <v>198.335113</v>
      </c>
      <c r="I28" s="77">
        <v>190.740873</v>
      </c>
      <c r="J28" s="77">
        <v>222.05260499999997</v>
      </c>
      <c r="K28" s="77">
        <v>221.279964</v>
      </c>
      <c r="L28" s="77">
        <v>213.003731</v>
      </c>
      <c r="M28" s="77">
        <v>206.66962800000002</v>
      </c>
      <c r="N28" s="77">
        <v>217.59118399999997</v>
      </c>
      <c r="O28" s="77">
        <v>211.09212800000003</v>
      </c>
      <c r="P28" s="21"/>
      <c r="Q28" s="68">
        <f t="shared" si="4"/>
        <v>14.83134660809156</v>
      </c>
      <c r="R28" s="68">
        <f t="shared" si="6"/>
        <v>17.130398584890113</v>
      </c>
      <c r="S28" s="68">
        <f t="shared" si="7"/>
        <v>-3.8289942134452075</v>
      </c>
      <c r="T28" s="68">
        <f t="shared" si="8"/>
        <v>16.415848112428414</v>
      </c>
      <c r="U28" s="68">
        <f t="shared" si="9"/>
        <v>-0.347954035486305</v>
      </c>
      <c r="V28" s="68">
        <f t="shared" si="10"/>
        <v>-3.7401637502074156</v>
      </c>
      <c r="W28" s="68">
        <f t="shared" si="11"/>
        <v>-2.973705188290796</v>
      </c>
      <c r="X28" s="68">
        <f t="shared" si="12"/>
        <v>5.284548148506829</v>
      </c>
      <c r="Y28" s="68">
        <f t="shared" si="3"/>
        <v>-2.9868195395269055</v>
      </c>
      <c r="Z28" s="68"/>
      <c r="AA28" s="77">
        <v>74.49800900000001</v>
      </c>
      <c r="AB28" s="77">
        <v>58.025332999999996</v>
      </c>
      <c r="AC28" s="21"/>
      <c r="AD28" s="73">
        <f t="shared" si="2"/>
        <v>-22.11156542452028</v>
      </c>
      <c r="AE28" s="49"/>
      <c r="AF28" s="45" t="s">
        <v>34</v>
      </c>
    </row>
    <row r="29" spans="1:32" ht="16.5">
      <c r="A29" s="83"/>
      <c r="B29" s="26"/>
      <c r="C29" s="60">
        <v>20</v>
      </c>
      <c r="D29" s="27" t="s">
        <v>134</v>
      </c>
      <c r="E29" s="15">
        <v>76.99855900000001</v>
      </c>
      <c r="F29" s="15">
        <v>55.024294000000005</v>
      </c>
      <c r="G29" s="15">
        <v>62.915231999999996</v>
      </c>
      <c r="H29" s="77">
        <v>90.36053500000001</v>
      </c>
      <c r="I29" s="77">
        <v>76.972627</v>
      </c>
      <c r="J29" s="77">
        <v>88.084045</v>
      </c>
      <c r="K29" s="77">
        <v>98.55424600000002</v>
      </c>
      <c r="L29" s="77">
        <v>114.277752</v>
      </c>
      <c r="M29" s="77">
        <v>78.998525</v>
      </c>
      <c r="N29" s="77">
        <v>75.84878</v>
      </c>
      <c r="O29" s="77">
        <v>66.603202</v>
      </c>
      <c r="P29" s="21"/>
      <c r="Q29" s="68">
        <f t="shared" si="4"/>
        <v>14.34082552699357</v>
      </c>
      <c r="R29" s="68">
        <f t="shared" si="6"/>
        <v>43.62266835477936</v>
      </c>
      <c r="S29" s="68">
        <f t="shared" si="7"/>
        <v>-14.816100856419242</v>
      </c>
      <c r="T29" s="68">
        <f t="shared" si="8"/>
        <v>14.435544729426994</v>
      </c>
      <c r="U29" s="68">
        <f t="shared" si="9"/>
        <v>11.886603300291235</v>
      </c>
      <c r="V29" s="68">
        <f t="shared" si="10"/>
        <v>15.95416396367132</v>
      </c>
      <c r="W29" s="68">
        <f t="shared" si="11"/>
        <v>-30.87147444062428</v>
      </c>
      <c r="X29" s="68">
        <f t="shared" si="12"/>
        <v>-3.987093429908971</v>
      </c>
      <c r="Y29" s="68">
        <f t="shared" si="3"/>
        <v>-12.189488084053565</v>
      </c>
      <c r="Z29" s="68"/>
      <c r="AA29" s="77">
        <v>23.634475</v>
      </c>
      <c r="AB29" s="77">
        <v>31.016613</v>
      </c>
      <c r="AC29" s="21"/>
      <c r="AD29" s="73">
        <f t="shared" si="2"/>
        <v>31.23461807380957</v>
      </c>
      <c r="AE29" s="49"/>
      <c r="AF29" s="45" t="s">
        <v>35</v>
      </c>
    </row>
    <row r="30" spans="1:32" ht="16.5">
      <c r="A30" s="83"/>
      <c r="B30" s="26"/>
      <c r="C30" s="60">
        <v>21</v>
      </c>
      <c r="D30" s="27" t="s">
        <v>135</v>
      </c>
      <c r="E30" s="15">
        <v>366.97288100000003</v>
      </c>
      <c r="F30" s="15">
        <v>329.42169499999994</v>
      </c>
      <c r="G30" s="15">
        <v>375.926259</v>
      </c>
      <c r="H30" s="77">
        <v>478.56019</v>
      </c>
      <c r="I30" s="77">
        <v>467.088501</v>
      </c>
      <c r="J30" s="77">
        <v>541.143649</v>
      </c>
      <c r="K30" s="77">
        <v>593.5248850000002</v>
      </c>
      <c r="L30" s="77">
        <v>596.4523099999999</v>
      </c>
      <c r="M30" s="77">
        <v>585.212211</v>
      </c>
      <c r="N30" s="77">
        <v>664.593612</v>
      </c>
      <c r="O30" s="77">
        <v>650.89072</v>
      </c>
      <c r="P30" s="21"/>
      <c r="Q30" s="68">
        <f t="shared" si="4"/>
        <v>14.117031363098317</v>
      </c>
      <c r="R30" s="68">
        <f t="shared" si="6"/>
        <v>27.30161262823621</v>
      </c>
      <c r="S30" s="68">
        <f t="shared" si="7"/>
        <v>-2.3971256363802365</v>
      </c>
      <c r="T30" s="68">
        <f t="shared" si="8"/>
        <v>15.854628799778562</v>
      </c>
      <c r="U30" s="68">
        <f t="shared" si="9"/>
        <v>9.679728496638084</v>
      </c>
      <c r="V30" s="68">
        <f t="shared" si="10"/>
        <v>0.49322700260491065</v>
      </c>
      <c r="W30" s="68">
        <f t="shared" si="11"/>
        <v>-1.8844924919479102</v>
      </c>
      <c r="X30" s="68">
        <f t="shared" si="12"/>
        <v>13.564549663848346</v>
      </c>
      <c r="Y30" s="68">
        <f t="shared" si="3"/>
        <v>-2.061845276960028</v>
      </c>
      <c r="Z30" s="68"/>
      <c r="AA30" s="77">
        <v>232.26615600000002</v>
      </c>
      <c r="AB30" s="77">
        <v>201.39444</v>
      </c>
      <c r="AC30" s="21"/>
      <c r="AD30" s="73">
        <f t="shared" si="2"/>
        <v>-13.29152577872776</v>
      </c>
      <c r="AE30" s="49"/>
      <c r="AF30" s="45" t="s">
        <v>36</v>
      </c>
    </row>
    <row r="31" spans="1:32" ht="18" customHeight="1">
      <c r="A31" s="83"/>
      <c r="B31" s="26"/>
      <c r="C31" s="60">
        <v>22</v>
      </c>
      <c r="D31" s="27" t="s">
        <v>136</v>
      </c>
      <c r="E31" s="15">
        <v>92.56934099999998</v>
      </c>
      <c r="F31" s="15">
        <v>128.229448</v>
      </c>
      <c r="G31" s="15">
        <v>138.96878</v>
      </c>
      <c r="H31" s="77">
        <v>212.983875</v>
      </c>
      <c r="I31" s="77">
        <v>213.851762</v>
      </c>
      <c r="J31" s="77">
        <v>265.435061</v>
      </c>
      <c r="K31" s="77">
        <v>302.35850300000004</v>
      </c>
      <c r="L31" s="77">
        <v>285.53042999999997</v>
      </c>
      <c r="M31" s="77">
        <v>249.462797</v>
      </c>
      <c r="N31" s="77">
        <v>284.91841</v>
      </c>
      <c r="O31" s="77">
        <v>234.90577</v>
      </c>
      <c r="P31" s="21"/>
      <c r="Q31" s="68">
        <f t="shared" si="4"/>
        <v>8.375090252279662</v>
      </c>
      <c r="R31" s="68">
        <f t="shared" si="6"/>
        <v>53.260232262239036</v>
      </c>
      <c r="S31" s="68">
        <f t="shared" si="7"/>
        <v>0.4074895341255276</v>
      </c>
      <c r="T31" s="68">
        <f t="shared" si="8"/>
        <v>24.12105400375425</v>
      </c>
      <c r="U31" s="68">
        <f t="shared" si="9"/>
        <v>13.910536860087227</v>
      </c>
      <c r="V31" s="68">
        <f t="shared" si="10"/>
        <v>-5.565602697801448</v>
      </c>
      <c r="W31" s="68">
        <f t="shared" si="11"/>
        <v>-12.631800050173277</v>
      </c>
      <c r="X31" s="68">
        <f t="shared" si="12"/>
        <v>14.212785804690547</v>
      </c>
      <c r="Y31" s="68">
        <f t="shared" si="3"/>
        <v>-17.553319913585085</v>
      </c>
      <c r="Z31" s="68"/>
      <c r="AA31" s="77">
        <v>59.199183000000005</v>
      </c>
      <c r="AB31" s="77">
        <v>74.26958799999998</v>
      </c>
      <c r="AC31" s="21"/>
      <c r="AD31" s="73">
        <f t="shared" si="2"/>
        <v>25.457116528111513</v>
      </c>
      <c r="AE31" s="49"/>
      <c r="AF31" s="45" t="s">
        <v>37</v>
      </c>
    </row>
    <row r="32" spans="1:32" ht="18" customHeight="1">
      <c r="A32" s="83"/>
      <c r="B32" s="26"/>
      <c r="C32" s="60">
        <v>23</v>
      </c>
      <c r="D32" s="27" t="s">
        <v>137</v>
      </c>
      <c r="E32" s="15">
        <v>548.122348</v>
      </c>
      <c r="F32" s="15">
        <v>556.349118</v>
      </c>
      <c r="G32" s="15">
        <v>739.0795210000001</v>
      </c>
      <c r="H32" s="77">
        <v>856.288043</v>
      </c>
      <c r="I32" s="77">
        <v>1320.910695</v>
      </c>
      <c r="J32" s="77">
        <v>1574.80756</v>
      </c>
      <c r="K32" s="77">
        <v>1329.371345</v>
      </c>
      <c r="L32" s="77">
        <v>1116.164889</v>
      </c>
      <c r="M32" s="77">
        <v>1326.6442949999998</v>
      </c>
      <c r="N32" s="77">
        <v>1571.3237399999998</v>
      </c>
      <c r="O32" s="77">
        <v>1446.485042</v>
      </c>
      <c r="P32" s="21"/>
      <c r="Q32" s="68">
        <f t="shared" si="4"/>
        <v>32.844556967555064</v>
      </c>
      <c r="R32" s="68">
        <f t="shared" si="6"/>
        <v>15.858715966234962</v>
      </c>
      <c r="S32" s="68">
        <f t="shared" si="7"/>
        <v>54.260088739788706</v>
      </c>
      <c r="T32" s="68">
        <f t="shared" si="8"/>
        <v>19.22134978246958</v>
      </c>
      <c r="U32" s="68">
        <f t="shared" si="9"/>
        <v>-15.58515600471209</v>
      </c>
      <c r="V32" s="68">
        <f t="shared" si="10"/>
        <v>-16.038141396826944</v>
      </c>
      <c r="W32" s="68">
        <f t="shared" si="11"/>
        <v>18.85737565070459</v>
      </c>
      <c r="X32" s="68">
        <f t="shared" si="12"/>
        <v>18.443485259927947</v>
      </c>
      <c r="Y32" s="68">
        <f t="shared" si="3"/>
        <v>-7.944810787368354</v>
      </c>
      <c r="Z32" s="68"/>
      <c r="AA32" s="77">
        <v>511.26945900000004</v>
      </c>
      <c r="AB32" s="77">
        <v>536.7963100000001</v>
      </c>
      <c r="AC32" s="21"/>
      <c r="AD32" s="73">
        <f t="shared" si="2"/>
        <v>4.992837055029327</v>
      </c>
      <c r="AE32" s="49"/>
      <c r="AF32" s="45" t="s">
        <v>38</v>
      </c>
    </row>
    <row r="33" spans="1:32" ht="18" customHeight="1">
      <c r="A33" s="83"/>
      <c r="B33" s="26"/>
      <c r="C33" s="60">
        <v>24</v>
      </c>
      <c r="D33" s="27" t="s">
        <v>138</v>
      </c>
      <c r="E33" s="15">
        <v>302.12546700000007</v>
      </c>
      <c r="F33" s="15">
        <v>400.12418699999995</v>
      </c>
      <c r="G33" s="15">
        <v>368.273876</v>
      </c>
      <c r="H33" s="77">
        <v>400.50031</v>
      </c>
      <c r="I33" s="77">
        <v>487.427233</v>
      </c>
      <c r="J33" s="77">
        <v>505.92393599999997</v>
      </c>
      <c r="K33" s="77">
        <v>563.6799159999999</v>
      </c>
      <c r="L33" s="77">
        <v>537.7247689999999</v>
      </c>
      <c r="M33" s="77">
        <v>590.5245749999999</v>
      </c>
      <c r="N33" s="77">
        <v>529.369029</v>
      </c>
      <c r="O33" s="77">
        <v>608.3903749999998</v>
      </c>
      <c r="P33" s="21"/>
      <c r="Q33" s="68">
        <f t="shared" si="4"/>
        <v>-7.960106395667599</v>
      </c>
      <c r="R33" s="68">
        <f t="shared" si="6"/>
        <v>8.750670655770339</v>
      </c>
      <c r="S33" s="68">
        <f t="shared" si="7"/>
        <v>21.70458319994808</v>
      </c>
      <c r="T33" s="68">
        <f t="shared" si="8"/>
        <v>3.7947619147492255</v>
      </c>
      <c r="U33" s="68">
        <f t="shared" si="9"/>
        <v>11.415941387679268</v>
      </c>
      <c r="V33" s="68">
        <f t="shared" si="10"/>
        <v>-4.604589637357243</v>
      </c>
      <c r="W33" s="68">
        <f t="shared" si="11"/>
        <v>9.819113614236356</v>
      </c>
      <c r="X33" s="68">
        <f t="shared" si="12"/>
        <v>-10.356139031131764</v>
      </c>
      <c r="Y33" s="68">
        <f t="shared" si="3"/>
        <v>14.927459233736158</v>
      </c>
      <c r="Z33" s="68"/>
      <c r="AA33" s="77">
        <v>199.533598</v>
      </c>
      <c r="AB33" s="77">
        <v>204.75876900000003</v>
      </c>
      <c r="AC33" s="21"/>
      <c r="AD33" s="73">
        <f t="shared" si="2"/>
        <v>2.618692316669396</v>
      </c>
      <c r="AE33" s="49"/>
      <c r="AF33" s="45" t="s">
        <v>39</v>
      </c>
    </row>
    <row r="34" spans="1:32" ht="18" customHeight="1">
      <c r="A34" s="83"/>
      <c r="B34" s="26"/>
      <c r="C34" s="60">
        <v>25</v>
      </c>
      <c r="D34" s="27" t="s">
        <v>139</v>
      </c>
      <c r="E34" s="15">
        <v>387.61233699999997</v>
      </c>
      <c r="F34" s="15">
        <v>259.646961</v>
      </c>
      <c r="G34" s="15">
        <v>314.260908</v>
      </c>
      <c r="H34" s="77">
        <v>442.07887300000004</v>
      </c>
      <c r="I34" s="77">
        <v>426.41854199999995</v>
      </c>
      <c r="J34" s="77">
        <v>397.8529570000001</v>
      </c>
      <c r="K34" s="77">
        <v>424.6240189999999</v>
      </c>
      <c r="L34" s="77">
        <v>391.90072899999996</v>
      </c>
      <c r="M34" s="77">
        <v>378.206581</v>
      </c>
      <c r="N34" s="77">
        <v>416.638783</v>
      </c>
      <c r="O34" s="77">
        <v>485.83891800000004</v>
      </c>
      <c r="P34" s="21"/>
      <c r="Q34" s="68">
        <f t="shared" si="4"/>
        <v>21.033924984009346</v>
      </c>
      <c r="R34" s="68">
        <f t="shared" si="6"/>
        <v>40.672562748402704</v>
      </c>
      <c r="S34" s="68">
        <f t="shared" si="7"/>
        <v>-3.542429180957511</v>
      </c>
      <c r="T34" s="68">
        <f t="shared" si="8"/>
        <v>-6.698954709150483</v>
      </c>
      <c r="U34" s="68">
        <f t="shared" si="9"/>
        <v>6.728883505571077</v>
      </c>
      <c r="V34" s="68">
        <f t="shared" si="10"/>
        <v>-7.70641521340788</v>
      </c>
      <c r="W34" s="68">
        <f t="shared" si="11"/>
        <v>-3.494290004242357</v>
      </c>
      <c r="X34" s="68">
        <f t="shared" si="12"/>
        <v>10.16169573210043</v>
      </c>
      <c r="Y34" s="68">
        <f t="shared" si="3"/>
        <v>16.609143897196915</v>
      </c>
      <c r="Z34" s="68"/>
      <c r="AA34" s="77">
        <v>154.42641400000002</v>
      </c>
      <c r="AB34" s="77">
        <v>144.96135800000002</v>
      </c>
      <c r="AC34" s="21"/>
      <c r="AD34" s="73">
        <f t="shared" si="2"/>
        <v>-6.129169068188034</v>
      </c>
      <c r="AE34" s="49"/>
      <c r="AF34" s="45" t="s">
        <v>40</v>
      </c>
    </row>
    <row r="35" spans="1:32" ht="18" customHeight="1">
      <c r="A35" s="83"/>
      <c r="B35" s="26"/>
      <c r="C35" s="60">
        <v>26</v>
      </c>
      <c r="D35" s="27" t="s">
        <v>6</v>
      </c>
      <c r="E35" s="15">
        <v>720.3366279999999</v>
      </c>
      <c r="F35" s="15">
        <v>962.310239</v>
      </c>
      <c r="G35" s="15">
        <v>998.5128559999998</v>
      </c>
      <c r="H35" s="77">
        <v>1265.613834</v>
      </c>
      <c r="I35" s="77">
        <v>1260.225959</v>
      </c>
      <c r="J35" s="77">
        <v>1257.2783630000001</v>
      </c>
      <c r="K35" s="77">
        <v>1151.8836970000002</v>
      </c>
      <c r="L35" s="77">
        <v>888.444092</v>
      </c>
      <c r="M35" s="77">
        <v>769.3580260000001</v>
      </c>
      <c r="N35" s="77">
        <v>1125.7280650000002</v>
      </c>
      <c r="O35" s="77">
        <v>1276.472376</v>
      </c>
      <c r="P35" s="21"/>
      <c r="Q35" s="68">
        <f t="shared" si="4"/>
        <v>3.7620525619285035</v>
      </c>
      <c r="R35" s="68">
        <f t="shared" si="6"/>
        <v>26.74987872164164</v>
      </c>
      <c r="S35" s="68">
        <f t="shared" si="7"/>
        <v>-0.4257123978308137</v>
      </c>
      <c r="T35" s="68">
        <f t="shared" si="8"/>
        <v>-0.2338942456271031</v>
      </c>
      <c r="U35" s="68">
        <f t="shared" si="9"/>
        <v>-8.382763046086072</v>
      </c>
      <c r="V35" s="68">
        <f t="shared" si="10"/>
        <v>-22.870330197927977</v>
      </c>
      <c r="W35" s="68">
        <f t="shared" si="11"/>
        <v>-13.403889684484485</v>
      </c>
      <c r="X35" s="68">
        <f t="shared" si="12"/>
        <v>46.32044210324519</v>
      </c>
      <c r="Y35" s="68">
        <f t="shared" si="3"/>
        <v>13.390828183714135</v>
      </c>
      <c r="Z35" s="68"/>
      <c r="AA35" s="77">
        <v>418.887499</v>
      </c>
      <c r="AB35" s="77">
        <v>348.986658</v>
      </c>
      <c r="AC35" s="21"/>
      <c r="AD35" s="73">
        <f t="shared" si="2"/>
        <v>-16.687258790695026</v>
      </c>
      <c r="AE35" s="49"/>
      <c r="AF35" s="45" t="s">
        <v>41</v>
      </c>
    </row>
    <row r="36" spans="1:32" ht="18" customHeight="1">
      <c r="A36" s="83"/>
      <c r="B36" s="26"/>
      <c r="C36" s="60">
        <v>27</v>
      </c>
      <c r="D36" s="27" t="s">
        <v>140</v>
      </c>
      <c r="E36" s="15">
        <v>33883.134626</v>
      </c>
      <c r="F36" s="15">
        <v>29905.305176</v>
      </c>
      <c r="G36" s="15">
        <v>38497.229085</v>
      </c>
      <c r="H36" s="77">
        <v>54117.53885900001</v>
      </c>
      <c r="I36" s="77">
        <v>60117.40689300001</v>
      </c>
      <c r="J36" s="77">
        <v>55917.15467900001</v>
      </c>
      <c r="K36" s="77">
        <v>54889.41476299999</v>
      </c>
      <c r="L36" s="77">
        <v>37843.29439</v>
      </c>
      <c r="M36" s="77">
        <v>27169.079651000004</v>
      </c>
      <c r="N36" s="77">
        <v>37204.848611</v>
      </c>
      <c r="O36" s="77">
        <v>43005.619470000005</v>
      </c>
      <c r="P36" s="21"/>
      <c r="Q36" s="68">
        <f t="shared" si="4"/>
        <v>28.73043380909987</v>
      </c>
      <c r="R36" s="68">
        <f t="shared" si="6"/>
        <v>40.575153446787375</v>
      </c>
      <c r="S36" s="68">
        <f t="shared" si="7"/>
        <v>11.08673483772478</v>
      </c>
      <c r="T36" s="68">
        <f t="shared" si="8"/>
        <v>-6.986748815490031</v>
      </c>
      <c r="U36" s="68">
        <f t="shared" si="9"/>
        <v>-1.8379689057855202</v>
      </c>
      <c r="V36" s="68">
        <f t="shared" si="10"/>
        <v>-31.05538735765586</v>
      </c>
      <c r="W36" s="68">
        <f t="shared" si="11"/>
        <v>-28.206357060236897</v>
      </c>
      <c r="X36" s="68">
        <f t="shared" si="12"/>
        <v>36.93819992769101</v>
      </c>
      <c r="Y36" s="68">
        <f t="shared" si="3"/>
        <v>15.591437878569806</v>
      </c>
      <c r="Z36" s="68"/>
      <c r="AA36" s="77">
        <v>13455.807812</v>
      </c>
      <c r="AB36" s="77">
        <v>14511.560850000002</v>
      </c>
      <c r="AC36" s="21"/>
      <c r="AD36" s="73">
        <f t="shared" si="2"/>
        <v>7.846076971004834</v>
      </c>
      <c r="AE36" s="49"/>
      <c r="AF36" s="45" t="s">
        <v>42</v>
      </c>
    </row>
    <row r="37" spans="1:32" ht="18" customHeight="1">
      <c r="A37" s="83"/>
      <c r="B37" s="26"/>
      <c r="C37" s="60">
        <v>28</v>
      </c>
      <c r="D37" s="27" t="s">
        <v>141</v>
      </c>
      <c r="E37" s="15">
        <v>1104.668827</v>
      </c>
      <c r="F37" s="15">
        <v>1091.696733</v>
      </c>
      <c r="G37" s="15">
        <v>1423.768297</v>
      </c>
      <c r="H37" s="77">
        <v>1721.687297</v>
      </c>
      <c r="I37" s="77">
        <v>1592.2430769999999</v>
      </c>
      <c r="J37" s="77">
        <v>1592.956199</v>
      </c>
      <c r="K37" s="77">
        <v>1593.623816</v>
      </c>
      <c r="L37" s="77">
        <v>1388.7430030000003</v>
      </c>
      <c r="M37" s="77">
        <v>1219.6916899999999</v>
      </c>
      <c r="N37" s="77">
        <v>1443.288437</v>
      </c>
      <c r="O37" s="77">
        <v>1553.7586019999999</v>
      </c>
      <c r="P37" s="21"/>
      <c r="Q37" s="68">
        <f t="shared" si="4"/>
        <v>30.41793146045808</v>
      </c>
      <c r="R37" s="68">
        <f t="shared" si="6"/>
        <v>20.92468280321597</v>
      </c>
      <c r="S37" s="68">
        <f t="shared" si="7"/>
        <v>-7.518451244053065</v>
      </c>
      <c r="T37" s="68">
        <f t="shared" si="8"/>
        <v>0.044787257065279876</v>
      </c>
      <c r="U37" s="68">
        <f t="shared" si="9"/>
        <v>0.04191056856548658</v>
      </c>
      <c r="V37" s="68">
        <f t="shared" si="10"/>
        <v>-12.856284585044111</v>
      </c>
      <c r="W37" s="68">
        <f t="shared" si="11"/>
        <v>-12.172973158807004</v>
      </c>
      <c r="X37" s="68">
        <f t="shared" si="12"/>
        <v>18.33223500932437</v>
      </c>
      <c r="Y37" s="68">
        <f t="shared" si="3"/>
        <v>7.654060142657386</v>
      </c>
      <c r="Z37" s="68"/>
      <c r="AA37" s="77">
        <v>507.489511</v>
      </c>
      <c r="AB37" s="77">
        <v>521.161474</v>
      </c>
      <c r="AC37" s="21"/>
      <c r="AD37" s="73">
        <f t="shared" si="2"/>
        <v>2.694038537478278</v>
      </c>
      <c r="AE37" s="49"/>
      <c r="AF37" s="45" t="s">
        <v>43</v>
      </c>
    </row>
    <row r="38" spans="1:32" ht="18" customHeight="1">
      <c r="A38" s="83"/>
      <c r="B38" s="26"/>
      <c r="C38" s="60">
        <v>29</v>
      </c>
      <c r="D38" s="27" t="s">
        <v>4</v>
      </c>
      <c r="E38" s="15">
        <v>3995.8709280000003</v>
      </c>
      <c r="F38" s="15">
        <v>3341.722446</v>
      </c>
      <c r="G38" s="15">
        <v>4400.234321999999</v>
      </c>
      <c r="H38" s="77">
        <v>5504.434997</v>
      </c>
      <c r="I38" s="77">
        <v>5064.621139</v>
      </c>
      <c r="J38" s="77">
        <v>5314.063766</v>
      </c>
      <c r="K38" s="77">
        <v>5833.426020000002</v>
      </c>
      <c r="L38" s="77">
        <v>4715.524649</v>
      </c>
      <c r="M38" s="77">
        <v>4359.681966</v>
      </c>
      <c r="N38" s="77">
        <v>5387.760955</v>
      </c>
      <c r="O38" s="77">
        <v>5973.2187349999995</v>
      </c>
      <c r="P38" s="21"/>
      <c r="Q38" s="68">
        <f t="shared" si="4"/>
        <v>31.675637133389834</v>
      </c>
      <c r="R38" s="68">
        <f t="shared" si="6"/>
        <v>25.09413349828421</v>
      </c>
      <c r="S38" s="68">
        <f t="shared" si="7"/>
        <v>-7.990172619709482</v>
      </c>
      <c r="T38" s="68">
        <f t="shared" si="8"/>
        <v>4.925198157058048</v>
      </c>
      <c r="U38" s="68">
        <f t="shared" si="9"/>
        <v>9.77335381865272</v>
      </c>
      <c r="V38" s="68">
        <f t="shared" si="10"/>
        <v>-19.163719007788178</v>
      </c>
      <c r="W38" s="68">
        <f t="shared" si="11"/>
        <v>-7.546194951508986</v>
      </c>
      <c r="X38" s="68">
        <f t="shared" si="12"/>
        <v>23.581513445653012</v>
      </c>
      <c r="Y38" s="68">
        <f t="shared" si="3"/>
        <v>10.86643941499814</v>
      </c>
      <c r="Z38" s="68"/>
      <c r="AA38" s="77">
        <v>2205.681045</v>
      </c>
      <c r="AB38" s="77">
        <v>1916.057278</v>
      </c>
      <c r="AC38" s="21"/>
      <c r="AD38" s="73">
        <f t="shared" si="2"/>
        <v>-13.130809083051247</v>
      </c>
      <c r="AE38" s="49"/>
      <c r="AF38" s="45" t="s">
        <v>44</v>
      </c>
    </row>
    <row r="39" spans="1:32" ht="18" customHeight="1">
      <c r="A39" s="83"/>
      <c r="B39" s="26"/>
      <c r="C39" s="60">
        <v>30</v>
      </c>
      <c r="D39" s="27" t="s">
        <v>142</v>
      </c>
      <c r="E39" s="15">
        <v>3523.655256</v>
      </c>
      <c r="F39" s="15">
        <v>4080.490761</v>
      </c>
      <c r="G39" s="15">
        <v>4410.050801</v>
      </c>
      <c r="H39" s="77">
        <v>4697.444788</v>
      </c>
      <c r="I39" s="77">
        <v>3995.6518240000005</v>
      </c>
      <c r="J39" s="77">
        <v>4151.045203999999</v>
      </c>
      <c r="K39" s="77">
        <v>4428.199216999999</v>
      </c>
      <c r="L39" s="77">
        <v>4296.439693</v>
      </c>
      <c r="M39" s="77">
        <v>4217.114392</v>
      </c>
      <c r="N39" s="77">
        <v>4449.095998</v>
      </c>
      <c r="O39" s="77">
        <v>4363.425450999999</v>
      </c>
      <c r="P39" s="21"/>
      <c r="Q39" s="68">
        <f t="shared" si="4"/>
        <v>8.076480484892349</v>
      </c>
      <c r="R39" s="68">
        <f t="shared" si="6"/>
        <v>6.516795383282921</v>
      </c>
      <c r="S39" s="68">
        <f t="shared" si="7"/>
        <v>-14.939887442483323</v>
      </c>
      <c r="T39" s="68">
        <f t="shared" si="8"/>
        <v>3.889062081601397</v>
      </c>
      <c r="U39" s="68">
        <f t="shared" si="9"/>
        <v>6.67672837513143</v>
      </c>
      <c r="V39" s="68">
        <f t="shared" si="10"/>
        <v>-2.9754651392866447</v>
      </c>
      <c r="W39" s="68">
        <f t="shared" si="11"/>
        <v>-1.8463031409294788</v>
      </c>
      <c r="X39" s="68">
        <f t="shared" si="12"/>
        <v>5.500955972170824</v>
      </c>
      <c r="Y39" s="68">
        <f t="shared" si="3"/>
        <v>-1.925572004706396</v>
      </c>
      <c r="Z39" s="68"/>
      <c r="AA39" s="77">
        <v>1623.446235</v>
      </c>
      <c r="AB39" s="77">
        <v>1541.235725</v>
      </c>
      <c r="AC39" s="21"/>
      <c r="AD39" s="73">
        <f t="shared" si="2"/>
        <v>-5.0639502699638115</v>
      </c>
      <c r="AE39" s="49"/>
      <c r="AF39" s="45" t="s">
        <v>45</v>
      </c>
    </row>
    <row r="40" spans="1:32" ht="18" customHeight="1">
      <c r="A40" s="83"/>
      <c r="B40" s="26"/>
      <c r="C40" s="60">
        <v>31</v>
      </c>
      <c r="D40" s="27" t="s">
        <v>3</v>
      </c>
      <c r="E40" s="15">
        <v>997.4602070000001</v>
      </c>
      <c r="F40" s="15">
        <v>1057.506566</v>
      </c>
      <c r="G40" s="15">
        <v>1016.7766899999999</v>
      </c>
      <c r="H40" s="77">
        <v>1374.4338759999996</v>
      </c>
      <c r="I40" s="77">
        <v>1382.437544</v>
      </c>
      <c r="J40" s="77">
        <v>1492.1051739999998</v>
      </c>
      <c r="K40" s="77">
        <v>1470.997445</v>
      </c>
      <c r="L40" s="77">
        <v>1250.9185860000002</v>
      </c>
      <c r="M40" s="77">
        <v>1275.60862</v>
      </c>
      <c r="N40" s="77">
        <v>1364.6950160000001</v>
      </c>
      <c r="O40" s="77">
        <v>1214.9470919999999</v>
      </c>
      <c r="P40" s="21"/>
      <c r="Q40" s="68">
        <f t="shared" si="4"/>
        <v>-3.8515010033516996</v>
      </c>
      <c r="R40" s="68">
        <f t="shared" si="6"/>
        <v>35.175588653591156</v>
      </c>
      <c r="S40" s="68">
        <f t="shared" si="7"/>
        <v>0.5823247039932746</v>
      </c>
      <c r="T40" s="68">
        <f t="shared" si="8"/>
        <v>7.93291751052154</v>
      </c>
      <c r="U40" s="68">
        <f t="shared" si="9"/>
        <v>-1.4146274249163509</v>
      </c>
      <c r="V40" s="68">
        <f t="shared" si="10"/>
        <v>-14.961199269792052</v>
      </c>
      <c r="W40" s="68">
        <f t="shared" si="11"/>
        <v>1.9737522710370647</v>
      </c>
      <c r="X40" s="68">
        <f t="shared" si="12"/>
        <v>6.983834587132232</v>
      </c>
      <c r="Y40" s="68">
        <f t="shared" si="3"/>
        <v>-10.972995595669431</v>
      </c>
      <c r="Z40" s="68"/>
      <c r="AA40" s="77">
        <v>536.818429</v>
      </c>
      <c r="AB40" s="77">
        <v>477.51865899999996</v>
      </c>
      <c r="AC40" s="21"/>
      <c r="AD40" s="73">
        <f t="shared" si="2"/>
        <v>-11.04652277129631</v>
      </c>
      <c r="AE40" s="49"/>
      <c r="AF40" s="45" t="s">
        <v>46</v>
      </c>
    </row>
    <row r="41" spans="1:32" ht="16.5">
      <c r="A41" s="83"/>
      <c r="B41" s="26"/>
      <c r="C41" s="60">
        <v>32</v>
      </c>
      <c r="D41" s="27" t="s">
        <v>143</v>
      </c>
      <c r="E41" s="15">
        <v>1529.0354649999997</v>
      </c>
      <c r="F41" s="15">
        <v>1276.0644129999998</v>
      </c>
      <c r="G41" s="15">
        <v>1545.047169</v>
      </c>
      <c r="H41" s="77">
        <v>1884.4965339999999</v>
      </c>
      <c r="I41" s="77">
        <v>1828.418835</v>
      </c>
      <c r="J41" s="77">
        <v>1965.99813</v>
      </c>
      <c r="K41" s="77">
        <v>2122.90065</v>
      </c>
      <c r="L41" s="77">
        <v>1808.6061420000003</v>
      </c>
      <c r="M41" s="77">
        <v>1738.9368759999998</v>
      </c>
      <c r="N41" s="77">
        <v>2009.1295999999998</v>
      </c>
      <c r="O41" s="77">
        <v>2015.691213</v>
      </c>
      <c r="P41" s="21"/>
      <c r="Q41" s="68">
        <f t="shared" si="4"/>
        <v>21.07908921052249</v>
      </c>
      <c r="R41" s="68">
        <f t="shared" si="6"/>
        <v>21.970161934907242</v>
      </c>
      <c r="S41" s="68">
        <f t="shared" si="7"/>
        <v>-2.975739036302199</v>
      </c>
      <c r="T41" s="68">
        <f t="shared" si="8"/>
        <v>7.524495611532027</v>
      </c>
      <c r="U41" s="68">
        <f t="shared" si="9"/>
        <v>7.980807184185883</v>
      </c>
      <c r="V41" s="68">
        <f t="shared" si="10"/>
        <v>-14.80495603974683</v>
      </c>
      <c r="W41" s="68">
        <f t="shared" si="11"/>
        <v>-3.852097169312861</v>
      </c>
      <c r="X41" s="68">
        <f t="shared" si="12"/>
        <v>15.537810930866709</v>
      </c>
      <c r="Y41" s="68">
        <f t="shared" si="3"/>
        <v>0.32658983273157105</v>
      </c>
      <c r="Z41" s="68"/>
      <c r="AA41" s="77">
        <v>773.342836</v>
      </c>
      <c r="AB41" s="77">
        <v>625.876834</v>
      </c>
      <c r="AC41" s="21"/>
      <c r="AD41" s="73">
        <f t="shared" si="2"/>
        <v>-19.068645254767702</v>
      </c>
      <c r="AE41" s="49"/>
      <c r="AF41" s="45" t="s">
        <v>47</v>
      </c>
    </row>
    <row r="42" spans="1:32" ht="16.5">
      <c r="A42" s="83"/>
      <c r="B42" s="26"/>
      <c r="C42" s="60">
        <v>33</v>
      </c>
      <c r="D42" s="27" t="s">
        <v>144</v>
      </c>
      <c r="E42" s="15">
        <v>754.549865</v>
      </c>
      <c r="F42" s="15">
        <v>839.860379</v>
      </c>
      <c r="G42" s="15">
        <v>984.2932079999999</v>
      </c>
      <c r="H42" s="77">
        <v>1071.449335</v>
      </c>
      <c r="I42" s="77">
        <v>1027.8702910000002</v>
      </c>
      <c r="J42" s="77">
        <v>1141.574131</v>
      </c>
      <c r="K42" s="77">
        <v>1191.615367</v>
      </c>
      <c r="L42" s="77">
        <v>1101.904692</v>
      </c>
      <c r="M42" s="77">
        <v>1113.775583</v>
      </c>
      <c r="N42" s="77">
        <v>1200.3232910000002</v>
      </c>
      <c r="O42" s="77">
        <v>1141.9061190000002</v>
      </c>
      <c r="P42" s="21"/>
      <c r="Q42" s="68">
        <f t="shared" si="4"/>
        <v>17.19724285267182</v>
      </c>
      <c r="R42" s="68">
        <f t="shared" si="6"/>
        <v>8.854691497576614</v>
      </c>
      <c r="S42" s="68">
        <f t="shared" si="7"/>
        <v>-4.067298618464291</v>
      </c>
      <c r="T42" s="68">
        <f t="shared" si="8"/>
        <v>11.062080594758612</v>
      </c>
      <c r="U42" s="68">
        <f t="shared" si="9"/>
        <v>4.383529255009023</v>
      </c>
      <c r="V42" s="68">
        <f t="shared" si="10"/>
        <v>-7.528492623073064</v>
      </c>
      <c r="W42" s="68">
        <f t="shared" si="11"/>
        <v>1.0773065117323257</v>
      </c>
      <c r="X42" s="68">
        <f t="shared" si="12"/>
        <v>7.770659486615811</v>
      </c>
      <c r="Y42" s="68">
        <f t="shared" si="3"/>
        <v>-4.8667865097687155</v>
      </c>
      <c r="Z42" s="68"/>
      <c r="AA42" s="77">
        <v>444.162522</v>
      </c>
      <c r="AB42" s="77">
        <v>344.08653599999997</v>
      </c>
      <c r="AC42" s="21"/>
      <c r="AD42" s="73">
        <f t="shared" si="2"/>
        <v>-22.53138908464682</v>
      </c>
      <c r="AE42" s="49"/>
      <c r="AF42" s="45" t="s">
        <v>48</v>
      </c>
    </row>
    <row r="43" spans="1:32" ht="16.5">
      <c r="A43" s="83"/>
      <c r="B43" s="26"/>
      <c r="C43" s="60">
        <v>34</v>
      </c>
      <c r="D43" s="27" t="s">
        <v>145</v>
      </c>
      <c r="E43" s="15">
        <v>511.746282</v>
      </c>
      <c r="F43" s="15">
        <v>521.3663329999999</v>
      </c>
      <c r="G43" s="15">
        <v>625.55765</v>
      </c>
      <c r="H43" s="77">
        <v>813.4073020000001</v>
      </c>
      <c r="I43" s="77">
        <v>806.542854</v>
      </c>
      <c r="J43" s="77">
        <v>870.828903</v>
      </c>
      <c r="K43" s="77">
        <v>876.310028</v>
      </c>
      <c r="L43" s="77">
        <v>779.399629</v>
      </c>
      <c r="M43" s="77">
        <v>772.612295</v>
      </c>
      <c r="N43" s="77">
        <v>881.178176</v>
      </c>
      <c r="O43" s="77">
        <v>901.2243759999999</v>
      </c>
      <c r="P43" s="21"/>
      <c r="Q43" s="68">
        <f t="shared" si="4"/>
        <v>19.98428176220578</v>
      </c>
      <c r="R43" s="68">
        <f>(H43-G43)/G43*100</f>
        <v>30.02915111021344</v>
      </c>
      <c r="S43" s="68">
        <f t="shared" si="7"/>
        <v>-0.8439127584817326</v>
      </c>
      <c r="T43" s="68">
        <f t="shared" si="8"/>
        <v>7.970568294192577</v>
      </c>
      <c r="U43" s="68">
        <f t="shared" si="9"/>
        <v>0.6294146853782161</v>
      </c>
      <c r="V43" s="68">
        <f t="shared" si="10"/>
        <v>-11.058917038890714</v>
      </c>
      <c r="W43" s="68">
        <f t="shared" si="11"/>
        <v>-0.8708413177856398</v>
      </c>
      <c r="X43" s="68">
        <f t="shared" si="12"/>
        <v>14.051793079477202</v>
      </c>
      <c r="Y43" s="68">
        <f t="shared" si="3"/>
        <v>2.274931511694618</v>
      </c>
      <c r="Z43" s="68"/>
      <c r="AA43" s="77">
        <v>340.50185199999993</v>
      </c>
      <c r="AB43" s="77">
        <v>274.85146499999996</v>
      </c>
      <c r="AC43" s="21"/>
      <c r="AD43" s="73">
        <f t="shared" si="2"/>
        <v>-19.28047868591328</v>
      </c>
      <c r="AE43" s="49"/>
      <c r="AF43" s="45" t="s">
        <v>49</v>
      </c>
    </row>
    <row r="44" spans="1:32" ht="16.5">
      <c r="A44" s="83"/>
      <c r="B44" s="26"/>
      <c r="C44" s="60">
        <v>35</v>
      </c>
      <c r="D44" s="27" t="s">
        <v>7</v>
      </c>
      <c r="E44" s="15">
        <v>326.57956600000006</v>
      </c>
      <c r="F44" s="15">
        <v>366.53649600000006</v>
      </c>
      <c r="G44" s="15">
        <v>429.274234</v>
      </c>
      <c r="H44" s="77">
        <v>492.772908</v>
      </c>
      <c r="I44" s="77">
        <v>494.949712</v>
      </c>
      <c r="J44" s="77">
        <v>527.728696</v>
      </c>
      <c r="K44" s="77">
        <v>552.5802719999999</v>
      </c>
      <c r="L44" s="77">
        <v>466.029435</v>
      </c>
      <c r="M44" s="77">
        <v>435.62545600000004</v>
      </c>
      <c r="N44" s="77">
        <v>464.32307399999996</v>
      </c>
      <c r="O44" s="77">
        <v>455.12140000000005</v>
      </c>
      <c r="P44" s="21"/>
      <c r="Q44" s="68">
        <f t="shared" si="4"/>
        <v>17.116368679423374</v>
      </c>
      <c r="R44" s="68">
        <f>(H44-G44)/G44*100</f>
        <v>14.792100007567658</v>
      </c>
      <c r="S44" s="68">
        <f t="shared" si="7"/>
        <v>0.4417458761754825</v>
      </c>
      <c r="T44" s="68">
        <f t="shared" si="8"/>
        <v>6.622689781462089</v>
      </c>
      <c r="U44" s="68">
        <f t="shared" si="9"/>
        <v>4.709157600935142</v>
      </c>
      <c r="V44" s="68">
        <f t="shared" si="10"/>
        <v>-15.663034202567397</v>
      </c>
      <c r="W44" s="68">
        <f t="shared" si="11"/>
        <v>-6.524046919911816</v>
      </c>
      <c r="X44" s="68">
        <f t="shared" si="12"/>
        <v>6.5876815977438925</v>
      </c>
      <c r="Y44" s="68">
        <f t="shared" si="3"/>
        <v>-1.9817395505957336</v>
      </c>
      <c r="Z44" s="68"/>
      <c r="AA44" s="77">
        <v>166.14769400000003</v>
      </c>
      <c r="AB44" s="77">
        <v>146.12108</v>
      </c>
      <c r="AC44" s="21"/>
      <c r="AD44" s="73">
        <f t="shared" si="2"/>
        <v>-12.053501025418996</v>
      </c>
      <c r="AE44" s="49"/>
      <c r="AF44" s="35" t="s">
        <v>50</v>
      </c>
    </row>
    <row r="45" spans="1:32" ht="16.5">
      <c r="A45" s="83"/>
      <c r="B45" s="26"/>
      <c r="C45" s="60">
        <v>36</v>
      </c>
      <c r="D45" s="27" t="s">
        <v>146</v>
      </c>
      <c r="E45" s="15">
        <v>28.250267</v>
      </c>
      <c r="F45" s="15">
        <v>29.461067999999997</v>
      </c>
      <c r="G45" s="15">
        <v>35.950863</v>
      </c>
      <c r="H45" s="77">
        <v>52.85381899999999</v>
      </c>
      <c r="I45" s="77">
        <v>48.002966</v>
      </c>
      <c r="J45" s="77">
        <v>55.175834</v>
      </c>
      <c r="K45" s="77">
        <v>60.323094000000005</v>
      </c>
      <c r="L45" s="77">
        <v>55.051801</v>
      </c>
      <c r="M45" s="77">
        <v>47.137213</v>
      </c>
      <c r="N45" s="77">
        <v>51.212785000000004</v>
      </c>
      <c r="O45" s="77">
        <v>57.551547</v>
      </c>
      <c r="P45" s="21"/>
      <c r="Q45" s="68">
        <f t="shared" si="4"/>
        <v>22.02837656801852</v>
      </c>
      <c r="R45" s="68">
        <f>(H45-G45)/G45*100</f>
        <v>47.01682960990391</v>
      </c>
      <c r="S45" s="68">
        <f t="shared" si="7"/>
        <v>-9.177866598438209</v>
      </c>
      <c r="T45" s="68">
        <f t="shared" si="8"/>
        <v>14.942551674827762</v>
      </c>
      <c r="U45" s="68">
        <f t="shared" si="9"/>
        <v>9.328830444139735</v>
      </c>
      <c r="V45" s="68">
        <f t="shared" si="10"/>
        <v>-8.738432746834913</v>
      </c>
      <c r="W45" s="68">
        <f t="shared" si="11"/>
        <v>-14.376619576896305</v>
      </c>
      <c r="X45" s="68">
        <f t="shared" si="12"/>
        <v>8.646187885567185</v>
      </c>
      <c r="Y45" s="68">
        <f t="shared" si="3"/>
        <v>12.377303831455365</v>
      </c>
      <c r="Z45" s="68"/>
      <c r="AA45" s="77">
        <v>20.600057999999997</v>
      </c>
      <c r="AB45" s="77">
        <v>12.649614999999997</v>
      </c>
      <c r="AC45" s="21"/>
      <c r="AD45" s="73">
        <f t="shared" si="2"/>
        <v>-38.594274831653394</v>
      </c>
      <c r="AE45" s="49"/>
      <c r="AF45" s="35" t="s">
        <v>51</v>
      </c>
    </row>
    <row r="46" spans="1:32" ht="16.5">
      <c r="A46" s="83"/>
      <c r="B46" s="26"/>
      <c r="C46" s="60">
        <v>37</v>
      </c>
      <c r="D46" s="27" t="s">
        <v>147</v>
      </c>
      <c r="E46" s="15">
        <v>243.79678399999997</v>
      </c>
      <c r="F46" s="15">
        <v>217.267836</v>
      </c>
      <c r="G46" s="15">
        <v>223.86559299999996</v>
      </c>
      <c r="H46" s="77">
        <v>239.92168800000002</v>
      </c>
      <c r="I46" s="77">
        <v>214.22335</v>
      </c>
      <c r="J46" s="77">
        <v>214.879609</v>
      </c>
      <c r="K46" s="77">
        <v>193.67065300000002</v>
      </c>
      <c r="L46" s="77">
        <v>156.80422099999998</v>
      </c>
      <c r="M46" s="77">
        <v>145.579103</v>
      </c>
      <c r="N46" s="77">
        <v>136.16379099999997</v>
      </c>
      <c r="O46" s="77">
        <v>128.083092</v>
      </c>
      <c r="P46" s="21"/>
      <c r="Q46" s="68">
        <f t="shared" si="4"/>
        <v>3.036692923107115</v>
      </c>
      <c r="R46" s="68">
        <f>(H46-G46)/G46*100</f>
        <v>7.172203099562539</v>
      </c>
      <c r="S46" s="68">
        <f aca="true" t="shared" si="13" ref="S46:S74">(I46-H46)/H46*100</f>
        <v>-10.71113587696999</v>
      </c>
      <c r="T46" s="68">
        <f aca="true" t="shared" si="14" ref="T46:T74">(J46-I46)/I46*100</f>
        <v>0.30634335612806785</v>
      </c>
      <c r="U46" s="68">
        <f aca="true" t="shared" si="15" ref="U46:U74">(K46-J46)/J46*100</f>
        <v>-9.870157572745757</v>
      </c>
      <c r="V46" s="68">
        <f aca="true" t="shared" si="16" ref="V46:V74">(L46-K46)/K46*100</f>
        <v>-19.035631588436903</v>
      </c>
      <c r="W46" s="68">
        <f aca="true" t="shared" si="17" ref="W46:W74">(M46-L46)/L46*100</f>
        <v>-7.15868356630526</v>
      </c>
      <c r="X46" s="68">
        <f aca="true" t="shared" si="18" ref="X46:X74">(N46-M46)/M46*100</f>
        <v>-6.4674886752118725</v>
      </c>
      <c r="Y46" s="68">
        <f t="shared" si="3"/>
        <v>-5.934543200255035</v>
      </c>
      <c r="Z46" s="68"/>
      <c r="AA46" s="77">
        <v>44.965603</v>
      </c>
      <c r="AB46" s="77">
        <v>41.285404</v>
      </c>
      <c r="AC46" s="21"/>
      <c r="AD46" s="73">
        <f t="shared" si="2"/>
        <v>-8.18447603160132</v>
      </c>
      <c r="AE46" s="49"/>
      <c r="AF46" s="35" t="s">
        <v>52</v>
      </c>
    </row>
    <row r="47" spans="1:32" ht="16.5">
      <c r="A47" s="83"/>
      <c r="B47" s="26"/>
      <c r="C47" s="60">
        <v>38</v>
      </c>
      <c r="D47" s="27" t="s">
        <v>2</v>
      </c>
      <c r="E47" s="15">
        <v>1537.15188</v>
      </c>
      <c r="F47" s="15">
        <v>1473.0074399999999</v>
      </c>
      <c r="G47" s="15">
        <v>1795.4449220000001</v>
      </c>
      <c r="H47" s="77">
        <v>2204.854048</v>
      </c>
      <c r="I47" s="77">
        <v>2053.1562790000003</v>
      </c>
      <c r="J47" s="77">
        <v>2123.677947</v>
      </c>
      <c r="K47" s="77">
        <v>2276.0764219999996</v>
      </c>
      <c r="L47" s="77">
        <v>2049.569458</v>
      </c>
      <c r="M47" s="77">
        <v>2024.1321470000003</v>
      </c>
      <c r="N47" s="77">
        <v>2212.8607319999996</v>
      </c>
      <c r="O47" s="77">
        <v>2281.789654</v>
      </c>
      <c r="P47" s="21"/>
      <c r="Q47" s="68">
        <f t="shared" si="4"/>
        <v>21.889738859703268</v>
      </c>
      <c r="R47" s="68">
        <f>(H47-G47)/G47*100</f>
        <v>22.802655819926066</v>
      </c>
      <c r="S47" s="68">
        <f t="shared" si="13"/>
        <v>-6.880172823121936</v>
      </c>
      <c r="T47" s="68">
        <f t="shared" si="14"/>
        <v>3.4347929926867424</v>
      </c>
      <c r="U47" s="68">
        <f t="shared" si="15"/>
        <v>7.176157534398482</v>
      </c>
      <c r="V47" s="68">
        <f t="shared" si="16"/>
        <v>-9.951641421642904</v>
      </c>
      <c r="W47" s="68">
        <f t="shared" si="17"/>
        <v>-1.2411050965221635</v>
      </c>
      <c r="X47" s="68">
        <f t="shared" si="18"/>
        <v>9.323926072698224</v>
      </c>
      <c r="Y47" s="68">
        <f t="shared" si="3"/>
        <v>3.1149236372278324</v>
      </c>
      <c r="Z47" s="68"/>
      <c r="AA47" s="77">
        <v>914.217094</v>
      </c>
      <c r="AB47" s="77">
        <v>721.6068690000001</v>
      </c>
      <c r="AC47" s="21"/>
      <c r="AD47" s="73">
        <f t="shared" si="2"/>
        <v>-21.068324609559312</v>
      </c>
      <c r="AE47" s="49"/>
      <c r="AF47" s="35" t="s">
        <v>53</v>
      </c>
    </row>
    <row r="48" spans="1:32" ht="18" customHeight="1">
      <c r="A48" s="83"/>
      <c r="B48" s="26"/>
      <c r="C48" s="60">
        <v>39</v>
      </c>
      <c r="D48" s="27" t="s">
        <v>148</v>
      </c>
      <c r="E48" s="15">
        <v>8688.043830000002</v>
      </c>
      <c r="F48" s="15">
        <v>6944.490149</v>
      </c>
      <c r="G48" s="15">
        <v>9730.432011000003</v>
      </c>
      <c r="H48" s="77">
        <v>12578.501479999999</v>
      </c>
      <c r="I48" s="77">
        <v>12505.397535999999</v>
      </c>
      <c r="J48" s="77">
        <v>13881.017367999999</v>
      </c>
      <c r="K48" s="77">
        <v>14150.791768999998</v>
      </c>
      <c r="L48" s="77">
        <v>12268.25633</v>
      </c>
      <c r="M48" s="77">
        <v>11627.985484</v>
      </c>
      <c r="N48" s="77">
        <v>13264.899007000002</v>
      </c>
      <c r="O48" s="77">
        <v>12937.36246</v>
      </c>
      <c r="P48" s="21"/>
      <c r="Q48" s="21">
        <f aca="true" t="shared" si="19" ref="Q48:Q105">+G48/F48*100-100</f>
        <v>40.11729878256324</v>
      </c>
      <c r="R48" s="21">
        <f aca="true" t="shared" si="20" ref="R48:R105">+H48/G48*100-100</f>
        <v>29.269712442164206</v>
      </c>
      <c r="S48" s="21">
        <f t="shared" si="13"/>
        <v>-0.5811816623485456</v>
      </c>
      <c r="T48" s="21">
        <f t="shared" si="14"/>
        <v>11.00020873418798</v>
      </c>
      <c r="U48" s="21">
        <f t="shared" si="15"/>
        <v>1.9434771519118728</v>
      </c>
      <c r="V48" s="21">
        <f t="shared" si="16"/>
        <v>-13.303392981331614</v>
      </c>
      <c r="W48" s="21">
        <f t="shared" si="17"/>
        <v>-5.2189229567556605</v>
      </c>
      <c r="X48" s="21">
        <f t="shared" si="18"/>
        <v>14.077361252749917</v>
      </c>
      <c r="Y48" s="68">
        <f t="shared" si="3"/>
        <v>-2.469197442265923</v>
      </c>
      <c r="Z48" s="21"/>
      <c r="AA48" s="77">
        <v>4875.437876</v>
      </c>
      <c r="AB48" s="77">
        <v>3892.334757</v>
      </c>
      <c r="AC48" s="21"/>
      <c r="AD48" s="73">
        <f t="shared" si="2"/>
        <v>-20.164406644159243</v>
      </c>
      <c r="AE48" s="49"/>
      <c r="AF48" s="35" t="s">
        <v>54</v>
      </c>
    </row>
    <row r="49" spans="1:32" ht="16.5">
      <c r="A49" s="83"/>
      <c r="B49" s="26"/>
      <c r="C49" s="60">
        <v>40</v>
      </c>
      <c r="D49" s="27" t="s">
        <v>149</v>
      </c>
      <c r="E49" s="15">
        <v>1872.308998</v>
      </c>
      <c r="F49" s="15">
        <v>1555.4232170000002</v>
      </c>
      <c r="G49" s="15">
        <v>2321.559429</v>
      </c>
      <c r="H49" s="77">
        <v>3361.768547</v>
      </c>
      <c r="I49" s="77">
        <v>3035.500025</v>
      </c>
      <c r="J49" s="77">
        <v>3062.451404</v>
      </c>
      <c r="K49" s="77">
        <v>2856.4228570000005</v>
      </c>
      <c r="L49" s="77">
        <v>2525.1993949999996</v>
      </c>
      <c r="M49" s="77">
        <v>2560.9264620000004</v>
      </c>
      <c r="N49" s="77">
        <v>2951.170707</v>
      </c>
      <c r="O49" s="77">
        <v>2803.173935</v>
      </c>
      <c r="P49" s="21"/>
      <c r="Q49" s="21">
        <f t="shared" si="19"/>
        <v>49.255804055546605</v>
      </c>
      <c r="R49" s="21">
        <f t="shared" si="20"/>
        <v>44.806482444779164</v>
      </c>
      <c r="S49" s="21">
        <f t="shared" si="13"/>
        <v>-9.705264280943975</v>
      </c>
      <c r="T49" s="21">
        <f t="shared" si="14"/>
        <v>0.8878727978267794</v>
      </c>
      <c r="U49" s="21">
        <f t="shared" si="15"/>
        <v>-6.727569512805874</v>
      </c>
      <c r="V49" s="21">
        <f t="shared" si="16"/>
        <v>-11.595743297890882</v>
      </c>
      <c r="W49" s="21">
        <f t="shared" si="17"/>
        <v>1.4148216204526978</v>
      </c>
      <c r="X49" s="21">
        <f t="shared" si="18"/>
        <v>15.238401054875734</v>
      </c>
      <c r="Y49" s="68">
        <f t="shared" si="3"/>
        <v>-5.014849586605109</v>
      </c>
      <c r="Z49" s="21"/>
      <c r="AA49" s="77">
        <v>1042.517899</v>
      </c>
      <c r="AB49" s="77">
        <v>850.2457649999999</v>
      </c>
      <c r="AC49" s="21"/>
      <c r="AD49" s="73">
        <f t="shared" si="2"/>
        <v>-18.443053513463</v>
      </c>
      <c r="AE49" s="49"/>
      <c r="AF49" s="35" t="s">
        <v>55</v>
      </c>
    </row>
    <row r="50" spans="1:32" ht="16.5">
      <c r="A50" s="83"/>
      <c r="B50" s="26"/>
      <c r="C50" s="60">
        <v>41</v>
      </c>
      <c r="D50" s="27" t="s">
        <v>5</v>
      </c>
      <c r="E50" s="15">
        <v>609.6416490000001</v>
      </c>
      <c r="F50" s="15">
        <v>296.794061</v>
      </c>
      <c r="G50" s="15">
        <v>473.2952609999999</v>
      </c>
      <c r="H50" s="77">
        <v>722.1790289999999</v>
      </c>
      <c r="I50" s="77">
        <v>684.59397</v>
      </c>
      <c r="J50" s="77">
        <v>681.459528</v>
      </c>
      <c r="K50" s="77">
        <v>506.535609</v>
      </c>
      <c r="L50" s="77">
        <v>286.960539</v>
      </c>
      <c r="M50" s="77">
        <v>228.794185</v>
      </c>
      <c r="N50" s="77">
        <v>259.51211</v>
      </c>
      <c r="O50" s="77">
        <v>265.46385599999996</v>
      </c>
      <c r="P50" s="21"/>
      <c r="Q50" s="21">
        <f t="shared" si="19"/>
        <v>59.469249285281336</v>
      </c>
      <c r="R50" s="21">
        <f t="shared" si="20"/>
        <v>52.585307419758834</v>
      </c>
      <c r="S50" s="21">
        <f t="shared" si="13"/>
        <v>-5.204396346435573</v>
      </c>
      <c r="T50" s="21">
        <f t="shared" si="14"/>
        <v>-0.4578541642720042</v>
      </c>
      <c r="U50" s="21">
        <f t="shared" si="15"/>
        <v>-25.66901067674263</v>
      </c>
      <c r="V50" s="21">
        <f t="shared" si="16"/>
        <v>-43.348397644438855</v>
      </c>
      <c r="W50" s="21">
        <f t="shared" si="17"/>
        <v>-20.26980929248951</v>
      </c>
      <c r="X50" s="21">
        <f t="shared" si="18"/>
        <v>13.426007745782528</v>
      </c>
      <c r="Y50" s="68">
        <f t="shared" si="3"/>
        <v>2.293436710911095</v>
      </c>
      <c r="Z50" s="21"/>
      <c r="AA50" s="77">
        <v>102.112808</v>
      </c>
      <c r="AB50" s="77">
        <v>73.12664699999999</v>
      </c>
      <c r="AC50" s="21"/>
      <c r="AD50" s="73">
        <f t="shared" si="2"/>
        <v>-28.386410644980018</v>
      </c>
      <c r="AE50" s="49"/>
      <c r="AF50" s="35" t="s">
        <v>56</v>
      </c>
    </row>
    <row r="51" spans="1:32" ht="16.5">
      <c r="A51" s="83"/>
      <c r="B51" s="26"/>
      <c r="C51" s="60">
        <v>42</v>
      </c>
      <c r="D51" s="27" t="s">
        <v>150</v>
      </c>
      <c r="E51" s="15">
        <v>470.84150500000004</v>
      </c>
      <c r="F51" s="15">
        <v>366.087759</v>
      </c>
      <c r="G51" s="15">
        <v>408.835983</v>
      </c>
      <c r="H51" s="77">
        <v>479.333728</v>
      </c>
      <c r="I51" s="77">
        <v>484.42867800000005</v>
      </c>
      <c r="J51" s="77">
        <v>547.520899</v>
      </c>
      <c r="K51" s="77">
        <v>554.651783</v>
      </c>
      <c r="L51" s="77">
        <v>486.3717669999999</v>
      </c>
      <c r="M51" s="77">
        <v>348.8392540000001</v>
      </c>
      <c r="N51" s="77">
        <v>300.93742799999995</v>
      </c>
      <c r="O51" s="77">
        <v>245.76189499999998</v>
      </c>
      <c r="P51" s="21"/>
      <c r="Q51" s="21">
        <f t="shared" si="19"/>
        <v>11.677042716962305</v>
      </c>
      <c r="R51" s="21">
        <f t="shared" si="20"/>
        <v>17.243527461231324</v>
      </c>
      <c r="S51" s="21">
        <f t="shared" si="13"/>
        <v>1.0629233251034735</v>
      </c>
      <c r="T51" s="21">
        <f t="shared" si="14"/>
        <v>13.024047473919357</v>
      </c>
      <c r="U51" s="21">
        <f t="shared" si="15"/>
        <v>1.3023948515981738</v>
      </c>
      <c r="V51" s="21">
        <f t="shared" si="16"/>
        <v>-12.310429370782371</v>
      </c>
      <c r="W51" s="21">
        <f t="shared" si="17"/>
        <v>-28.277240237096212</v>
      </c>
      <c r="X51" s="21">
        <f t="shared" si="18"/>
        <v>-13.731776298317659</v>
      </c>
      <c r="Y51" s="68">
        <f t="shared" si="3"/>
        <v>-18.334553254705156</v>
      </c>
      <c r="Z51" s="21"/>
      <c r="AA51" s="77">
        <v>94.25808900000001</v>
      </c>
      <c r="AB51" s="77">
        <v>59.302872</v>
      </c>
      <c r="AC51" s="21"/>
      <c r="AD51" s="73">
        <f t="shared" si="2"/>
        <v>-37.084580613553506</v>
      </c>
      <c r="AE51" s="49"/>
      <c r="AF51" s="35" t="s">
        <v>57</v>
      </c>
    </row>
    <row r="52" spans="1:32" ht="16.5">
      <c r="A52" s="83"/>
      <c r="B52" s="26"/>
      <c r="C52" s="60">
        <v>43</v>
      </c>
      <c r="D52" s="27" t="s">
        <v>10</v>
      </c>
      <c r="E52" s="15">
        <v>119.41070599999999</v>
      </c>
      <c r="F52" s="15">
        <v>51.473574000000006</v>
      </c>
      <c r="G52" s="15">
        <v>81.91030099999998</v>
      </c>
      <c r="H52" s="77">
        <v>105.34751799999998</v>
      </c>
      <c r="I52" s="77">
        <v>108.814777</v>
      </c>
      <c r="J52" s="77">
        <v>115.78163900000001</v>
      </c>
      <c r="K52" s="77">
        <v>101.22346100000001</v>
      </c>
      <c r="L52" s="77">
        <v>37.620786</v>
      </c>
      <c r="M52" s="77">
        <v>29.307793</v>
      </c>
      <c r="N52" s="77">
        <v>43.954894999999986</v>
      </c>
      <c r="O52" s="77">
        <v>43.787579</v>
      </c>
      <c r="P52" s="21"/>
      <c r="Q52" s="21">
        <f t="shared" si="19"/>
        <v>59.13078233114328</v>
      </c>
      <c r="R52" s="21">
        <f t="shared" si="20"/>
        <v>28.61327173001112</v>
      </c>
      <c r="S52" s="21">
        <f t="shared" si="13"/>
        <v>3.2912583664287447</v>
      </c>
      <c r="T52" s="21">
        <f t="shared" si="14"/>
        <v>6.402496234495804</v>
      </c>
      <c r="U52" s="21">
        <f t="shared" si="15"/>
        <v>-12.573822693941997</v>
      </c>
      <c r="V52" s="21">
        <f t="shared" si="16"/>
        <v>-62.83392641553721</v>
      </c>
      <c r="W52" s="21">
        <f t="shared" si="17"/>
        <v>-22.096808397357783</v>
      </c>
      <c r="X52" s="21">
        <f t="shared" si="18"/>
        <v>49.97681674631722</v>
      </c>
      <c r="Y52" s="68">
        <f t="shared" si="3"/>
        <v>-0.3806538498157863</v>
      </c>
      <c r="Z52" s="21"/>
      <c r="AA52" s="77">
        <v>16.278644000000003</v>
      </c>
      <c r="AB52" s="77">
        <v>12.280347999999998</v>
      </c>
      <c r="AC52" s="21"/>
      <c r="AD52" s="73">
        <f t="shared" si="2"/>
        <v>-24.561603534053603</v>
      </c>
      <c r="AE52" s="49"/>
      <c r="AF52" s="35" t="s">
        <v>58</v>
      </c>
    </row>
    <row r="53" spans="1:32" ht="16.5">
      <c r="A53" s="83"/>
      <c r="B53" s="26"/>
      <c r="C53" s="60">
        <v>44</v>
      </c>
      <c r="D53" s="27" t="s">
        <v>151</v>
      </c>
      <c r="E53" s="15">
        <v>1158.544367</v>
      </c>
      <c r="F53" s="15">
        <v>731.50643</v>
      </c>
      <c r="G53" s="15">
        <v>1098.39548</v>
      </c>
      <c r="H53" s="77">
        <v>1427.787301</v>
      </c>
      <c r="I53" s="77">
        <v>1619.738843</v>
      </c>
      <c r="J53" s="77">
        <v>1563.579187</v>
      </c>
      <c r="K53" s="77">
        <v>1487.630742</v>
      </c>
      <c r="L53" s="77">
        <v>1505.157458</v>
      </c>
      <c r="M53" s="77">
        <v>1265.0525559999999</v>
      </c>
      <c r="N53" s="77">
        <v>1132.786152</v>
      </c>
      <c r="O53" s="77">
        <v>827.892722</v>
      </c>
      <c r="P53" s="21"/>
      <c r="Q53" s="21">
        <f t="shared" si="19"/>
        <v>50.15527341297599</v>
      </c>
      <c r="R53" s="21">
        <f t="shared" si="20"/>
        <v>29.988453794438414</v>
      </c>
      <c r="S53" s="21">
        <f t="shared" si="13"/>
        <v>13.443987200723814</v>
      </c>
      <c r="T53" s="21">
        <f t="shared" si="14"/>
        <v>-3.4672043732669833</v>
      </c>
      <c r="U53" s="21">
        <f t="shared" si="15"/>
        <v>-4.857345610088374</v>
      </c>
      <c r="V53" s="21">
        <f t="shared" si="16"/>
        <v>1.178163068641388</v>
      </c>
      <c r="W53" s="21">
        <f t="shared" si="17"/>
        <v>-15.952145121018962</v>
      </c>
      <c r="X53" s="21">
        <f t="shared" si="18"/>
        <v>-10.455407830502812</v>
      </c>
      <c r="Y53" s="68">
        <f t="shared" si="3"/>
        <v>-26.91535639464631</v>
      </c>
      <c r="Z53" s="21"/>
      <c r="AA53" s="77">
        <v>344.338365</v>
      </c>
      <c r="AB53" s="77">
        <v>131.089387</v>
      </c>
      <c r="AC53" s="21"/>
      <c r="AD53" s="73">
        <f t="shared" si="2"/>
        <v>-61.930066375264346</v>
      </c>
      <c r="AE53" s="50"/>
      <c r="AF53" s="35" t="s">
        <v>59</v>
      </c>
    </row>
    <row r="54" spans="1:32" s="7" customFormat="1" ht="16.5">
      <c r="A54" s="83"/>
      <c r="B54" s="26"/>
      <c r="C54" s="60">
        <v>45</v>
      </c>
      <c r="D54" s="27" t="s">
        <v>152</v>
      </c>
      <c r="E54" s="15">
        <v>6.75123</v>
      </c>
      <c r="F54" s="15">
        <v>5.348928000000001</v>
      </c>
      <c r="G54" s="15">
        <v>6.433231000000001</v>
      </c>
      <c r="H54" s="77">
        <v>7.500904</v>
      </c>
      <c r="I54" s="77">
        <v>7.942908999999999</v>
      </c>
      <c r="J54" s="77">
        <v>7.603549999999999</v>
      </c>
      <c r="K54" s="77">
        <v>7.384200000000001</v>
      </c>
      <c r="L54" s="77">
        <v>6.062762</v>
      </c>
      <c r="M54" s="77">
        <v>5.0570509999999995</v>
      </c>
      <c r="N54" s="77">
        <v>5.208769</v>
      </c>
      <c r="O54" s="77">
        <v>5.53975</v>
      </c>
      <c r="P54" s="23"/>
      <c r="Q54" s="21">
        <f t="shared" si="19"/>
        <v>20.27140765401964</v>
      </c>
      <c r="R54" s="21">
        <f t="shared" si="20"/>
        <v>16.596217359519642</v>
      </c>
      <c r="S54" s="21">
        <f t="shared" si="13"/>
        <v>5.8926897344639935</v>
      </c>
      <c r="T54" s="21">
        <f t="shared" si="14"/>
        <v>-4.2724775016307</v>
      </c>
      <c r="U54" s="21">
        <f t="shared" si="15"/>
        <v>-2.884836688125923</v>
      </c>
      <c r="V54" s="21">
        <f t="shared" si="16"/>
        <v>-17.895479537390653</v>
      </c>
      <c r="W54" s="21">
        <f t="shared" si="17"/>
        <v>-16.588330533179445</v>
      </c>
      <c r="X54" s="21">
        <f t="shared" si="18"/>
        <v>3.0001279401770065</v>
      </c>
      <c r="Y54" s="68">
        <f t="shared" si="3"/>
        <v>6.354303675206168</v>
      </c>
      <c r="Z54" s="21"/>
      <c r="AA54" s="77">
        <v>1.948474</v>
      </c>
      <c r="AB54" s="77">
        <v>1.7161039999999999</v>
      </c>
      <c r="AC54" s="23"/>
      <c r="AD54" s="73">
        <f t="shared" si="2"/>
        <v>-11.92574291471172</v>
      </c>
      <c r="AE54" s="51"/>
      <c r="AF54" s="35" t="s">
        <v>60</v>
      </c>
    </row>
    <row r="55" spans="1:32" ht="16.5">
      <c r="A55" s="83"/>
      <c r="B55" s="26"/>
      <c r="C55" s="60">
        <v>46</v>
      </c>
      <c r="D55" s="27" t="s">
        <v>153</v>
      </c>
      <c r="E55" s="15">
        <v>10.589396999999998</v>
      </c>
      <c r="F55" s="15">
        <v>8.83149</v>
      </c>
      <c r="G55" s="15">
        <v>12.341273</v>
      </c>
      <c r="H55" s="77">
        <v>14.220601</v>
      </c>
      <c r="I55" s="77">
        <v>10.456728</v>
      </c>
      <c r="J55" s="77">
        <v>12.113824</v>
      </c>
      <c r="K55" s="77">
        <v>11.191520000000002</v>
      </c>
      <c r="L55" s="77">
        <v>10.166634</v>
      </c>
      <c r="M55" s="77">
        <v>8.633225999999999</v>
      </c>
      <c r="N55" s="77">
        <v>8.590833</v>
      </c>
      <c r="O55" s="77">
        <v>8.533012000000001</v>
      </c>
      <c r="P55" s="23"/>
      <c r="Q55" s="21">
        <f t="shared" si="19"/>
        <v>39.74168571781206</v>
      </c>
      <c r="R55" s="21">
        <f t="shared" si="20"/>
        <v>15.227991472192542</v>
      </c>
      <c r="S55" s="21">
        <f t="shared" si="13"/>
        <v>-26.46774914787357</v>
      </c>
      <c r="T55" s="21">
        <f t="shared" si="14"/>
        <v>15.84717513929787</v>
      </c>
      <c r="U55" s="21">
        <f t="shared" si="15"/>
        <v>-7.613648671138007</v>
      </c>
      <c r="V55" s="21">
        <f t="shared" si="16"/>
        <v>-9.157701545455863</v>
      </c>
      <c r="W55" s="21">
        <f t="shared" si="17"/>
        <v>-15.082750101951161</v>
      </c>
      <c r="X55" s="21">
        <f t="shared" si="18"/>
        <v>-0.4910447149188356</v>
      </c>
      <c r="Y55" s="68">
        <f t="shared" si="3"/>
        <v>-0.6730546385897469</v>
      </c>
      <c r="Z55" s="21"/>
      <c r="AA55" s="77">
        <v>3.1312870000000004</v>
      </c>
      <c r="AB55" s="77">
        <v>2.507353</v>
      </c>
      <c r="AC55" s="23"/>
      <c r="AD55" s="73">
        <f t="shared" si="2"/>
        <v>-19.925800477567208</v>
      </c>
      <c r="AE55" s="51"/>
      <c r="AF55" s="35" t="s">
        <v>61</v>
      </c>
    </row>
    <row r="56" spans="1:32" ht="16.5">
      <c r="A56" s="83"/>
      <c r="B56" s="26"/>
      <c r="C56" s="60">
        <v>47</v>
      </c>
      <c r="D56" s="27" t="s">
        <v>154</v>
      </c>
      <c r="E56" s="15">
        <v>411.18371199999996</v>
      </c>
      <c r="F56" s="15">
        <v>342.62891300000007</v>
      </c>
      <c r="G56" s="15">
        <v>544.955791</v>
      </c>
      <c r="H56" s="77">
        <v>602.6253290000001</v>
      </c>
      <c r="I56" s="77">
        <v>560.062667</v>
      </c>
      <c r="J56" s="77">
        <v>645.1089230000001</v>
      </c>
      <c r="K56" s="77">
        <v>683.45311</v>
      </c>
      <c r="L56" s="77">
        <v>737.712095</v>
      </c>
      <c r="M56" s="77">
        <v>742.891705</v>
      </c>
      <c r="N56" s="77">
        <v>949.661693</v>
      </c>
      <c r="O56" s="77">
        <v>1088.462543</v>
      </c>
      <c r="P56" s="22"/>
      <c r="Q56" s="21">
        <f t="shared" si="19"/>
        <v>59.051314796658716</v>
      </c>
      <c r="R56" s="21">
        <f t="shared" si="20"/>
        <v>10.582425024638397</v>
      </c>
      <c r="S56" s="21">
        <f t="shared" si="13"/>
        <v>-7.062873057564436</v>
      </c>
      <c r="T56" s="21">
        <f t="shared" si="14"/>
        <v>15.185132130937069</v>
      </c>
      <c r="U56" s="21">
        <f t="shared" si="15"/>
        <v>5.943831441934638</v>
      </c>
      <c r="V56" s="21">
        <f t="shared" si="16"/>
        <v>7.938947706302768</v>
      </c>
      <c r="W56" s="21">
        <f t="shared" si="17"/>
        <v>0.702118080360337</v>
      </c>
      <c r="X56" s="21">
        <f t="shared" si="18"/>
        <v>27.8331264985655</v>
      </c>
      <c r="Y56" s="68">
        <f t="shared" si="3"/>
        <v>14.615820667834399</v>
      </c>
      <c r="Z56" s="21"/>
      <c r="AA56" s="77">
        <v>375.21102399999995</v>
      </c>
      <c r="AB56" s="77">
        <v>361.918835</v>
      </c>
      <c r="AC56" s="22"/>
      <c r="AD56" s="73">
        <f t="shared" si="2"/>
        <v>-3.5425902091831887</v>
      </c>
      <c r="AE56" s="52"/>
      <c r="AF56" s="35" t="s">
        <v>62</v>
      </c>
    </row>
    <row r="57" spans="1:32" ht="16.5">
      <c r="A57" s="83"/>
      <c r="B57" s="26"/>
      <c r="C57" s="60">
        <v>48</v>
      </c>
      <c r="D57" s="27" t="s">
        <v>155</v>
      </c>
      <c r="E57" s="15">
        <v>2469.5512019999996</v>
      </c>
      <c r="F57" s="15">
        <v>2214.1058470000003</v>
      </c>
      <c r="G57" s="15">
        <v>2819.742448</v>
      </c>
      <c r="H57" s="77">
        <v>3109.936467</v>
      </c>
      <c r="I57" s="77">
        <v>2882.6683629999998</v>
      </c>
      <c r="J57" s="77">
        <v>3091.8165260000005</v>
      </c>
      <c r="K57" s="77">
        <v>3170.7186110000002</v>
      </c>
      <c r="L57" s="77">
        <v>2683.942604</v>
      </c>
      <c r="M57" s="77">
        <v>2684.7133820000004</v>
      </c>
      <c r="N57" s="77">
        <v>2811.916656</v>
      </c>
      <c r="O57" s="77">
        <v>2749.839459</v>
      </c>
      <c r="P57" s="22"/>
      <c r="Q57" s="21">
        <f t="shared" si="19"/>
        <v>27.35355230738432</v>
      </c>
      <c r="R57" s="21">
        <f t="shared" si="20"/>
        <v>10.291507978178302</v>
      </c>
      <c r="S57" s="21">
        <f t="shared" si="13"/>
        <v>-7.307805365530003</v>
      </c>
      <c r="T57" s="21">
        <f t="shared" si="14"/>
        <v>7.255366787400399</v>
      </c>
      <c r="U57" s="21">
        <f t="shared" si="15"/>
        <v>2.5519653037781747</v>
      </c>
      <c r="V57" s="21">
        <f t="shared" si="16"/>
        <v>-15.35222978511102</v>
      </c>
      <c r="W57" s="21">
        <f t="shared" si="17"/>
        <v>0.02871812530013845</v>
      </c>
      <c r="X57" s="21">
        <f t="shared" si="18"/>
        <v>4.73805788181524</v>
      </c>
      <c r="Y57" s="68">
        <f t="shared" si="3"/>
        <v>-2.2076471174044627</v>
      </c>
      <c r="Z57" s="21"/>
      <c r="AA57" s="77">
        <v>942.698312</v>
      </c>
      <c r="AB57" s="77">
        <v>763.968761</v>
      </c>
      <c r="AC57" s="22"/>
      <c r="AD57" s="73">
        <f t="shared" si="2"/>
        <v>-18.959358336052688</v>
      </c>
      <c r="AE57" s="52"/>
      <c r="AF57" s="35" t="s">
        <v>63</v>
      </c>
    </row>
    <row r="58" spans="1:32" ht="16.5">
      <c r="A58" s="83"/>
      <c r="B58" s="26"/>
      <c r="C58" s="60">
        <v>49</v>
      </c>
      <c r="D58" s="27" t="s">
        <v>156</v>
      </c>
      <c r="E58" s="15">
        <v>153.56001</v>
      </c>
      <c r="F58" s="15">
        <v>127.846859</v>
      </c>
      <c r="G58" s="15">
        <v>138.096534</v>
      </c>
      <c r="H58" s="77">
        <v>170.942028</v>
      </c>
      <c r="I58" s="77">
        <v>166.169591</v>
      </c>
      <c r="J58" s="77">
        <v>176.83203600000002</v>
      </c>
      <c r="K58" s="77">
        <v>181.37478600000003</v>
      </c>
      <c r="L58" s="77">
        <v>158.906457</v>
      </c>
      <c r="M58" s="77">
        <v>133.17530200000002</v>
      </c>
      <c r="N58" s="77">
        <v>140.96797099999998</v>
      </c>
      <c r="O58" s="77">
        <v>117.73075299999999</v>
      </c>
      <c r="P58" s="22"/>
      <c r="Q58" s="21">
        <f t="shared" si="19"/>
        <v>8.01715042525997</v>
      </c>
      <c r="R58" s="21">
        <f t="shared" si="20"/>
        <v>23.784444872454216</v>
      </c>
      <c r="S58" s="21">
        <f t="shared" si="13"/>
        <v>-2.7918453149508653</v>
      </c>
      <c r="T58" s="21">
        <f t="shared" si="14"/>
        <v>6.4166042269430745</v>
      </c>
      <c r="U58" s="21">
        <f t="shared" si="15"/>
        <v>2.568963239217588</v>
      </c>
      <c r="V58" s="21">
        <f t="shared" si="16"/>
        <v>-12.387790770432687</v>
      </c>
      <c r="W58" s="21">
        <f t="shared" si="17"/>
        <v>-16.192642820045993</v>
      </c>
      <c r="X58" s="21">
        <f t="shared" si="18"/>
        <v>5.851437078025143</v>
      </c>
      <c r="Y58" s="68">
        <f t="shared" si="3"/>
        <v>-16.48404090316373</v>
      </c>
      <c r="Z58" s="21"/>
      <c r="AA58" s="77">
        <v>36.851651</v>
      </c>
      <c r="AB58" s="77">
        <v>27.387458</v>
      </c>
      <c r="AC58" s="22"/>
      <c r="AD58" s="73">
        <f t="shared" si="2"/>
        <v>-25.681869721386434</v>
      </c>
      <c r="AE58" s="52"/>
      <c r="AF58" s="35" t="s">
        <v>64</v>
      </c>
    </row>
    <row r="59" spans="1:32" ht="16.5">
      <c r="A59" s="83"/>
      <c r="B59" s="26"/>
      <c r="C59" s="60">
        <v>50</v>
      </c>
      <c r="D59" s="27" t="s">
        <v>157</v>
      </c>
      <c r="E59" s="15">
        <v>39.479898</v>
      </c>
      <c r="F59" s="15">
        <v>32.764595</v>
      </c>
      <c r="G59" s="15">
        <v>39.864948999999996</v>
      </c>
      <c r="H59" s="77">
        <v>44.647119</v>
      </c>
      <c r="I59" s="77">
        <v>35.053734</v>
      </c>
      <c r="J59" s="77">
        <v>44.18813899999999</v>
      </c>
      <c r="K59" s="77">
        <v>44.145900000000005</v>
      </c>
      <c r="L59" s="77">
        <v>38.05661799999999</v>
      </c>
      <c r="M59" s="77">
        <v>32.739428999999994</v>
      </c>
      <c r="N59" s="77">
        <v>32.895938</v>
      </c>
      <c r="O59" s="77">
        <v>32.815272</v>
      </c>
      <c r="P59" s="22"/>
      <c r="Q59" s="21">
        <f t="shared" si="19"/>
        <v>21.670812656161303</v>
      </c>
      <c r="R59" s="21">
        <f t="shared" si="20"/>
        <v>11.995926546902155</v>
      </c>
      <c r="S59" s="21">
        <f t="shared" si="13"/>
        <v>-21.487131118135537</v>
      </c>
      <c r="T59" s="21">
        <f t="shared" si="14"/>
        <v>26.05829381828479</v>
      </c>
      <c r="U59" s="21">
        <f t="shared" si="15"/>
        <v>-0.09558899957291239</v>
      </c>
      <c r="V59" s="21">
        <f t="shared" si="16"/>
        <v>-13.793539150861145</v>
      </c>
      <c r="W59" s="21">
        <f t="shared" si="17"/>
        <v>-13.971785406680121</v>
      </c>
      <c r="X59" s="21">
        <f t="shared" si="18"/>
        <v>0.4780443788436473</v>
      </c>
      <c r="Y59" s="68">
        <f t="shared" si="3"/>
        <v>-0.24521568590019172</v>
      </c>
      <c r="Z59" s="21"/>
      <c r="AA59" s="77">
        <v>12.776029999999999</v>
      </c>
      <c r="AB59" s="77">
        <v>8.977798</v>
      </c>
      <c r="AC59" s="22"/>
      <c r="AD59" s="73">
        <f t="shared" si="2"/>
        <v>-29.729360372510072</v>
      </c>
      <c r="AE59" s="52"/>
      <c r="AF59" s="35" t="s">
        <v>65</v>
      </c>
    </row>
    <row r="60" spans="1:32" ht="16.5">
      <c r="A60" s="83"/>
      <c r="B60" s="26"/>
      <c r="C60" s="60">
        <v>51</v>
      </c>
      <c r="D60" s="27" t="s">
        <v>158</v>
      </c>
      <c r="E60" s="15">
        <v>472.74800200000004</v>
      </c>
      <c r="F60" s="15">
        <v>308.114437</v>
      </c>
      <c r="G60" s="15">
        <v>369.9553250000001</v>
      </c>
      <c r="H60" s="77">
        <v>458.34940299999994</v>
      </c>
      <c r="I60" s="77">
        <v>401.5142609999999</v>
      </c>
      <c r="J60" s="77">
        <v>355.815635</v>
      </c>
      <c r="K60" s="77">
        <v>357.65958400000005</v>
      </c>
      <c r="L60" s="77">
        <v>291.26291499999996</v>
      </c>
      <c r="M60" s="77">
        <v>241.47761099999997</v>
      </c>
      <c r="N60" s="77">
        <v>272.938113</v>
      </c>
      <c r="O60" s="77">
        <v>285.11686799999995</v>
      </c>
      <c r="P60" s="22"/>
      <c r="Q60" s="21">
        <f t="shared" si="19"/>
        <v>20.07075312735185</v>
      </c>
      <c r="R60" s="21">
        <f t="shared" si="20"/>
        <v>23.893176290948077</v>
      </c>
      <c r="S60" s="21">
        <f t="shared" si="13"/>
        <v>-12.39995986206183</v>
      </c>
      <c r="T60" s="21">
        <f t="shared" si="14"/>
        <v>-11.381569831712639</v>
      </c>
      <c r="U60" s="21">
        <f t="shared" si="15"/>
        <v>0.5182315836121327</v>
      </c>
      <c r="V60" s="21">
        <f t="shared" si="16"/>
        <v>-18.56420797044826</v>
      </c>
      <c r="W60" s="21">
        <f t="shared" si="17"/>
        <v>-17.092908652651506</v>
      </c>
      <c r="X60" s="21">
        <f t="shared" si="18"/>
        <v>13.028330812830522</v>
      </c>
      <c r="Y60" s="68">
        <f t="shared" si="3"/>
        <v>4.462093939954798</v>
      </c>
      <c r="Z60" s="21"/>
      <c r="AA60" s="77">
        <v>100.85279000000001</v>
      </c>
      <c r="AB60" s="77">
        <v>72.52141800000001</v>
      </c>
      <c r="AC60" s="22"/>
      <c r="AD60" s="73">
        <f t="shared" si="2"/>
        <v>-28.09180787165134</v>
      </c>
      <c r="AE60" s="52"/>
      <c r="AF60" s="35" t="s">
        <v>66</v>
      </c>
    </row>
    <row r="61" spans="1:32" ht="16.5">
      <c r="A61" s="83"/>
      <c r="B61" s="26"/>
      <c r="C61" s="60">
        <v>52</v>
      </c>
      <c r="D61" s="27" t="s">
        <v>159</v>
      </c>
      <c r="E61" s="15">
        <v>2829.5387149999992</v>
      </c>
      <c r="F61" s="15">
        <v>2098.7066659999996</v>
      </c>
      <c r="G61" s="15">
        <v>3385.7528429999993</v>
      </c>
      <c r="H61" s="77">
        <v>3608.8599259999996</v>
      </c>
      <c r="I61" s="77">
        <v>2377.5633479999997</v>
      </c>
      <c r="J61" s="77">
        <v>2989.1814299999996</v>
      </c>
      <c r="K61" s="77">
        <v>3022.0472509999995</v>
      </c>
      <c r="L61" s="77">
        <v>2264.729373</v>
      </c>
      <c r="M61" s="77">
        <v>2297.299113</v>
      </c>
      <c r="N61" s="77">
        <v>2995.031581</v>
      </c>
      <c r="O61" s="77">
        <v>2508.500114</v>
      </c>
      <c r="P61" s="22"/>
      <c r="Q61" s="21">
        <f t="shared" si="19"/>
        <v>61.32568204269478</v>
      </c>
      <c r="R61" s="21">
        <f t="shared" si="20"/>
        <v>6.589585635622257</v>
      </c>
      <c r="S61" s="21">
        <f t="shared" si="13"/>
        <v>-34.11871347871206</v>
      </c>
      <c r="T61" s="21">
        <f t="shared" si="14"/>
        <v>25.72457564651186</v>
      </c>
      <c r="U61" s="21">
        <f t="shared" si="15"/>
        <v>1.099492344966156</v>
      </c>
      <c r="V61" s="21">
        <f t="shared" si="16"/>
        <v>-25.05976297191918</v>
      </c>
      <c r="W61" s="21">
        <f t="shared" si="17"/>
        <v>1.4381294466480128</v>
      </c>
      <c r="X61" s="21">
        <f t="shared" si="18"/>
        <v>30.37185989633036</v>
      </c>
      <c r="Y61" s="68">
        <f t="shared" si="3"/>
        <v>-16.24461892443732</v>
      </c>
      <c r="Z61" s="21"/>
      <c r="AA61" s="77">
        <v>988.722211</v>
      </c>
      <c r="AB61" s="77">
        <v>795.653583</v>
      </c>
      <c r="AC61" s="22"/>
      <c r="AD61" s="73">
        <f t="shared" si="2"/>
        <v>-19.527085146062333</v>
      </c>
      <c r="AE61" s="52"/>
      <c r="AF61" s="35" t="s">
        <v>67</v>
      </c>
    </row>
    <row r="62" spans="1:32" ht="16.5">
      <c r="A62" s="83"/>
      <c r="B62" s="26"/>
      <c r="C62" s="60">
        <v>53</v>
      </c>
      <c r="D62" s="27" t="s">
        <v>160</v>
      </c>
      <c r="E62" s="15">
        <v>188.51099500000004</v>
      </c>
      <c r="F62" s="15">
        <v>146.315388</v>
      </c>
      <c r="G62" s="15">
        <v>256.95265</v>
      </c>
      <c r="H62" s="77">
        <v>260.728387</v>
      </c>
      <c r="I62" s="77">
        <v>274.955623</v>
      </c>
      <c r="J62" s="77">
        <v>262.61647100000005</v>
      </c>
      <c r="K62" s="77">
        <v>281.32762099999997</v>
      </c>
      <c r="L62" s="77">
        <v>255.81968099999997</v>
      </c>
      <c r="M62" s="77">
        <v>238.36669700000002</v>
      </c>
      <c r="N62" s="77">
        <v>319.960988</v>
      </c>
      <c r="O62" s="77">
        <v>263.31521100000003</v>
      </c>
      <c r="P62" s="22"/>
      <c r="Q62" s="21">
        <f t="shared" si="19"/>
        <v>75.61560237259528</v>
      </c>
      <c r="R62" s="21">
        <f t="shared" si="20"/>
        <v>1.4694290952048874</v>
      </c>
      <c r="S62" s="21">
        <f t="shared" si="13"/>
        <v>5.4567268887372835</v>
      </c>
      <c r="T62" s="21">
        <f t="shared" si="14"/>
        <v>-4.487688546016735</v>
      </c>
      <c r="U62" s="21">
        <f t="shared" si="15"/>
        <v>7.124895833361464</v>
      </c>
      <c r="V62" s="21">
        <f t="shared" si="16"/>
        <v>-9.06698741820306</v>
      </c>
      <c r="W62" s="21">
        <f t="shared" si="17"/>
        <v>-6.8223773604033076</v>
      </c>
      <c r="X62" s="21">
        <f t="shared" si="18"/>
        <v>34.23057500352071</v>
      </c>
      <c r="Y62" s="68">
        <f t="shared" si="3"/>
        <v>-17.703963646968106</v>
      </c>
      <c r="Z62" s="21"/>
      <c r="AA62" s="77">
        <v>105.494995</v>
      </c>
      <c r="AB62" s="77">
        <v>97.66854099999999</v>
      </c>
      <c r="AC62" s="22"/>
      <c r="AD62" s="73">
        <f t="shared" si="2"/>
        <v>-7.418791763533434</v>
      </c>
      <c r="AE62" s="52"/>
      <c r="AF62" s="35" t="s">
        <v>68</v>
      </c>
    </row>
    <row r="63" spans="1:32" ht="16.5">
      <c r="A63" s="83"/>
      <c r="B63" s="26"/>
      <c r="C63" s="60">
        <v>54</v>
      </c>
      <c r="D63" s="27" t="s">
        <v>161</v>
      </c>
      <c r="E63" s="15">
        <v>1576.327649</v>
      </c>
      <c r="F63" s="15">
        <v>1243.6379379999998</v>
      </c>
      <c r="G63" s="15">
        <v>1685.9619319999997</v>
      </c>
      <c r="H63" s="77">
        <v>2007.4241679999998</v>
      </c>
      <c r="I63" s="77">
        <v>2173.332801</v>
      </c>
      <c r="J63" s="77">
        <v>2089.8079580000003</v>
      </c>
      <c r="K63" s="77">
        <v>2361.49772</v>
      </c>
      <c r="L63" s="77">
        <v>2096.756854</v>
      </c>
      <c r="M63" s="77">
        <v>2133.449983</v>
      </c>
      <c r="N63" s="77">
        <v>2286.707668</v>
      </c>
      <c r="O63" s="77">
        <v>2160.2952739999996</v>
      </c>
      <c r="P63" s="22"/>
      <c r="Q63" s="21">
        <f t="shared" si="19"/>
        <v>35.566942796175795</v>
      </c>
      <c r="R63" s="21">
        <f t="shared" si="20"/>
        <v>19.066992551763036</v>
      </c>
      <c r="S63" s="21">
        <f t="shared" si="13"/>
        <v>8.26475219561072</v>
      </c>
      <c r="T63" s="21">
        <f t="shared" si="14"/>
        <v>-3.8431685640398934</v>
      </c>
      <c r="U63" s="21">
        <f t="shared" si="15"/>
        <v>13.000704727912588</v>
      </c>
      <c r="V63" s="21">
        <f t="shared" si="16"/>
        <v>-11.210718678991553</v>
      </c>
      <c r="W63" s="21">
        <f t="shared" si="17"/>
        <v>1.7499944702696446</v>
      </c>
      <c r="X63" s="21">
        <f t="shared" si="18"/>
        <v>7.183561190616393</v>
      </c>
      <c r="Y63" s="68">
        <f t="shared" si="3"/>
        <v>-5.5281396817356665</v>
      </c>
      <c r="Z63" s="21"/>
      <c r="AA63" s="77">
        <v>824.390887</v>
      </c>
      <c r="AB63" s="77">
        <v>729.7778269999999</v>
      </c>
      <c r="AC63" s="22"/>
      <c r="AD63" s="73">
        <f t="shared" si="2"/>
        <v>-11.47672317731481</v>
      </c>
      <c r="AE63" s="52"/>
      <c r="AF63" s="35" t="s">
        <v>69</v>
      </c>
    </row>
    <row r="64" spans="1:32" ht="16.5">
      <c r="A64" s="83"/>
      <c r="B64" s="26"/>
      <c r="C64" s="60">
        <v>55</v>
      </c>
      <c r="D64" s="27" t="s">
        <v>162</v>
      </c>
      <c r="E64" s="15">
        <v>1879.113547</v>
      </c>
      <c r="F64" s="15">
        <v>1519.975659</v>
      </c>
      <c r="G64" s="15">
        <v>2089.0346609999997</v>
      </c>
      <c r="H64" s="77">
        <v>2467.11685</v>
      </c>
      <c r="I64" s="77">
        <v>2223.177157</v>
      </c>
      <c r="J64" s="77">
        <v>2175.297556</v>
      </c>
      <c r="K64" s="77">
        <v>2163.66878</v>
      </c>
      <c r="L64" s="77">
        <v>1966.2222399999998</v>
      </c>
      <c r="M64" s="77">
        <v>1954.143619</v>
      </c>
      <c r="N64" s="77">
        <v>2149.249351</v>
      </c>
      <c r="O64" s="77">
        <v>2016.4359959999997</v>
      </c>
      <c r="P64" s="22"/>
      <c r="Q64" s="21">
        <f t="shared" si="19"/>
        <v>37.43869177315554</v>
      </c>
      <c r="R64" s="21">
        <f t="shared" si="20"/>
        <v>18.09841627132296</v>
      </c>
      <c r="S64" s="21">
        <f t="shared" si="13"/>
        <v>-9.887642451957628</v>
      </c>
      <c r="T64" s="21">
        <f t="shared" si="14"/>
        <v>-2.1536565742970204</v>
      </c>
      <c r="U64" s="21">
        <f t="shared" si="15"/>
        <v>-0.5345832328972661</v>
      </c>
      <c r="V64" s="21">
        <f t="shared" si="16"/>
        <v>-9.12554369805161</v>
      </c>
      <c r="W64" s="21">
        <f t="shared" si="17"/>
        <v>-0.6143059901509346</v>
      </c>
      <c r="X64" s="21">
        <f t="shared" si="18"/>
        <v>9.984206386009747</v>
      </c>
      <c r="Y64" s="68">
        <f t="shared" si="3"/>
        <v>-6.179522861700761</v>
      </c>
      <c r="Z64" s="21"/>
      <c r="AA64" s="77">
        <v>760.037152</v>
      </c>
      <c r="AB64" s="77">
        <v>607.482632</v>
      </c>
      <c r="AC64" s="22"/>
      <c r="AD64" s="73">
        <f t="shared" si="2"/>
        <v>-20.07198195490318</v>
      </c>
      <c r="AE64" s="52"/>
      <c r="AF64" s="35" t="s">
        <v>70</v>
      </c>
    </row>
    <row r="65" spans="1:32" ht="16.5">
      <c r="A65" s="83"/>
      <c r="B65" s="26"/>
      <c r="C65" s="60">
        <v>56</v>
      </c>
      <c r="D65" s="27" t="s">
        <v>163</v>
      </c>
      <c r="E65" s="15">
        <v>378.7227220000001</v>
      </c>
      <c r="F65" s="15">
        <v>373.0348409999999</v>
      </c>
      <c r="G65" s="15">
        <v>420.3589600000001</v>
      </c>
      <c r="H65" s="77">
        <v>419.17821999999995</v>
      </c>
      <c r="I65" s="77">
        <v>340.010568</v>
      </c>
      <c r="J65" s="77">
        <v>391.69568</v>
      </c>
      <c r="K65" s="77">
        <v>425.787474</v>
      </c>
      <c r="L65" s="77">
        <v>412.04429100000004</v>
      </c>
      <c r="M65" s="77">
        <v>333.47014699999994</v>
      </c>
      <c r="N65" s="77">
        <v>375.250205</v>
      </c>
      <c r="O65" s="77">
        <v>346.584181</v>
      </c>
      <c r="P65" s="22"/>
      <c r="Q65" s="21">
        <f t="shared" si="19"/>
        <v>12.68624637664881</v>
      </c>
      <c r="R65" s="21">
        <f t="shared" si="20"/>
        <v>-0.2808885053860024</v>
      </c>
      <c r="S65" s="21">
        <f t="shared" si="13"/>
        <v>-18.886394431466403</v>
      </c>
      <c r="T65" s="21">
        <f t="shared" si="14"/>
        <v>15.20103104559974</v>
      </c>
      <c r="U65" s="21">
        <f t="shared" si="15"/>
        <v>8.703643093536288</v>
      </c>
      <c r="V65" s="21">
        <f t="shared" si="16"/>
        <v>-3.227709559159068</v>
      </c>
      <c r="W65" s="21">
        <f t="shared" si="17"/>
        <v>-19.069344173973786</v>
      </c>
      <c r="X65" s="21">
        <f t="shared" si="18"/>
        <v>12.528875036001367</v>
      </c>
      <c r="Y65" s="68">
        <f t="shared" si="3"/>
        <v>-7.639176106512707</v>
      </c>
      <c r="Z65" s="21"/>
      <c r="AA65" s="77">
        <v>124.780777</v>
      </c>
      <c r="AB65" s="77">
        <v>102.990106</v>
      </c>
      <c r="AC65" s="22"/>
      <c r="AD65" s="73">
        <f t="shared" si="2"/>
        <v>-17.463163416589396</v>
      </c>
      <c r="AE65" s="52"/>
      <c r="AF65" s="35" t="s">
        <v>71</v>
      </c>
    </row>
    <row r="66" spans="1:32" ht="16.5">
      <c r="A66" s="83"/>
      <c r="B66" s="26"/>
      <c r="C66" s="60">
        <v>57</v>
      </c>
      <c r="D66" s="27" t="s">
        <v>164</v>
      </c>
      <c r="E66" s="15">
        <v>192.76685299999997</v>
      </c>
      <c r="F66" s="15">
        <v>141.494111</v>
      </c>
      <c r="G66" s="15">
        <v>181.414971</v>
      </c>
      <c r="H66" s="77">
        <v>194.097631</v>
      </c>
      <c r="I66" s="77">
        <v>176.99525500000004</v>
      </c>
      <c r="J66" s="77">
        <v>184.56340899999998</v>
      </c>
      <c r="K66" s="77">
        <v>174.464356</v>
      </c>
      <c r="L66" s="77">
        <v>103.49961400000001</v>
      </c>
      <c r="M66" s="77">
        <v>65.153094</v>
      </c>
      <c r="N66" s="77">
        <v>59.004734000000006</v>
      </c>
      <c r="O66" s="77">
        <v>53.075222</v>
      </c>
      <c r="P66" s="22"/>
      <c r="Q66" s="21">
        <f t="shared" si="19"/>
        <v>28.213796120461865</v>
      </c>
      <c r="R66" s="21">
        <f t="shared" si="20"/>
        <v>6.99096658345799</v>
      </c>
      <c r="S66" s="21">
        <f t="shared" si="13"/>
        <v>-8.811223461042635</v>
      </c>
      <c r="T66" s="21">
        <f t="shared" si="14"/>
        <v>4.275907848490025</v>
      </c>
      <c r="U66" s="21">
        <f t="shared" si="15"/>
        <v>-5.471860893076574</v>
      </c>
      <c r="V66" s="21">
        <f t="shared" si="16"/>
        <v>-40.675782507688844</v>
      </c>
      <c r="W66" s="21">
        <f t="shared" si="17"/>
        <v>-37.04991595427594</v>
      </c>
      <c r="X66" s="21">
        <f t="shared" si="18"/>
        <v>-9.436788988102377</v>
      </c>
      <c r="Y66" s="68">
        <f t="shared" si="3"/>
        <v>-10.049214017302418</v>
      </c>
      <c r="Z66" s="21"/>
      <c r="AA66" s="77">
        <v>20.962615999999997</v>
      </c>
      <c r="AB66" s="77">
        <v>16.660594</v>
      </c>
      <c r="AC66" s="22"/>
      <c r="AD66" s="73">
        <f t="shared" si="2"/>
        <v>-20.522352744523857</v>
      </c>
      <c r="AE66" s="52"/>
      <c r="AF66" s="35" t="s">
        <v>72</v>
      </c>
    </row>
    <row r="67" spans="1:32" ht="16.5">
      <c r="A67" s="83"/>
      <c r="B67" s="26"/>
      <c r="C67" s="60">
        <v>58</v>
      </c>
      <c r="D67" s="27" t="s">
        <v>165</v>
      </c>
      <c r="E67" s="15">
        <v>230.07228899999998</v>
      </c>
      <c r="F67" s="15">
        <v>129.442115</v>
      </c>
      <c r="G67" s="15">
        <v>173.846957</v>
      </c>
      <c r="H67" s="77">
        <v>198.87689699999999</v>
      </c>
      <c r="I67" s="77">
        <v>179.78054699999998</v>
      </c>
      <c r="J67" s="77">
        <v>200.288731</v>
      </c>
      <c r="K67" s="77">
        <v>214.071897</v>
      </c>
      <c r="L67" s="77">
        <v>192.078101</v>
      </c>
      <c r="M67" s="77">
        <v>194.71756500000004</v>
      </c>
      <c r="N67" s="77">
        <v>209.19316899999998</v>
      </c>
      <c r="O67" s="77">
        <v>194.19707100000002</v>
      </c>
      <c r="P67" s="22"/>
      <c r="Q67" s="21">
        <f t="shared" si="19"/>
        <v>34.304787124345125</v>
      </c>
      <c r="R67" s="21">
        <f t="shared" si="20"/>
        <v>14.39768658130724</v>
      </c>
      <c r="S67" s="21">
        <f t="shared" si="13"/>
        <v>-9.602095712505008</v>
      </c>
      <c r="T67" s="21">
        <f t="shared" si="14"/>
        <v>11.407343198260506</v>
      </c>
      <c r="U67" s="21">
        <f t="shared" si="15"/>
        <v>6.8816482740609075</v>
      </c>
      <c r="V67" s="21">
        <f t="shared" si="16"/>
        <v>-10.274023030683006</v>
      </c>
      <c r="W67" s="21">
        <f t="shared" si="17"/>
        <v>1.3741618572124639</v>
      </c>
      <c r="X67" s="21">
        <f t="shared" si="18"/>
        <v>7.434154181211102</v>
      </c>
      <c r="Y67" s="68">
        <f t="shared" si="3"/>
        <v>-7.1685409574726435</v>
      </c>
      <c r="Z67" s="21"/>
      <c r="AA67" s="77">
        <v>73.450985</v>
      </c>
      <c r="AB67" s="77">
        <v>66.90262</v>
      </c>
      <c r="AC67" s="22"/>
      <c r="AD67" s="73">
        <f t="shared" si="2"/>
        <v>-8.915285479153212</v>
      </c>
      <c r="AE67" s="52"/>
      <c r="AF67" s="35" t="s">
        <v>73</v>
      </c>
    </row>
    <row r="68" spans="1:32" ht="16.5">
      <c r="A68" s="83"/>
      <c r="B68" s="26"/>
      <c r="C68" s="60">
        <v>59</v>
      </c>
      <c r="D68" s="27" t="s">
        <v>166</v>
      </c>
      <c r="E68" s="15">
        <v>221.789766</v>
      </c>
      <c r="F68" s="15">
        <v>218.69789</v>
      </c>
      <c r="G68" s="15">
        <v>285.182335</v>
      </c>
      <c r="H68" s="77">
        <v>362.46367799999996</v>
      </c>
      <c r="I68" s="77">
        <v>314.990353</v>
      </c>
      <c r="J68" s="77">
        <v>345.988453</v>
      </c>
      <c r="K68" s="77">
        <v>374.89114499999994</v>
      </c>
      <c r="L68" s="77">
        <v>320.583929</v>
      </c>
      <c r="M68" s="77">
        <v>311.876471</v>
      </c>
      <c r="N68" s="77">
        <v>353.63443899999993</v>
      </c>
      <c r="O68" s="77">
        <v>359.066516</v>
      </c>
      <c r="P68" s="22"/>
      <c r="Q68" s="21">
        <f t="shared" si="19"/>
        <v>30.400130975200568</v>
      </c>
      <c r="R68" s="21">
        <f t="shared" si="20"/>
        <v>27.098923571125084</v>
      </c>
      <c r="S68" s="21">
        <f t="shared" si="13"/>
        <v>-13.097401996787092</v>
      </c>
      <c r="T68" s="21">
        <f t="shared" si="14"/>
        <v>9.84096805021834</v>
      </c>
      <c r="U68" s="21">
        <f t="shared" si="15"/>
        <v>8.353657975978738</v>
      </c>
      <c r="V68" s="21">
        <f t="shared" si="16"/>
        <v>-14.486129300279934</v>
      </c>
      <c r="W68" s="21">
        <f t="shared" si="17"/>
        <v>-2.716124300791145</v>
      </c>
      <c r="X68" s="21">
        <f t="shared" si="18"/>
        <v>13.38926526457969</v>
      </c>
      <c r="Y68" s="68">
        <f t="shared" si="3"/>
        <v>1.5360712648238461</v>
      </c>
      <c r="Z68" s="21"/>
      <c r="AA68" s="77">
        <v>136.590607</v>
      </c>
      <c r="AB68" s="77">
        <v>111.790303</v>
      </c>
      <c r="AC68" s="22"/>
      <c r="AD68" s="73">
        <f t="shared" si="2"/>
        <v>-18.156668708559152</v>
      </c>
      <c r="AE68" s="52"/>
      <c r="AF68" s="35" t="s">
        <v>74</v>
      </c>
    </row>
    <row r="69" spans="1:32" ht="16.5">
      <c r="A69" s="83"/>
      <c r="B69" s="26"/>
      <c r="C69" s="60">
        <v>60</v>
      </c>
      <c r="D69" s="27" t="s">
        <v>167</v>
      </c>
      <c r="E69" s="15">
        <v>223.45288399999995</v>
      </c>
      <c r="F69" s="15">
        <v>230.45871</v>
      </c>
      <c r="G69" s="15">
        <v>372.15592200000003</v>
      </c>
      <c r="H69" s="77">
        <v>559.1058320000001</v>
      </c>
      <c r="I69" s="77">
        <v>354.107056</v>
      </c>
      <c r="J69" s="77">
        <v>446.68266199999994</v>
      </c>
      <c r="K69" s="77">
        <v>467.753085</v>
      </c>
      <c r="L69" s="77">
        <v>432.877598</v>
      </c>
      <c r="M69" s="77">
        <v>433.44368899999995</v>
      </c>
      <c r="N69" s="77">
        <v>514.344761</v>
      </c>
      <c r="O69" s="77">
        <v>402.32682600000004</v>
      </c>
      <c r="P69" s="22"/>
      <c r="Q69" s="21">
        <f t="shared" si="19"/>
        <v>61.48485861089824</v>
      </c>
      <c r="R69" s="21">
        <f t="shared" si="20"/>
        <v>50.23429668814998</v>
      </c>
      <c r="S69" s="21">
        <f t="shared" si="13"/>
        <v>-36.6654690877916</v>
      </c>
      <c r="T69" s="21">
        <f t="shared" si="14"/>
        <v>26.143394894678384</v>
      </c>
      <c r="U69" s="21">
        <f t="shared" si="15"/>
        <v>4.71708995949345</v>
      </c>
      <c r="V69" s="21">
        <f t="shared" si="16"/>
        <v>-7.45596087303198</v>
      </c>
      <c r="W69" s="21">
        <f t="shared" si="17"/>
        <v>0.1307739191437603</v>
      </c>
      <c r="X69" s="21">
        <f t="shared" si="18"/>
        <v>18.664724865794508</v>
      </c>
      <c r="Y69" s="68">
        <f t="shared" si="3"/>
        <v>-21.7787646523729</v>
      </c>
      <c r="Z69" s="21"/>
      <c r="AA69" s="77">
        <v>138.06949799999998</v>
      </c>
      <c r="AB69" s="77">
        <v>100.06516500000001</v>
      </c>
      <c r="AC69" s="22"/>
      <c r="AD69" s="73">
        <f t="shared" si="2"/>
        <v>-27.525509653116856</v>
      </c>
      <c r="AE69" s="52"/>
      <c r="AF69" s="35" t="s">
        <v>75</v>
      </c>
    </row>
    <row r="70" spans="1:32" ht="16.5">
      <c r="A70" s="83"/>
      <c r="B70" s="26"/>
      <c r="C70" s="60">
        <v>61</v>
      </c>
      <c r="D70" s="27" t="s">
        <v>168</v>
      </c>
      <c r="E70" s="15">
        <v>539.0453779999999</v>
      </c>
      <c r="F70" s="15">
        <v>752.8580249999999</v>
      </c>
      <c r="G70" s="15">
        <v>1007.370733</v>
      </c>
      <c r="H70" s="77">
        <v>1084.866422</v>
      </c>
      <c r="I70" s="77">
        <v>843.38762</v>
      </c>
      <c r="J70" s="77">
        <v>941.2239860000001</v>
      </c>
      <c r="K70" s="77">
        <v>984.9989190000001</v>
      </c>
      <c r="L70" s="77">
        <v>859.7471200000001</v>
      </c>
      <c r="M70" s="77">
        <v>789.745136</v>
      </c>
      <c r="N70" s="77">
        <v>735.651573</v>
      </c>
      <c r="O70" s="77">
        <v>621.3036609999999</v>
      </c>
      <c r="P70" s="22"/>
      <c r="Q70" s="21">
        <f t="shared" si="19"/>
        <v>33.806202437704</v>
      </c>
      <c r="R70" s="21">
        <f t="shared" si="20"/>
        <v>7.692866832572548</v>
      </c>
      <c r="S70" s="21">
        <f t="shared" si="13"/>
        <v>-22.25885114545467</v>
      </c>
      <c r="T70" s="21">
        <f t="shared" si="14"/>
        <v>11.600403382729297</v>
      </c>
      <c r="U70" s="21">
        <f t="shared" si="15"/>
        <v>4.650851832413887</v>
      </c>
      <c r="V70" s="21">
        <f t="shared" si="16"/>
        <v>-12.715932635455001</v>
      </c>
      <c r="W70" s="21">
        <f t="shared" si="17"/>
        <v>-8.142159755068455</v>
      </c>
      <c r="X70" s="21">
        <f t="shared" si="18"/>
        <v>-6.84949618986954</v>
      </c>
      <c r="Y70" s="68">
        <f t="shared" si="3"/>
        <v>-15.543759599899616</v>
      </c>
      <c r="Z70" s="21"/>
      <c r="AA70" s="77">
        <v>217.82313499999998</v>
      </c>
      <c r="AB70" s="77">
        <v>161.547051</v>
      </c>
      <c r="AC70" s="22"/>
      <c r="AD70" s="73">
        <f t="shared" si="2"/>
        <v>-25.83567810646008</v>
      </c>
      <c r="AE70" s="52"/>
      <c r="AF70" s="35" t="s">
        <v>76</v>
      </c>
    </row>
    <row r="71" spans="1:32" ht="16.5">
      <c r="A71" s="83"/>
      <c r="B71" s="26"/>
      <c r="C71" s="60">
        <v>62</v>
      </c>
      <c r="D71" s="27" t="s">
        <v>169</v>
      </c>
      <c r="E71" s="15">
        <v>857.9740549999999</v>
      </c>
      <c r="F71" s="15">
        <v>1157.343555</v>
      </c>
      <c r="G71" s="15">
        <v>1550.0225909999997</v>
      </c>
      <c r="H71" s="77">
        <v>1874.029517</v>
      </c>
      <c r="I71" s="77">
        <v>1497.8938640000001</v>
      </c>
      <c r="J71" s="77">
        <v>1862.918957</v>
      </c>
      <c r="K71" s="77">
        <v>1882.7957050000002</v>
      </c>
      <c r="L71" s="77">
        <v>1790.8287890000001</v>
      </c>
      <c r="M71" s="77">
        <v>1693.9378970000002</v>
      </c>
      <c r="N71" s="77">
        <v>1342.82872</v>
      </c>
      <c r="O71" s="77">
        <v>1068.925244</v>
      </c>
      <c r="P71" s="22"/>
      <c r="Q71" s="21">
        <f t="shared" si="19"/>
        <v>33.92934054054501</v>
      </c>
      <c r="R71" s="21">
        <f t="shared" si="20"/>
        <v>20.90336798194447</v>
      </c>
      <c r="S71" s="21">
        <f t="shared" si="13"/>
        <v>-20.070956705213934</v>
      </c>
      <c r="T71" s="21">
        <f t="shared" si="14"/>
        <v>24.36922279828499</v>
      </c>
      <c r="U71" s="21">
        <f t="shared" si="15"/>
        <v>1.066967938960113</v>
      </c>
      <c r="V71" s="21">
        <f t="shared" si="16"/>
        <v>-4.884593466820133</v>
      </c>
      <c r="W71" s="21">
        <f t="shared" si="17"/>
        <v>-5.4103939245975505</v>
      </c>
      <c r="X71" s="21">
        <f t="shared" si="18"/>
        <v>-20.727393703265157</v>
      </c>
      <c r="Y71" s="68">
        <f t="shared" si="3"/>
        <v>-20.397499094299974</v>
      </c>
      <c r="Z71" s="21"/>
      <c r="AA71" s="77">
        <v>359.320346</v>
      </c>
      <c r="AB71" s="77">
        <v>257.640226</v>
      </c>
      <c r="AC71" s="22"/>
      <c r="AD71" s="73">
        <f t="shared" si="2"/>
        <v>-28.297902173343672</v>
      </c>
      <c r="AE71" s="52"/>
      <c r="AF71" s="35" t="s">
        <v>77</v>
      </c>
    </row>
    <row r="72" spans="1:32" ht="16.5" customHeight="1" hidden="1">
      <c r="A72" s="83"/>
      <c r="B72" s="26"/>
      <c r="C72" s="60">
        <v>63</v>
      </c>
      <c r="D72" s="27" t="s">
        <v>170</v>
      </c>
      <c r="E72" s="15">
        <v>123.55244</v>
      </c>
      <c r="F72" s="15">
        <v>110.793363</v>
      </c>
      <c r="G72" s="15">
        <v>146.87734700000001</v>
      </c>
      <c r="H72" s="77">
        <v>206.780435</v>
      </c>
      <c r="I72" s="77">
        <v>161.19089799999998</v>
      </c>
      <c r="J72" s="77">
        <v>167.25432199999997</v>
      </c>
      <c r="K72" s="77">
        <v>194.65519400000002</v>
      </c>
      <c r="L72" s="77">
        <v>196.35296000000002</v>
      </c>
      <c r="M72" s="77">
        <v>207.13499599999997</v>
      </c>
      <c r="N72" s="77">
        <v>185.32915800000004</v>
      </c>
      <c r="O72" s="77">
        <v>162.365932</v>
      </c>
      <c r="P72" s="22"/>
      <c r="Q72" s="21">
        <f t="shared" si="19"/>
        <v>32.56872345322708</v>
      </c>
      <c r="R72" s="21">
        <f t="shared" si="20"/>
        <v>40.78442947366142</v>
      </c>
      <c r="S72" s="21">
        <f t="shared" si="13"/>
        <v>-22.047316517155036</v>
      </c>
      <c r="T72" s="21">
        <f t="shared" si="14"/>
        <v>3.76164167780739</v>
      </c>
      <c r="U72" s="21">
        <f t="shared" si="15"/>
        <v>16.382758706827353</v>
      </c>
      <c r="V72" s="21">
        <f t="shared" si="16"/>
        <v>0.8721914710377578</v>
      </c>
      <c r="W72" s="21">
        <f t="shared" si="17"/>
        <v>5.491150222537999</v>
      </c>
      <c r="X72" s="21">
        <f t="shared" si="18"/>
        <v>-10.527355792644494</v>
      </c>
      <c r="Y72" s="68">
        <f t="shared" si="3"/>
        <v>-12.390508999129025</v>
      </c>
      <c r="Z72" s="21"/>
      <c r="AA72" s="77">
        <v>62.974005999999996</v>
      </c>
      <c r="AB72" s="77">
        <v>41.98062</v>
      </c>
      <c r="AC72" s="22"/>
      <c r="AD72" s="73">
        <f t="shared" si="2"/>
        <v>-33.33658970337697</v>
      </c>
      <c r="AE72" s="52"/>
      <c r="AF72" s="35" t="s">
        <v>78</v>
      </c>
    </row>
    <row r="73" spans="1:32" ht="16.5" customHeight="1" hidden="1">
      <c r="A73" s="83"/>
      <c r="B73" s="26"/>
      <c r="C73" s="60">
        <v>64</v>
      </c>
      <c r="D73" s="27" t="s">
        <v>171</v>
      </c>
      <c r="E73" s="15">
        <v>569.9287589999999</v>
      </c>
      <c r="F73" s="15">
        <v>539.4677439999999</v>
      </c>
      <c r="G73" s="15">
        <v>659.67391</v>
      </c>
      <c r="H73" s="77">
        <v>871.463821</v>
      </c>
      <c r="I73" s="77">
        <v>863.6822200000003</v>
      </c>
      <c r="J73" s="77">
        <v>992.9474860000001</v>
      </c>
      <c r="K73" s="77">
        <v>953.894053</v>
      </c>
      <c r="L73" s="77">
        <v>794.566743</v>
      </c>
      <c r="M73" s="77">
        <v>734.3706560000002</v>
      </c>
      <c r="N73" s="77">
        <v>676.1265400000002</v>
      </c>
      <c r="O73" s="77">
        <v>622.7931230000002</v>
      </c>
      <c r="P73" s="22"/>
      <c r="Q73" s="21">
        <f t="shared" si="19"/>
        <v>22.28236392943637</v>
      </c>
      <c r="R73" s="21">
        <f t="shared" si="20"/>
        <v>32.105242876741954</v>
      </c>
      <c r="S73" s="21">
        <f t="shared" si="13"/>
        <v>-0.8929344870645864</v>
      </c>
      <c r="T73" s="21">
        <f t="shared" si="14"/>
        <v>14.966762427967991</v>
      </c>
      <c r="U73" s="21">
        <f t="shared" si="15"/>
        <v>-3.9330814117193054</v>
      </c>
      <c r="V73" s="21">
        <f t="shared" si="16"/>
        <v>-16.70283083314285</v>
      </c>
      <c r="W73" s="21">
        <f t="shared" si="17"/>
        <v>-7.575963571382424</v>
      </c>
      <c r="X73" s="21">
        <f t="shared" si="18"/>
        <v>-7.931160582756176</v>
      </c>
      <c r="Y73" s="68">
        <f t="shared" si="3"/>
        <v>-7.888082162844839</v>
      </c>
      <c r="Z73" s="21"/>
      <c r="AA73" s="77">
        <v>249.963045</v>
      </c>
      <c r="AB73" s="77">
        <v>173.922054</v>
      </c>
      <c r="AC73" s="22"/>
      <c r="AD73" s="73">
        <f t="shared" si="2"/>
        <v>-30.420893216435246</v>
      </c>
      <c r="AE73" s="52"/>
      <c r="AF73" s="35" t="s">
        <v>79</v>
      </c>
    </row>
    <row r="74" spans="1:32" ht="16.5" customHeight="1" hidden="1">
      <c r="A74" s="83"/>
      <c r="B74" s="26"/>
      <c r="C74" s="60">
        <v>65</v>
      </c>
      <c r="D74" s="27" t="s">
        <v>172</v>
      </c>
      <c r="E74" s="15">
        <v>32.945362</v>
      </c>
      <c r="F74" s="15">
        <v>30.275752999999998</v>
      </c>
      <c r="G74" s="15">
        <v>42.196533</v>
      </c>
      <c r="H74" s="77">
        <v>52.801867</v>
      </c>
      <c r="I74" s="77">
        <v>50.700736</v>
      </c>
      <c r="J74" s="77">
        <v>58.685615999999996</v>
      </c>
      <c r="K74" s="77">
        <v>68.062948</v>
      </c>
      <c r="L74" s="77">
        <v>65.699045</v>
      </c>
      <c r="M74" s="77">
        <v>64.839617</v>
      </c>
      <c r="N74" s="77">
        <v>60.900040999999995</v>
      </c>
      <c r="O74" s="77">
        <v>40.632087999999996</v>
      </c>
      <c r="P74" s="22"/>
      <c r="Q74" s="21">
        <f t="shared" si="19"/>
        <v>39.37401656038085</v>
      </c>
      <c r="R74" s="21">
        <f t="shared" si="20"/>
        <v>25.13318807495392</v>
      </c>
      <c r="S74" s="21">
        <f t="shared" si="13"/>
        <v>-3.979274066199216</v>
      </c>
      <c r="T74" s="21">
        <f t="shared" si="14"/>
        <v>15.749041591822252</v>
      </c>
      <c r="U74" s="21">
        <f t="shared" si="15"/>
        <v>15.978927442799629</v>
      </c>
      <c r="V74" s="21">
        <f t="shared" si="16"/>
        <v>-3.4731128601717445</v>
      </c>
      <c r="W74" s="21">
        <f t="shared" si="17"/>
        <v>-1.3081286036958286</v>
      </c>
      <c r="X74" s="21">
        <f t="shared" si="18"/>
        <v>-6.075877962079895</v>
      </c>
      <c r="Y74" s="68">
        <f t="shared" si="3"/>
        <v>-33.280688595923934</v>
      </c>
      <c r="Z74" s="21"/>
      <c r="AA74" s="77">
        <v>17.994074</v>
      </c>
      <c r="AB74" s="77">
        <v>9.554966</v>
      </c>
      <c r="AC74" s="22"/>
      <c r="AD74" s="73">
        <f aca="true" t="shared" si="21" ref="AD74:AD106">+AB74/AA74*100-100</f>
        <v>-46.89937364934701</v>
      </c>
      <c r="AE74" s="52"/>
      <c r="AF74" s="35" t="s">
        <v>80</v>
      </c>
    </row>
    <row r="75" spans="1:32" ht="16.5" customHeight="1" hidden="1">
      <c r="A75" s="83"/>
      <c r="B75" s="26"/>
      <c r="C75" s="60">
        <v>66</v>
      </c>
      <c r="D75" s="27" t="s">
        <v>173</v>
      </c>
      <c r="E75" s="15">
        <v>19.572402</v>
      </c>
      <c r="F75" s="15">
        <v>27.084602999999994</v>
      </c>
      <c r="G75" s="15">
        <v>41.787045000000006</v>
      </c>
      <c r="H75" s="77">
        <v>48.868667</v>
      </c>
      <c r="I75" s="77">
        <v>32.01392</v>
      </c>
      <c r="J75" s="77">
        <v>33.601029000000004</v>
      </c>
      <c r="K75" s="77">
        <v>32.440853</v>
      </c>
      <c r="L75" s="77">
        <v>40.925427</v>
      </c>
      <c r="M75" s="77">
        <v>35.277252999999995</v>
      </c>
      <c r="N75" s="77">
        <v>22.642000999999997</v>
      </c>
      <c r="O75" s="77">
        <v>8.505362</v>
      </c>
      <c r="P75" s="22"/>
      <c r="Q75" s="21">
        <f t="shared" si="19"/>
        <v>54.283394886755474</v>
      </c>
      <c r="R75" s="21">
        <f t="shared" si="20"/>
        <v>16.946931758395436</v>
      </c>
      <c r="S75" s="21">
        <f aca="true" t="shared" si="22" ref="S75:X106">(I75-H75)/H75*100</f>
        <v>-34.48988489904995</v>
      </c>
      <c r="T75" s="21">
        <f t="shared" si="22"/>
        <v>4.95755908679726</v>
      </c>
      <c r="U75" s="21">
        <f t="shared" si="22"/>
        <v>-3.452799019934797</v>
      </c>
      <c r="V75" s="21">
        <f t="shared" si="22"/>
        <v>26.153979366695452</v>
      </c>
      <c r="W75" s="21">
        <f t="shared" si="22"/>
        <v>-13.801136393763233</v>
      </c>
      <c r="X75" s="21">
        <f t="shared" si="22"/>
        <v>-35.81699516115952</v>
      </c>
      <c r="Y75" s="68">
        <f aca="true" t="shared" si="23" ref="Y75:Y106">O75/N75*100-100</f>
        <v>-62.435466723987865</v>
      </c>
      <c r="Z75" s="21"/>
      <c r="AA75" s="77">
        <v>3.3127079999999998</v>
      </c>
      <c r="AB75" s="77">
        <v>2.0215769999999997</v>
      </c>
      <c r="AC75" s="22"/>
      <c r="AD75" s="73">
        <f t="shared" si="21"/>
        <v>-38.975092280997906</v>
      </c>
      <c r="AE75" s="52"/>
      <c r="AF75" s="35" t="s">
        <v>81</v>
      </c>
    </row>
    <row r="76" spans="1:32" ht="16.5" customHeight="1" hidden="1">
      <c r="A76" s="83"/>
      <c r="B76" s="26"/>
      <c r="C76" s="60">
        <v>67</v>
      </c>
      <c r="D76" s="27" t="s">
        <v>174</v>
      </c>
      <c r="E76" s="15">
        <v>34.844533000000006</v>
      </c>
      <c r="F76" s="15">
        <v>25.854592000000004</v>
      </c>
      <c r="G76" s="15">
        <v>31.308307000000003</v>
      </c>
      <c r="H76" s="77">
        <v>37.59091</v>
      </c>
      <c r="I76" s="77">
        <v>34.315163</v>
      </c>
      <c r="J76" s="77">
        <v>35.783479</v>
      </c>
      <c r="K76" s="77">
        <v>42.01584799999999</v>
      </c>
      <c r="L76" s="77">
        <v>41.040143</v>
      </c>
      <c r="M76" s="77">
        <v>39.27655899999999</v>
      </c>
      <c r="N76" s="77">
        <v>32.731925000000004</v>
      </c>
      <c r="O76" s="77">
        <v>26.864130000000003</v>
      </c>
      <c r="P76" s="22"/>
      <c r="Q76" s="21">
        <f t="shared" si="19"/>
        <v>21.09379641341856</v>
      </c>
      <c r="R76" s="21">
        <f t="shared" si="20"/>
        <v>20.066888318170626</v>
      </c>
      <c r="S76" s="21">
        <f t="shared" si="22"/>
        <v>-8.714199789257568</v>
      </c>
      <c r="T76" s="21">
        <f t="shared" si="22"/>
        <v>4.278913085739973</v>
      </c>
      <c r="U76" s="21">
        <f t="shared" si="22"/>
        <v>17.416889509262056</v>
      </c>
      <c r="V76" s="21">
        <f t="shared" si="22"/>
        <v>-2.3222308877354827</v>
      </c>
      <c r="W76" s="21">
        <f t="shared" si="22"/>
        <v>-4.297216995564583</v>
      </c>
      <c r="X76" s="21">
        <f t="shared" si="22"/>
        <v>-16.662951558460072</v>
      </c>
      <c r="Y76" s="68">
        <f t="shared" si="23"/>
        <v>-17.926825263103225</v>
      </c>
      <c r="Z76" s="21"/>
      <c r="AA76" s="77">
        <v>9.902874</v>
      </c>
      <c r="AB76" s="77">
        <v>6.744275000000001</v>
      </c>
      <c r="AC76" s="22"/>
      <c r="AD76" s="73">
        <f t="shared" si="21"/>
        <v>-31.895780962173205</v>
      </c>
      <c r="AE76" s="52"/>
      <c r="AF76" s="35" t="s">
        <v>82</v>
      </c>
    </row>
    <row r="77" spans="1:32" ht="16.5" customHeight="1" hidden="1">
      <c r="A77" s="83"/>
      <c r="B77" s="26"/>
      <c r="C77" s="60">
        <v>68</v>
      </c>
      <c r="D77" s="27" t="s">
        <v>175</v>
      </c>
      <c r="E77" s="15">
        <v>363.343091</v>
      </c>
      <c r="F77" s="15">
        <v>326.66628499999996</v>
      </c>
      <c r="G77" s="15">
        <v>428.009244</v>
      </c>
      <c r="H77" s="77">
        <v>541.50017</v>
      </c>
      <c r="I77" s="77">
        <v>499.849001</v>
      </c>
      <c r="J77" s="77">
        <v>582.1614580000002</v>
      </c>
      <c r="K77" s="77">
        <v>601.0041320000001</v>
      </c>
      <c r="L77" s="77">
        <v>534.7893369999999</v>
      </c>
      <c r="M77" s="77">
        <v>524.1824519999999</v>
      </c>
      <c r="N77" s="77">
        <v>519.91745</v>
      </c>
      <c r="O77" s="77">
        <v>448.181637</v>
      </c>
      <c r="P77" s="22"/>
      <c r="Q77" s="21">
        <f t="shared" si="19"/>
        <v>31.023391042635467</v>
      </c>
      <c r="R77" s="21">
        <f t="shared" si="20"/>
        <v>26.515998799315653</v>
      </c>
      <c r="S77" s="21">
        <f t="shared" si="22"/>
        <v>-7.691810881610625</v>
      </c>
      <c r="T77" s="21">
        <f t="shared" si="22"/>
        <v>16.467464541356595</v>
      </c>
      <c r="U77" s="21">
        <f t="shared" si="22"/>
        <v>3.236674936319811</v>
      </c>
      <c r="V77" s="21">
        <f t="shared" si="22"/>
        <v>-11.017361025398108</v>
      </c>
      <c r="W77" s="21">
        <f t="shared" si="22"/>
        <v>-1.98337630654742</v>
      </c>
      <c r="X77" s="21">
        <f t="shared" si="22"/>
        <v>-0.813648374478562</v>
      </c>
      <c r="Y77" s="68">
        <f t="shared" si="23"/>
        <v>-13.797539013164496</v>
      </c>
      <c r="Z77" s="21"/>
      <c r="AA77" s="77">
        <v>168.779456</v>
      </c>
      <c r="AB77" s="77">
        <v>115.03085200000001</v>
      </c>
      <c r="AC77" s="22"/>
      <c r="AD77" s="73">
        <f t="shared" si="21"/>
        <v>-31.845465836789984</v>
      </c>
      <c r="AE77" s="52"/>
      <c r="AF77" s="35" t="s">
        <v>83</v>
      </c>
    </row>
    <row r="78" spans="1:32" ht="16.5" customHeight="1">
      <c r="A78" s="83"/>
      <c r="B78" s="26"/>
      <c r="C78" s="60">
        <v>69</v>
      </c>
      <c r="D78" s="27" t="s">
        <v>8</v>
      </c>
      <c r="E78" s="15">
        <v>388.867481</v>
      </c>
      <c r="F78" s="15">
        <v>274.523628</v>
      </c>
      <c r="G78" s="15">
        <v>390.250654</v>
      </c>
      <c r="H78" s="77">
        <v>451.90587300000004</v>
      </c>
      <c r="I78" s="77">
        <v>445.85973400000006</v>
      </c>
      <c r="J78" s="77">
        <v>477.223343</v>
      </c>
      <c r="K78" s="77">
        <v>560.491173</v>
      </c>
      <c r="L78" s="77">
        <v>508.5646109999999</v>
      </c>
      <c r="M78" s="77">
        <v>374.05467699999997</v>
      </c>
      <c r="N78" s="77">
        <v>339.82597999999996</v>
      </c>
      <c r="O78" s="77">
        <v>342.63427600000006</v>
      </c>
      <c r="P78" s="22"/>
      <c r="Q78" s="21">
        <f t="shared" si="19"/>
        <v>42.15557940972573</v>
      </c>
      <c r="R78" s="21">
        <f t="shared" si="20"/>
        <v>15.798876534361966</v>
      </c>
      <c r="S78" s="21">
        <f t="shared" si="22"/>
        <v>-1.3379199875988295</v>
      </c>
      <c r="T78" s="21">
        <f t="shared" si="22"/>
        <v>7.034411634040929</v>
      </c>
      <c r="U78" s="21">
        <f t="shared" si="22"/>
        <v>17.44839836973356</v>
      </c>
      <c r="V78" s="21">
        <f t="shared" si="22"/>
        <v>-9.264474536158325</v>
      </c>
      <c r="W78" s="21">
        <f t="shared" si="22"/>
        <v>-26.448937085006875</v>
      </c>
      <c r="X78" s="21">
        <f t="shared" si="22"/>
        <v>-9.150720230133633</v>
      </c>
      <c r="Y78" s="68">
        <f t="shared" si="23"/>
        <v>0.826392378828757</v>
      </c>
      <c r="Z78" s="21"/>
      <c r="AA78" s="77">
        <v>122.547332</v>
      </c>
      <c r="AB78" s="77">
        <v>103.307956</v>
      </c>
      <c r="AC78" s="22"/>
      <c r="AD78" s="73">
        <f t="shared" si="21"/>
        <v>-15.699547012577966</v>
      </c>
      <c r="AE78" s="52"/>
      <c r="AF78" s="35" t="s">
        <v>84</v>
      </c>
    </row>
    <row r="79" spans="1:32" ht="16.5" customHeight="1">
      <c r="A79" s="83"/>
      <c r="B79" s="26"/>
      <c r="C79" s="60">
        <v>70</v>
      </c>
      <c r="D79" s="27" t="s">
        <v>176</v>
      </c>
      <c r="E79" s="15">
        <v>617.79664</v>
      </c>
      <c r="F79" s="15">
        <v>474.57941500000004</v>
      </c>
      <c r="G79" s="15">
        <v>616.664625</v>
      </c>
      <c r="H79" s="77">
        <v>704.808392</v>
      </c>
      <c r="I79" s="77">
        <v>643.240229</v>
      </c>
      <c r="J79" s="77">
        <v>816.9823980000002</v>
      </c>
      <c r="K79" s="77">
        <v>877.176061</v>
      </c>
      <c r="L79" s="77">
        <v>780.397502</v>
      </c>
      <c r="M79" s="77">
        <v>799.3296899999999</v>
      </c>
      <c r="N79" s="77">
        <v>844.541087</v>
      </c>
      <c r="O79" s="77">
        <v>782.095885</v>
      </c>
      <c r="P79" s="22"/>
      <c r="Q79" s="21">
        <f t="shared" si="19"/>
        <v>29.939185204651153</v>
      </c>
      <c r="R79" s="21">
        <f t="shared" si="20"/>
        <v>14.293631161346411</v>
      </c>
      <c r="S79" s="21">
        <f t="shared" si="22"/>
        <v>-8.735446924133676</v>
      </c>
      <c r="T79" s="21">
        <f t="shared" si="22"/>
        <v>27.010463768739225</v>
      </c>
      <c r="U79" s="21">
        <f t="shared" si="22"/>
        <v>7.367804146987236</v>
      </c>
      <c r="V79" s="21">
        <f t="shared" si="22"/>
        <v>-11.032968557038627</v>
      </c>
      <c r="W79" s="21">
        <f t="shared" si="22"/>
        <v>2.42596727327811</v>
      </c>
      <c r="X79" s="21">
        <f t="shared" si="22"/>
        <v>5.656163853991216</v>
      </c>
      <c r="Y79" s="68">
        <f t="shared" si="23"/>
        <v>-7.393980347577809</v>
      </c>
      <c r="Z79" s="21"/>
      <c r="AA79" s="77">
        <v>307.77687399999996</v>
      </c>
      <c r="AB79" s="77">
        <v>216.90994400000002</v>
      </c>
      <c r="AC79" s="22"/>
      <c r="AD79" s="73">
        <f t="shared" si="21"/>
        <v>-29.52363795858163</v>
      </c>
      <c r="AE79" s="52"/>
      <c r="AF79" s="35" t="s">
        <v>85</v>
      </c>
    </row>
    <row r="80" spans="1:32" ht="16.5" customHeight="1">
      <c r="A80" s="83"/>
      <c r="B80" s="26"/>
      <c r="C80" s="60">
        <v>71</v>
      </c>
      <c r="D80" s="27" t="s">
        <v>177</v>
      </c>
      <c r="E80" s="15">
        <v>5906.0690429999995</v>
      </c>
      <c r="F80" s="15">
        <v>2003.646024</v>
      </c>
      <c r="G80" s="15">
        <v>3036.954666</v>
      </c>
      <c r="H80" s="77">
        <v>7022.383719</v>
      </c>
      <c r="I80" s="77">
        <v>8529.039434999999</v>
      </c>
      <c r="J80" s="77">
        <v>16234.271519000004</v>
      </c>
      <c r="K80" s="77">
        <v>8120.8229759999995</v>
      </c>
      <c r="L80" s="77">
        <v>4183.469554</v>
      </c>
      <c r="M80" s="77">
        <v>7204.352821</v>
      </c>
      <c r="N80" s="77">
        <v>17443.551886999998</v>
      </c>
      <c r="O80" s="77">
        <v>12556.741932</v>
      </c>
      <c r="P80" s="22"/>
      <c r="Q80" s="21">
        <f t="shared" si="19"/>
        <v>51.57141678833787</v>
      </c>
      <c r="R80" s="21">
        <f t="shared" si="20"/>
        <v>131.2311012613581</v>
      </c>
      <c r="S80" s="21">
        <f t="shared" si="22"/>
        <v>21.455046837209128</v>
      </c>
      <c r="T80" s="21">
        <f t="shared" si="22"/>
        <v>90.34114735571048</v>
      </c>
      <c r="U80" s="21">
        <f t="shared" si="22"/>
        <v>-49.97728745330098</v>
      </c>
      <c r="V80" s="21">
        <f t="shared" si="22"/>
        <v>-48.48466015866025</v>
      </c>
      <c r="W80" s="21">
        <f t="shared" si="22"/>
        <v>72.20999765879974</v>
      </c>
      <c r="X80" s="21">
        <f t="shared" si="22"/>
        <v>142.12517516012971</v>
      </c>
      <c r="Y80" s="68">
        <f t="shared" si="23"/>
        <v>-28.014993658728116</v>
      </c>
      <c r="Z80" s="21"/>
      <c r="AA80" s="77">
        <v>6586.555697</v>
      </c>
      <c r="AB80" s="77">
        <v>3936.858248</v>
      </c>
      <c r="AC80" s="22"/>
      <c r="AD80" s="73">
        <f t="shared" si="21"/>
        <v>-40.228877897546155</v>
      </c>
      <c r="AE80" s="52"/>
      <c r="AF80" s="35" t="s">
        <v>86</v>
      </c>
    </row>
    <row r="81" spans="1:32" ht="16.5" customHeight="1">
      <c r="A81" s="83"/>
      <c r="B81" s="26"/>
      <c r="C81" s="60">
        <v>72</v>
      </c>
      <c r="D81" s="27" t="s">
        <v>1</v>
      </c>
      <c r="E81" s="15">
        <v>16182.378604999998</v>
      </c>
      <c r="F81" s="15">
        <v>11351.63959</v>
      </c>
      <c r="G81" s="15">
        <v>16120.795763999999</v>
      </c>
      <c r="H81" s="77">
        <v>20424.235102999995</v>
      </c>
      <c r="I81" s="77">
        <v>19642.041022000005</v>
      </c>
      <c r="J81" s="77">
        <v>18690.887808</v>
      </c>
      <c r="K81" s="77">
        <v>17575.889738</v>
      </c>
      <c r="L81" s="77">
        <v>14775.094429999997</v>
      </c>
      <c r="M81" s="77">
        <v>12575.460115999998</v>
      </c>
      <c r="N81" s="77">
        <v>16761.929312</v>
      </c>
      <c r="O81" s="77">
        <v>18401.451812</v>
      </c>
      <c r="P81" s="22"/>
      <c r="Q81" s="21">
        <f t="shared" si="19"/>
        <v>42.01292805491542</v>
      </c>
      <c r="R81" s="21">
        <f t="shared" si="20"/>
        <v>26.69495601830141</v>
      </c>
      <c r="S81" s="21">
        <f t="shared" si="22"/>
        <v>-3.829735003809757</v>
      </c>
      <c r="T81" s="21">
        <f t="shared" si="22"/>
        <v>-4.842435737379172</v>
      </c>
      <c r="U81" s="21">
        <f t="shared" si="22"/>
        <v>-5.965463392930756</v>
      </c>
      <c r="V81" s="21">
        <f t="shared" si="22"/>
        <v>-15.935439683286912</v>
      </c>
      <c r="W81" s="21">
        <f t="shared" si="22"/>
        <v>-14.887446739655113</v>
      </c>
      <c r="X81" s="21">
        <f t="shared" si="22"/>
        <v>33.290783457485404</v>
      </c>
      <c r="Y81" s="68">
        <f t="shared" si="23"/>
        <v>9.781227861557994</v>
      </c>
      <c r="Z81" s="21"/>
      <c r="AA81" s="77">
        <v>6762.872525000001</v>
      </c>
      <c r="AB81" s="77">
        <v>4834.282757</v>
      </c>
      <c r="AC81" s="22"/>
      <c r="AD81" s="73">
        <f t="shared" si="21"/>
        <v>-28.51731658212796</v>
      </c>
      <c r="AE81" s="52"/>
      <c r="AF81" s="35" t="s">
        <v>87</v>
      </c>
    </row>
    <row r="82" spans="1:32" ht="12.75" customHeight="1">
      <c r="A82" s="83"/>
      <c r="B82" s="26"/>
      <c r="C82" s="60">
        <v>73</v>
      </c>
      <c r="D82" s="27" t="s">
        <v>178</v>
      </c>
      <c r="E82" s="15">
        <v>1836.7152509999999</v>
      </c>
      <c r="F82" s="15">
        <v>1526.0713059999996</v>
      </c>
      <c r="G82" s="15">
        <v>1966.8644639999998</v>
      </c>
      <c r="H82" s="77">
        <v>2521.1347849999997</v>
      </c>
      <c r="I82" s="77">
        <v>2367.176122</v>
      </c>
      <c r="J82" s="77">
        <v>2757.7348420000003</v>
      </c>
      <c r="K82" s="77">
        <v>2617.511137</v>
      </c>
      <c r="L82" s="77">
        <v>2742.273781</v>
      </c>
      <c r="M82" s="77">
        <v>2982.520215</v>
      </c>
      <c r="N82" s="77">
        <v>2957.605578</v>
      </c>
      <c r="O82" s="77">
        <v>2825.004113</v>
      </c>
      <c r="P82" s="22"/>
      <c r="Q82" s="21">
        <f t="shared" si="19"/>
        <v>28.88417836486076</v>
      </c>
      <c r="R82" s="21">
        <f t="shared" si="20"/>
        <v>28.180402419431772</v>
      </c>
      <c r="S82" s="21">
        <f t="shared" si="22"/>
        <v>-6.10672082730396</v>
      </c>
      <c r="T82" s="21">
        <f t="shared" si="22"/>
        <v>16.498929520716096</v>
      </c>
      <c r="U82" s="21">
        <f t="shared" si="22"/>
        <v>-5.084742117494715</v>
      </c>
      <c r="V82" s="21">
        <f t="shared" si="22"/>
        <v>4.76646086568303</v>
      </c>
      <c r="W82" s="21">
        <f t="shared" si="22"/>
        <v>8.760847865175288</v>
      </c>
      <c r="X82" s="21">
        <f t="shared" si="22"/>
        <v>-0.8353551762934106</v>
      </c>
      <c r="Y82" s="68">
        <f t="shared" si="23"/>
        <v>-4.483405968204465</v>
      </c>
      <c r="Z82" s="21"/>
      <c r="AA82" s="77">
        <v>1011.4305130000001</v>
      </c>
      <c r="AB82" s="77">
        <v>767.246201</v>
      </c>
      <c r="AC82" s="22"/>
      <c r="AD82" s="73">
        <f t="shared" si="21"/>
        <v>-24.142470378486607</v>
      </c>
      <c r="AE82" s="52"/>
      <c r="AF82" s="35" t="s">
        <v>88</v>
      </c>
    </row>
    <row r="83" spans="1:32" ht="16.5">
      <c r="A83" s="83"/>
      <c r="B83" s="26"/>
      <c r="C83" s="60">
        <v>74</v>
      </c>
      <c r="D83" s="27" t="s">
        <v>179</v>
      </c>
      <c r="E83" s="15">
        <v>3152.3126089999996</v>
      </c>
      <c r="F83" s="15">
        <v>1985.3674479999995</v>
      </c>
      <c r="G83" s="15">
        <v>3299.3329570000005</v>
      </c>
      <c r="H83" s="77">
        <v>4118.789788</v>
      </c>
      <c r="I83" s="77">
        <v>3877.849858</v>
      </c>
      <c r="J83" s="77">
        <v>3709.972179</v>
      </c>
      <c r="K83" s="77">
        <v>3570.4159230000005</v>
      </c>
      <c r="L83" s="77">
        <v>2985.0864719999995</v>
      </c>
      <c r="M83" s="77">
        <v>2724.024255</v>
      </c>
      <c r="N83" s="77">
        <v>3326.516545</v>
      </c>
      <c r="O83" s="77">
        <v>3344.0756330000004</v>
      </c>
      <c r="P83" s="22"/>
      <c r="Q83" s="21">
        <f t="shared" si="19"/>
        <v>66.1824847749796</v>
      </c>
      <c r="R83" s="21">
        <f t="shared" si="20"/>
        <v>24.83704559921442</v>
      </c>
      <c r="S83" s="21">
        <f t="shared" si="22"/>
        <v>-5.8497748708121255</v>
      </c>
      <c r="T83" s="21">
        <f t="shared" si="22"/>
        <v>-4.329143343537881</v>
      </c>
      <c r="U83" s="21">
        <f t="shared" si="22"/>
        <v>-3.7616523592803848</v>
      </c>
      <c r="V83" s="21">
        <f t="shared" si="22"/>
        <v>-16.393872972317038</v>
      </c>
      <c r="W83" s="21">
        <f t="shared" si="22"/>
        <v>-8.745549566109846</v>
      </c>
      <c r="X83" s="21">
        <f t="shared" si="22"/>
        <v>22.1177285368922</v>
      </c>
      <c r="Y83" s="68">
        <f t="shared" si="23"/>
        <v>0.5278521168455654</v>
      </c>
      <c r="Z83" s="21"/>
      <c r="AA83" s="77">
        <v>1317.4223279999999</v>
      </c>
      <c r="AB83" s="77">
        <v>967.459154</v>
      </c>
      <c r="AC83" s="22"/>
      <c r="AD83" s="73">
        <f t="shared" si="21"/>
        <v>-26.564235823396487</v>
      </c>
      <c r="AE83" s="52"/>
      <c r="AF83" s="35" t="s">
        <v>89</v>
      </c>
    </row>
    <row r="84" spans="1:32" ht="16.5">
      <c r="A84" s="83"/>
      <c r="B84" s="26"/>
      <c r="C84" s="60">
        <v>75</v>
      </c>
      <c r="D84" s="27" t="s">
        <v>180</v>
      </c>
      <c r="E84" s="15">
        <v>238.37333099999998</v>
      </c>
      <c r="F84" s="15">
        <v>121.597942</v>
      </c>
      <c r="G84" s="15">
        <v>168.36205999999999</v>
      </c>
      <c r="H84" s="77">
        <v>215.882481</v>
      </c>
      <c r="I84" s="77">
        <v>196.93069699999998</v>
      </c>
      <c r="J84" s="77">
        <v>172.92582700000003</v>
      </c>
      <c r="K84" s="77">
        <v>188.09843399999997</v>
      </c>
      <c r="L84" s="77">
        <v>185.61567499999998</v>
      </c>
      <c r="M84" s="77">
        <v>159.800573</v>
      </c>
      <c r="N84" s="77">
        <v>172.636538</v>
      </c>
      <c r="O84" s="77">
        <v>229.320233</v>
      </c>
      <c r="P84" s="22"/>
      <c r="Q84" s="21">
        <f t="shared" si="19"/>
        <v>38.457984757669635</v>
      </c>
      <c r="R84" s="21">
        <f t="shared" si="20"/>
        <v>28.22513635197862</v>
      </c>
      <c r="S84" s="21">
        <f t="shared" si="22"/>
        <v>-8.778750323885722</v>
      </c>
      <c r="T84" s="21">
        <f t="shared" si="22"/>
        <v>-12.189501365548896</v>
      </c>
      <c r="U84" s="21">
        <f t="shared" si="22"/>
        <v>8.774054901585025</v>
      </c>
      <c r="V84" s="21">
        <f t="shared" si="22"/>
        <v>-1.31992539608277</v>
      </c>
      <c r="W84" s="21">
        <f t="shared" si="22"/>
        <v>-13.90782432572032</v>
      </c>
      <c r="X84" s="21">
        <f t="shared" si="22"/>
        <v>8.032489971109168</v>
      </c>
      <c r="Y84" s="68">
        <f t="shared" si="23"/>
        <v>32.83412402535549</v>
      </c>
      <c r="Z84" s="21"/>
      <c r="AA84" s="77">
        <v>73.340587</v>
      </c>
      <c r="AB84" s="77">
        <v>84.262196</v>
      </c>
      <c r="AC84" s="22"/>
      <c r="AD84" s="73">
        <f t="shared" si="21"/>
        <v>14.891630196524062</v>
      </c>
      <c r="AE84" s="52"/>
      <c r="AF84" s="35" t="s">
        <v>90</v>
      </c>
    </row>
    <row r="85" spans="1:32" ht="16.5">
      <c r="A85" s="83"/>
      <c r="B85" s="26"/>
      <c r="C85" s="60">
        <v>76</v>
      </c>
      <c r="D85" s="27" t="s">
        <v>181</v>
      </c>
      <c r="E85" s="15">
        <v>2353.4785209999995</v>
      </c>
      <c r="F85" s="15">
        <v>1602.4821880000004</v>
      </c>
      <c r="G85" s="15">
        <v>2487.743779</v>
      </c>
      <c r="H85" s="77">
        <v>3258.884982</v>
      </c>
      <c r="I85" s="77">
        <v>2984.9397379999996</v>
      </c>
      <c r="J85" s="77">
        <v>3236.691108</v>
      </c>
      <c r="K85" s="77">
        <v>3499.92939</v>
      </c>
      <c r="L85" s="77">
        <v>3333.532432</v>
      </c>
      <c r="M85" s="77">
        <v>2865.8400920000004</v>
      </c>
      <c r="N85" s="77">
        <v>3469.055279</v>
      </c>
      <c r="O85" s="77">
        <v>3872.3895439999997</v>
      </c>
      <c r="P85" s="22"/>
      <c r="Q85" s="21">
        <f t="shared" si="19"/>
        <v>55.24314701462373</v>
      </c>
      <c r="R85" s="21">
        <f t="shared" si="20"/>
        <v>30.997613560910054</v>
      </c>
      <c r="S85" s="21">
        <f t="shared" si="22"/>
        <v>-8.40610348364852</v>
      </c>
      <c r="T85" s="21">
        <f t="shared" si="22"/>
        <v>8.434052011002455</v>
      </c>
      <c r="U85" s="21">
        <f t="shared" si="22"/>
        <v>8.132944208032836</v>
      </c>
      <c r="V85" s="21">
        <f t="shared" si="22"/>
        <v>-4.7542947144999355</v>
      </c>
      <c r="W85" s="21">
        <f t="shared" si="22"/>
        <v>-14.029932197761788</v>
      </c>
      <c r="X85" s="21">
        <f t="shared" si="22"/>
        <v>21.04845935695702</v>
      </c>
      <c r="Y85" s="68">
        <f t="shared" si="23"/>
        <v>11.626631245734018</v>
      </c>
      <c r="Z85" s="21"/>
      <c r="AA85" s="77">
        <v>1397.740936</v>
      </c>
      <c r="AB85" s="77">
        <v>1129.021651</v>
      </c>
      <c r="AC85" s="22"/>
      <c r="AD85" s="73">
        <f t="shared" si="21"/>
        <v>-19.225256846881095</v>
      </c>
      <c r="AE85" s="52"/>
      <c r="AF85" s="35" t="s">
        <v>91</v>
      </c>
    </row>
    <row r="86" spans="1:32" ht="16.5">
      <c r="A86" s="83"/>
      <c r="B86" s="26"/>
      <c r="C86" s="60">
        <v>78</v>
      </c>
      <c r="D86" s="27" t="s">
        <v>182</v>
      </c>
      <c r="E86" s="15">
        <v>237.83004</v>
      </c>
      <c r="F86" s="15">
        <v>145.01855099999997</v>
      </c>
      <c r="G86" s="15">
        <v>179.70855600000002</v>
      </c>
      <c r="H86" s="77">
        <v>226.38543200000004</v>
      </c>
      <c r="I86" s="77">
        <v>227.15484299999997</v>
      </c>
      <c r="J86" s="77">
        <v>221.66150699999997</v>
      </c>
      <c r="K86" s="77">
        <v>249.36545300000003</v>
      </c>
      <c r="L86" s="77">
        <v>206.60785300000003</v>
      </c>
      <c r="M86" s="77">
        <v>215.556807</v>
      </c>
      <c r="N86" s="77">
        <v>308.40255999999994</v>
      </c>
      <c r="O86" s="77">
        <v>323.949822</v>
      </c>
      <c r="P86" s="22"/>
      <c r="Q86" s="21">
        <f t="shared" si="19"/>
        <v>23.92108096570351</v>
      </c>
      <c r="R86" s="21">
        <f t="shared" si="20"/>
        <v>25.97365258446571</v>
      </c>
      <c r="S86" s="21">
        <f t="shared" si="22"/>
        <v>0.3398677172831218</v>
      </c>
      <c r="T86" s="21">
        <f t="shared" si="22"/>
        <v>-2.418322201477342</v>
      </c>
      <c r="U86" s="21">
        <f t="shared" si="22"/>
        <v>12.498311671227636</v>
      </c>
      <c r="V86" s="21">
        <f t="shared" si="22"/>
        <v>-17.146561195868614</v>
      </c>
      <c r="W86" s="21">
        <f t="shared" si="22"/>
        <v>4.331371663786641</v>
      </c>
      <c r="X86" s="21">
        <f t="shared" si="22"/>
        <v>43.07252194545633</v>
      </c>
      <c r="Y86" s="68">
        <f t="shared" si="23"/>
        <v>5.041223393216981</v>
      </c>
      <c r="Z86" s="21"/>
      <c r="AA86" s="77">
        <v>111.09805600000001</v>
      </c>
      <c r="AB86" s="77">
        <v>91.495307</v>
      </c>
      <c r="AC86" s="22"/>
      <c r="AD86" s="73">
        <f t="shared" si="21"/>
        <v>-17.644547263725315</v>
      </c>
      <c r="AE86" s="52"/>
      <c r="AF86" s="35" t="s">
        <v>92</v>
      </c>
    </row>
    <row r="87" spans="1:32" ht="16.5">
      <c r="A87" s="83"/>
      <c r="B87" s="26"/>
      <c r="C87" s="60">
        <v>79</v>
      </c>
      <c r="D87" s="27" t="s">
        <v>183</v>
      </c>
      <c r="E87" s="15">
        <v>519.321782</v>
      </c>
      <c r="F87" s="15">
        <v>252.24276799999998</v>
      </c>
      <c r="G87" s="15">
        <v>433.6711030000001</v>
      </c>
      <c r="H87" s="77">
        <v>493.54117799999995</v>
      </c>
      <c r="I87" s="77">
        <v>485.68711699999994</v>
      </c>
      <c r="J87" s="77">
        <v>520.7965710000001</v>
      </c>
      <c r="K87" s="77">
        <v>603.835832</v>
      </c>
      <c r="L87" s="77">
        <v>553.9311569999999</v>
      </c>
      <c r="M87" s="77">
        <v>567.51625</v>
      </c>
      <c r="N87" s="77">
        <v>879.3767300000001</v>
      </c>
      <c r="O87" s="77">
        <v>851.166429</v>
      </c>
      <c r="P87" s="22"/>
      <c r="Q87" s="21">
        <f t="shared" si="19"/>
        <v>71.9260799580189</v>
      </c>
      <c r="R87" s="21">
        <f t="shared" si="20"/>
        <v>13.80541027194056</v>
      </c>
      <c r="S87" s="21">
        <f t="shared" si="22"/>
        <v>-1.5913689374060704</v>
      </c>
      <c r="T87" s="21">
        <f t="shared" si="22"/>
        <v>7.2288213483743995</v>
      </c>
      <c r="U87" s="21">
        <f t="shared" si="22"/>
        <v>15.944663545029346</v>
      </c>
      <c r="V87" s="21">
        <f t="shared" si="22"/>
        <v>-8.264609742470553</v>
      </c>
      <c r="W87" s="21">
        <f t="shared" si="22"/>
        <v>2.4524876111996976</v>
      </c>
      <c r="X87" s="21">
        <f t="shared" si="22"/>
        <v>54.95181503613333</v>
      </c>
      <c r="Y87" s="68">
        <f t="shared" si="23"/>
        <v>-3.2079881167653923</v>
      </c>
      <c r="Z87" s="21"/>
      <c r="AA87" s="77">
        <v>329.46840100000003</v>
      </c>
      <c r="AB87" s="77">
        <v>242.90556799999996</v>
      </c>
      <c r="AC87" s="22"/>
      <c r="AD87" s="73">
        <f t="shared" si="21"/>
        <v>-26.273485632389992</v>
      </c>
      <c r="AE87" s="52"/>
      <c r="AF87" s="35" t="s">
        <v>93</v>
      </c>
    </row>
    <row r="88" spans="1:32" ht="16.5">
      <c r="A88" s="83"/>
      <c r="B88" s="26"/>
      <c r="C88" s="60">
        <v>80</v>
      </c>
      <c r="D88" s="27" t="s">
        <v>11</v>
      </c>
      <c r="E88" s="15">
        <v>46.174654</v>
      </c>
      <c r="F88" s="15">
        <v>27.508372</v>
      </c>
      <c r="G88" s="15">
        <v>55.018823000000005</v>
      </c>
      <c r="H88" s="77">
        <v>76.950441</v>
      </c>
      <c r="I88" s="77">
        <v>49.94590099999999</v>
      </c>
      <c r="J88" s="77">
        <v>58.165959</v>
      </c>
      <c r="K88" s="77">
        <v>63.291092000000006</v>
      </c>
      <c r="L88" s="77">
        <v>51.066762000000004</v>
      </c>
      <c r="M88" s="77">
        <v>48.77692400000001</v>
      </c>
      <c r="N88" s="77">
        <v>69.13230600000001</v>
      </c>
      <c r="O88" s="77">
        <v>72.84024</v>
      </c>
      <c r="P88" s="22"/>
      <c r="Q88" s="21">
        <f t="shared" si="19"/>
        <v>100.00755769916157</v>
      </c>
      <c r="R88" s="21">
        <f t="shared" si="20"/>
        <v>39.86202685579076</v>
      </c>
      <c r="S88" s="21">
        <f t="shared" si="22"/>
        <v>-35.09341811309438</v>
      </c>
      <c r="T88" s="21">
        <f t="shared" si="22"/>
        <v>16.457923143683022</v>
      </c>
      <c r="U88" s="21">
        <f t="shared" si="22"/>
        <v>8.811224104462896</v>
      </c>
      <c r="V88" s="21">
        <f t="shared" si="22"/>
        <v>-19.314455816309824</v>
      </c>
      <c r="W88" s="21">
        <f t="shared" si="22"/>
        <v>-4.484008600349472</v>
      </c>
      <c r="X88" s="21">
        <f t="shared" si="22"/>
        <v>41.731581925912344</v>
      </c>
      <c r="Y88" s="68">
        <f t="shared" si="23"/>
        <v>5.363532933502867</v>
      </c>
      <c r="Z88" s="21"/>
      <c r="AA88" s="77">
        <v>28.296126</v>
      </c>
      <c r="AB88" s="77">
        <v>22.598110000000002</v>
      </c>
      <c r="AC88" s="22"/>
      <c r="AD88" s="73">
        <f t="shared" si="21"/>
        <v>-20.13708873080364</v>
      </c>
      <c r="AE88" s="52"/>
      <c r="AF88" s="35" t="s">
        <v>94</v>
      </c>
    </row>
    <row r="89" spans="1:32" ht="16.5">
      <c r="A89" s="83"/>
      <c r="B89" s="26"/>
      <c r="C89" s="60">
        <v>81</v>
      </c>
      <c r="D89" s="27" t="s">
        <v>184</v>
      </c>
      <c r="E89" s="15">
        <v>74.07387399999999</v>
      </c>
      <c r="F89" s="15">
        <v>65.96756199999999</v>
      </c>
      <c r="G89" s="15">
        <v>86.328383</v>
      </c>
      <c r="H89" s="77">
        <v>108.233212</v>
      </c>
      <c r="I89" s="77">
        <v>111.246465</v>
      </c>
      <c r="J89" s="77">
        <v>134.56655099999998</v>
      </c>
      <c r="K89" s="77">
        <v>133.98695299999997</v>
      </c>
      <c r="L89" s="77">
        <v>127.296822</v>
      </c>
      <c r="M89" s="77">
        <v>139.746255</v>
      </c>
      <c r="N89" s="77">
        <v>164.814655</v>
      </c>
      <c r="O89" s="77">
        <v>179.57100999999997</v>
      </c>
      <c r="P89" s="22"/>
      <c r="Q89" s="21">
        <f t="shared" si="19"/>
        <v>30.864898417801214</v>
      </c>
      <c r="R89" s="21">
        <f t="shared" si="20"/>
        <v>25.373843733410368</v>
      </c>
      <c r="S89" s="21">
        <f t="shared" si="22"/>
        <v>2.784037306404624</v>
      </c>
      <c r="T89" s="21">
        <f t="shared" si="22"/>
        <v>20.962541146813045</v>
      </c>
      <c r="U89" s="21">
        <f t="shared" si="22"/>
        <v>-0.43071476209567444</v>
      </c>
      <c r="V89" s="21">
        <f t="shared" si="22"/>
        <v>-4.993121233229303</v>
      </c>
      <c r="W89" s="21">
        <f t="shared" si="22"/>
        <v>9.779845878634728</v>
      </c>
      <c r="X89" s="21">
        <f t="shared" si="22"/>
        <v>17.938512913995442</v>
      </c>
      <c r="Y89" s="68">
        <f t="shared" si="23"/>
        <v>8.953302726629488</v>
      </c>
      <c r="Z89" s="21"/>
      <c r="AA89" s="77">
        <v>57.194525</v>
      </c>
      <c r="AB89" s="77">
        <v>70.88773</v>
      </c>
      <c r="AC89" s="22"/>
      <c r="AD89" s="73">
        <f t="shared" si="21"/>
        <v>23.941461180069254</v>
      </c>
      <c r="AE89" s="52"/>
      <c r="AF89" s="35" t="s">
        <v>95</v>
      </c>
    </row>
    <row r="90" spans="1:32" ht="16.5">
      <c r="A90" s="83"/>
      <c r="B90" s="26"/>
      <c r="C90" s="60">
        <v>82</v>
      </c>
      <c r="D90" s="27" t="s">
        <v>185</v>
      </c>
      <c r="E90" s="15">
        <v>493.788275</v>
      </c>
      <c r="F90" s="15">
        <v>398.04046500000004</v>
      </c>
      <c r="G90" s="15">
        <v>583.069529</v>
      </c>
      <c r="H90" s="77">
        <v>787.149297</v>
      </c>
      <c r="I90" s="77">
        <v>773.5498909999998</v>
      </c>
      <c r="J90" s="77">
        <v>809.056854</v>
      </c>
      <c r="K90" s="77">
        <v>851.752702</v>
      </c>
      <c r="L90" s="77">
        <v>711.8572479999998</v>
      </c>
      <c r="M90" s="77">
        <v>612.011112</v>
      </c>
      <c r="N90" s="77">
        <v>616.6962159999999</v>
      </c>
      <c r="O90" s="77">
        <v>590.819389</v>
      </c>
      <c r="P90" s="22"/>
      <c r="Q90" s="21">
        <f t="shared" si="19"/>
        <v>46.48498840438245</v>
      </c>
      <c r="R90" s="21">
        <f t="shared" si="20"/>
        <v>35.00093176709291</v>
      </c>
      <c r="S90" s="21">
        <f t="shared" si="22"/>
        <v>-1.7276780976405128</v>
      </c>
      <c r="T90" s="21">
        <f t="shared" si="22"/>
        <v>4.590132247850097</v>
      </c>
      <c r="U90" s="21">
        <f t="shared" si="22"/>
        <v>5.2772370432201985</v>
      </c>
      <c r="V90" s="21">
        <f t="shared" si="22"/>
        <v>-16.424421510082887</v>
      </c>
      <c r="W90" s="21">
        <f t="shared" si="22"/>
        <v>-14.026145871313766</v>
      </c>
      <c r="X90" s="21">
        <f t="shared" si="22"/>
        <v>0.7655259697310709</v>
      </c>
      <c r="Y90" s="68">
        <f t="shared" si="23"/>
        <v>-4.196041150996777</v>
      </c>
      <c r="Z90" s="21"/>
      <c r="AA90" s="77">
        <v>222.859317</v>
      </c>
      <c r="AB90" s="77">
        <v>174.88184900000002</v>
      </c>
      <c r="AC90" s="22"/>
      <c r="AD90" s="73">
        <f t="shared" si="21"/>
        <v>-21.52814100206544</v>
      </c>
      <c r="AE90" s="52"/>
      <c r="AF90" s="35" t="s">
        <v>96</v>
      </c>
    </row>
    <row r="91" spans="1:32" ht="16.5">
      <c r="A91" s="83"/>
      <c r="B91" s="26"/>
      <c r="C91" s="60">
        <v>83</v>
      </c>
      <c r="D91" s="27" t="s">
        <v>186</v>
      </c>
      <c r="E91" s="15">
        <v>641.7808540000001</v>
      </c>
      <c r="F91" s="15">
        <v>500.458392</v>
      </c>
      <c r="G91" s="15">
        <v>673.994962</v>
      </c>
      <c r="H91" s="77">
        <v>793.8726190000002</v>
      </c>
      <c r="I91" s="77">
        <v>754.19719</v>
      </c>
      <c r="J91" s="77">
        <v>839.040224</v>
      </c>
      <c r="K91" s="77">
        <v>904.0947860000002</v>
      </c>
      <c r="L91" s="77">
        <v>834.051421</v>
      </c>
      <c r="M91" s="77">
        <v>795.788272</v>
      </c>
      <c r="N91" s="77">
        <v>851.999547</v>
      </c>
      <c r="O91" s="77">
        <v>792.6185939999999</v>
      </c>
      <c r="P91" s="22"/>
      <c r="Q91" s="21">
        <f t="shared" si="19"/>
        <v>34.675524034373666</v>
      </c>
      <c r="R91" s="21">
        <f t="shared" si="20"/>
        <v>17.786135469659527</v>
      </c>
      <c r="S91" s="21">
        <f t="shared" si="22"/>
        <v>-4.997707195138849</v>
      </c>
      <c r="T91" s="21">
        <f t="shared" si="22"/>
        <v>11.249449762601209</v>
      </c>
      <c r="U91" s="21">
        <f t="shared" si="22"/>
        <v>7.753449732107273</v>
      </c>
      <c r="V91" s="21">
        <f t="shared" si="22"/>
        <v>-7.747347522032961</v>
      </c>
      <c r="W91" s="21">
        <f t="shared" si="22"/>
        <v>-4.587624699940412</v>
      </c>
      <c r="X91" s="21">
        <f t="shared" si="22"/>
        <v>7.063596810584813</v>
      </c>
      <c r="Y91" s="68">
        <f t="shared" si="23"/>
        <v>-6.969599128202361</v>
      </c>
      <c r="Z91" s="21"/>
      <c r="AA91" s="77">
        <v>294.979663</v>
      </c>
      <c r="AB91" s="77">
        <v>222.21581300000003</v>
      </c>
      <c r="AC91" s="22"/>
      <c r="AD91" s="73">
        <f t="shared" si="21"/>
        <v>-24.667412410732865</v>
      </c>
      <c r="AE91" s="52"/>
      <c r="AF91" s="35" t="s">
        <v>97</v>
      </c>
    </row>
    <row r="92" spans="1:32" ht="16.5">
      <c r="A92" s="83"/>
      <c r="B92" s="26"/>
      <c r="C92" s="60">
        <v>84</v>
      </c>
      <c r="D92" s="27" t="s">
        <v>187</v>
      </c>
      <c r="E92" s="15">
        <v>22570.359331</v>
      </c>
      <c r="F92" s="15">
        <v>17131.961889000002</v>
      </c>
      <c r="G92" s="15">
        <v>21266.829661000007</v>
      </c>
      <c r="H92" s="77">
        <v>27110.683481000004</v>
      </c>
      <c r="I92" s="77">
        <v>26315.986393</v>
      </c>
      <c r="J92" s="77">
        <v>30156.653718000005</v>
      </c>
      <c r="K92" s="77">
        <v>28104.042354</v>
      </c>
      <c r="L92" s="77">
        <v>25586.725491999994</v>
      </c>
      <c r="M92" s="77">
        <v>27296.917595</v>
      </c>
      <c r="N92" s="77">
        <v>27164.482414000002</v>
      </c>
      <c r="O92" s="77">
        <v>25769.824476000005</v>
      </c>
      <c r="P92" s="22"/>
      <c r="Q92" s="21">
        <f t="shared" si="19"/>
        <v>24.13540141397874</v>
      </c>
      <c r="R92" s="21">
        <f t="shared" si="20"/>
        <v>27.478725852197414</v>
      </c>
      <c r="S92" s="21">
        <f t="shared" si="22"/>
        <v>-2.9313059870178204</v>
      </c>
      <c r="T92" s="21">
        <f t="shared" si="22"/>
        <v>14.594426625868815</v>
      </c>
      <c r="U92" s="21">
        <f t="shared" si="22"/>
        <v>-6.806495784294643</v>
      </c>
      <c r="V92" s="21">
        <f t="shared" si="22"/>
        <v>-8.9571344587791</v>
      </c>
      <c r="W92" s="21">
        <f t="shared" si="22"/>
        <v>6.683903743504488</v>
      </c>
      <c r="X92" s="21">
        <f t="shared" si="22"/>
        <v>-0.48516533245590837</v>
      </c>
      <c r="Y92" s="68">
        <f t="shared" si="23"/>
        <v>-5.134122994669028</v>
      </c>
      <c r="Z92" s="21"/>
      <c r="AA92" s="77">
        <v>9375.741890000001</v>
      </c>
      <c r="AB92" s="77">
        <v>6868.869498</v>
      </c>
      <c r="AC92" s="22"/>
      <c r="AD92" s="73">
        <f t="shared" si="21"/>
        <v>-26.737856282858914</v>
      </c>
      <c r="AE92" s="52"/>
      <c r="AF92" s="35" t="s">
        <v>98</v>
      </c>
    </row>
    <row r="93" spans="1:32" ht="16.5" customHeight="1">
      <c r="A93" s="83"/>
      <c r="B93" s="26"/>
      <c r="C93" s="60">
        <v>85</v>
      </c>
      <c r="D93" s="27" t="s">
        <v>188</v>
      </c>
      <c r="E93" s="15">
        <v>13295.418922</v>
      </c>
      <c r="F93" s="15">
        <v>12243.100446</v>
      </c>
      <c r="G93" s="15">
        <v>14641.851154</v>
      </c>
      <c r="H93" s="77">
        <v>16835.116684999997</v>
      </c>
      <c r="I93" s="77">
        <v>16279.708175999998</v>
      </c>
      <c r="J93" s="77">
        <v>17758.747956</v>
      </c>
      <c r="K93" s="77">
        <v>17948.53848</v>
      </c>
      <c r="L93" s="77">
        <v>17637.701391</v>
      </c>
      <c r="M93" s="77">
        <v>20135.408203000003</v>
      </c>
      <c r="N93" s="77">
        <v>21152.436205</v>
      </c>
      <c r="O93" s="77">
        <v>16569.507014</v>
      </c>
      <c r="P93" s="22"/>
      <c r="Q93" s="21">
        <f t="shared" si="19"/>
        <v>19.592673592608705</v>
      </c>
      <c r="R93" s="21">
        <f t="shared" si="20"/>
        <v>14.979427860122868</v>
      </c>
      <c r="S93" s="21">
        <f t="shared" si="22"/>
        <v>-3.299106976162898</v>
      </c>
      <c r="T93" s="21">
        <f t="shared" si="22"/>
        <v>9.08517378819138</v>
      </c>
      <c r="U93" s="21">
        <f t="shared" si="22"/>
        <v>1.0687156801269713</v>
      </c>
      <c r="V93" s="21">
        <f t="shared" si="22"/>
        <v>-1.7318239551725358</v>
      </c>
      <c r="W93" s="21">
        <f t="shared" si="22"/>
        <v>14.161180964740169</v>
      </c>
      <c r="X93" s="21">
        <f t="shared" si="22"/>
        <v>5.0509430538809275</v>
      </c>
      <c r="Y93" s="68">
        <f t="shared" si="23"/>
        <v>-21.666200273974553</v>
      </c>
      <c r="Z93" s="21"/>
      <c r="AA93" s="77">
        <v>6291.928234999999</v>
      </c>
      <c r="AB93" s="77">
        <v>4817.93136</v>
      </c>
      <c r="AC93" s="22"/>
      <c r="AD93" s="73">
        <f t="shared" si="21"/>
        <v>-23.426790960529758</v>
      </c>
      <c r="AE93" s="52"/>
      <c r="AF93" s="35" t="s">
        <v>99</v>
      </c>
    </row>
    <row r="94" spans="1:32" ht="16.5" customHeight="1" hidden="1">
      <c r="A94" s="83"/>
      <c r="B94" s="26"/>
      <c r="C94" s="60">
        <v>86</v>
      </c>
      <c r="D94" s="27" t="s">
        <v>189</v>
      </c>
      <c r="E94" s="15">
        <v>169.90795</v>
      </c>
      <c r="F94" s="15">
        <v>742.8383739999998</v>
      </c>
      <c r="G94" s="15">
        <v>526.475958</v>
      </c>
      <c r="H94" s="77">
        <v>746.296582</v>
      </c>
      <c r="I94" s="77">
        <v>549.514985</v>
      </c>
      <c r="J94" s="77">
        <v>583.97229</v>
      </c>
      <c r="K94" s="77">
        <v>607.790178</v>
      </c>
      <c r="L94" s="77">
        <v>365.40406499999995</v>
      </c>
      <c r="M94" s="77">
        <v>416.824454</v>
      </c>
      <c r="N94" s="77">
        <v>418.265443</v>
      </c>
      <c r="O94" s="77">
        <v>184.99137500000003</v>
      </c>
      <c r="P94" s="22"/>
      <c r="Q94" s="21">
        <f t="shared" si="19"/>
        <v>-29.126445748210614</v>
      </c>
      <c r="R94" s="21">
        <f t="shared" si="20"/>
        <v>41.753212214108345</v>
      </c>
      <c r="S94" s="21">
        <f t="shared" si="22"/>
        <v>-26.367747320059404</v>
      </c>
      <c r="T94" s="21">
        <f t="shared" si="22"/>
        <v>6.270494152220437</v>
      </c>
      <c r="U94" s="21">
        <f t="shared" si="22"/>
        <v>4.07859900338763</v>
      </c>
      <c r="V94" s="21">
        <f t="shared" si="22"/>
        <v>-39.87989963865458</v>
      </c>
      <c r="W94" s="21">
        <f t="shared" si="22"/>
        <v>14.072199497835381</v>
      </c>
      <c r="X94" s="21">
        <f t="shared" si="22"/>
        <v>0.34570644456479077</v>
      </c>
      <c r="Y94" s="68">
        <f t="shared" si="23"/>
        <v>-55.77177648883605</v>
      </c>
      <c r="Z94" s="21"/>
      <c r="AA94" s="77">
        <v>45.311079</v>
      </c>
      <c r="AB94" s="77">
        <v>73.508913</v>
      </c>
      <c r="AC94" s="22"/>
      <c r="AD94" s="73">
        <f t="shared" si="21"/>
        <v>62.23165420536557</v>
      </c>
      <c r="AE94" s="52"/>
      <c r="AF94" s="35" t="s">
        <v>100</v>
      </c>
    </row>
    <row r="95" spans="1:32" ht="16.5" customHeight="1">
      <c r="A95" s="83"/>
      <c r="B95" s="26"/>
      <c r="C95" s="60">
        <v>87</v>
      </c>
      <c r="D95" s="27" t="s">
        <v>190</v>
      </c>
      <c r="E95" s="15">
        <v>12397.294653</v>
      </c>
      <c r="F95" s="15">
        <v>8975.863746</v>
      </c>
      <c r="G95" s="15">
        <v>13419.356303999999</v>
      </c>
      <c r="H95" s="77">
        <v>17184.080117</v>
      </c>
      <c r="I95" s="77">
        <v>14514.293245</v>
      </c>
      <c r="J95" s="77">
        <v>16808.265962</v>
      </c>
      <c r="K95" s="77">
        <v>15735.931633</v>
      </c>
      <c r="L95" s="77">
        <v>17543.572517</v>
      </c>
      <c r="M95" s="77">
        <v>17840.586531999998</v>
      </c>
      <c r="N95" s="77">
        <v>17427.932688</v>
      </c>
      <c r="O95" s="77">
        <v>13895.044354999998</v>
      </c>
      <c r="P95" s="22"/>
      <c r="Q95" s="21">
        <f t="shared" si="19"/>
        <v>49.50490207675216</v>
      </c>
      <c r="R95" s="21">
        <f t="shared" si="20"/>
        <v>28.054429197008687</v>
      </c>
      <c r="S95" s="21">
        <f t="shared" si="22"/>
        <v>-15.536396791812049</v>
      </c>
      <c r="T95" s="21">
        <f t="shared" si="22"/>
        <v>15.804921936452171</v>
      </c>
      <c r="U95" s="21">
        <f t="shared" si="22"/>
        <v>-6.37980343376483</v>
      </c>
      <c r="V95" s="21">
        <f t="shared" si="22"/>
        <v>11.487345815669256</v>
      </c>
      <c r="W95" s="21">
        <f t="shared" si="22"/>
        <v>1.6930075941612561</v>
      </c>
      <c r="X95" s="21">
        <f t="shared" si="22"/>
        <v>-2.3130060396828034</v>
      </c>
      <c r="Y95" s="68">
        <f t="shared" si="23"/>
        <v>-20.27141369115209</v>
      </c>
      <c r="Z95" s="21"/>
      <c r="AA95" s="77">
        <v>5478.764661</v>
      </c>
      <c r="AB95" s="77">
        <v>2696.93797</v>
      </c>
      <c r="AC95" s="22"/>
      <c r="AD95" s="73">
        <f t="shared" si="21"/>
        <v>-50.774706765598744</v>
      </c>
      <c r="AE95" s="52"/>
      <c r="AF95" s="35" t="s">
        <v>101</v>
      </c>
    </row>
    <row r="96" spans="1:32" ht="16.5" customHeight="1">
      <c r="A96" s="83"/>
      <c r="B96" s="26"/>
      <c r="C96" s="60">
        <v>88</v>
      </c>
      <c r="D96" s="27" t="s">
        <v>191</v>
      </c>
      <c r="E96" s="15">
        <v>1145.246474</v>
      </c>
      <c r="F96" s="15">
        <v>1049.720993</v>
      </c>
      <c r="G96" s="15">
        <v>3156.1170580000003</v>
      </c>
      <c r="H96" s="77">
        <v>3932.9662649999996</v>
      </c>
      <c r="I96" s="77">
        <v>3157.69013</v>
      </c>
      <c r="J96" s="77">
        <v>2371.909399</v>
      </c>
      <c r="K96" s="77">
        <v>3022.1717700000004</v>
      </c>
      <c r="L96" s="77">
        <v>3829.9660989999998</v>
      </c>
      <c r="M96" s="77">
        <v>4310.416997</v>
      </c>
      <c r="N96" s="77">
        <v>2675.5923160000007</v>
      </c>
      <c r="O96" s="77">
        <v>2582.7410579999996</v>
      </c>
      <c r="P96" s="22"/>
      <c r="Q96" s="21">
        <f t="shared" si="19"/>
        <v>200.66246927006068</v>
      </c>
      <c r="R96" s="21">
        <f t="shared" si="20"/>
        <v>24.614080933115986</v>
      </c>
      <c r="S96" s="21">
        <f t="shared" si="22"/>
        <v>-19.71224980746179</v>
      </c>
      <c r="T96" s="21">
        <f t="shared" si="22"/>
        <v>-24.884668813275855</v>
      </c>
      <c r="U96" s="21">
        <f t="shared" si="22"/>
        <v>27.4151437350074</v>
      </c>
      <c r="V96" s="21">
        <f t="shared" si="22"/>
        <v>26.72893503336507</v>
      </c>
      <c r="W96" s="21">
        <f t="shared" si="22"/>
        <v>12.544520906476059</v>
      </c>
      <c r="X96" s="21">
        <f t="shared" si="22"/>
        <v>-37.92729757092686</v>
      </c>
      <c r="Y96" s="68">
        <f t="shared" si="23"/>
        <v>-3.4703066474197897</v>
      </c>
      <c r="Z96" s="21"/>
      <c r="AA96" s="77">
        <v>573.961274</v>
      </c>
      <c r="AB96" s="77">
        <v>854.9189010000001</v>
      </c>
      <c r="AC96" s="22"/>
      <c r="AD96" s="73">
        <f t="shared" si="21"/>
        <v>48.95062432382852</v>
      </c>
      <c r="AE96" s="52"/>
      <c r="AF96" s="35" t="s">
        <v>102</v>
      </c>
    </row>
    <row r="97" spans="1:32" ht="16.5" customHeight="1">
      <c r="A97" s="83"/>
      <c r="B97" s="26"/>
      <c r="C97" s="60">
        <v>89</v>
      </c>
      <c r="D97" s="27" t="s">
        <v>192</v>
      </c>
      <c r="E97" s="15">
        <v>712.007332</v>
      </c>
      <c r="F97" s="15">
        <v>1202.471003</v>
      </c>
      <c r="G97" s="15">
        <v>1040.618972</v>
      </c>
      <c r="H97" s="77">
        <v>1507.3041339999997</v>
      </c>
      <c r="I97" s="77">
        <v>1005.738654</v>
      </c>
      <c r="J97" s="77">
        <v>898.296278</v>
      </c>
      <c r="K97" s="77">
        <v>452.659398</v>
      </c>
      <c r="L97" s="77">
        <v>532.257076</v>
      </c>
      <c r="M97" s="77">
        <v>358.64846099999994</v>
      </c>
      <c r="N97" s="77">
        <v>2679.431369</v>
      </c>
      <c r="O97" s="77">
        <v>884.7049989999999</v>
      </c>
      <c r="P97" s="22"/>
      <c r="Q97" s="21">
        <f t="shared" si="19"/>
        <v>-13.459952929941892</v>
      </c>
      <c r="R97" s="21">
        <f t="shared" si="20"/>
        <v>44.84688195748171</v>
      </c>
      <c r="S97" s="21">
        <f t="shared" si="22"/>
        <v>-33.275665387380926</v>
      </c>
      <c r="T97" s="21">
        <f t="shared" si="22"/>
        <v>-10.682931949834353</v>
      </c>
      <c r="U97" s="21">
        <f t="shared" si="22"/>
        <v>-49.60912016603057</v>
      </c>
      <c r="V97" s="21">
        <f t="shared" si="22"/>
        <v>17.584452758893114</v>
      </c>
      <c r="W97" s="21">
        <f t="shared" si="22"/>
        <v>-32.61743672901402</v>
      </c>
      <c r="X97" s="21">
        <f t="shared" si="22"/>
        <v>647.0912774947054</v>
      </c>
      <c r="Y97" s="68">
        <f t="shared" si="23"/>
        <v>-66.98161373955311</v>
      </c>
      <c r="Z97" s="21"/>
      <c r="AA97" s="77">
        <v>480.246234</v>
      </c>
      <c r="AB97" s="77">
        <v>573.8604690000001</v>
      </c>
      <c r="AC97" s="22"/>
      <c r="AD97" s="73">
        <f t="shared" si="21"/>
        <v>19.49296597711583</v>
      </c>
      <c r="AE97" s="52"/>
      <c r="AF97" s="35" t="s">
        <v>103</v>
      </c>
    </row>
    <row r="98" spans="1:32" ht="16.5">
      <c r="A98" s="83"/>
      <c r="B98" s="26"/>
      <c r="C98" s="60">
        <v>90</v>
      </c>
      <c r="D98" s="27" t="s">
        <v>193</v>
      </c>
      <c r="E98" s="15">
        <v>3012.1038380000005</v>
      </c>
      <c r="F98" s="15">
        <v>2833.2872529999995</v>
      </c>
      <c r="G98" s="15">
        <v>3437.705926</v>
      </c>
      <c r="H98" s="77">
        <v>4116.481806000001</v>
      </c>
      <c r="I98" s="77">
        <v>4055.5154529999995</v>
      </c>
      <c r="J98" s="77">
        <v>4558.522768</v>
      </c>
      <c r="K98" s="77">
        <v>4878.069076999999</v>
      </c>
      <c r="L98" s="77">
        <v>4621.139956999999</v>
      </c>
      <c r="M98" s="77">
        <v>4632.682612</v>
      </c>
      <c r="N98" s="77">
        <v>4999.036697</v>
      </c>
      <c r="O98" s="77">
        <v>4684.057820999999</v>
      </c>
      <c r="P98" s="22"/>
      <c r="Q98" s="21">
        <f t="shared" si="19"/>
        <v>21.33277070159467</v>
      </c>
      <c r="R98" s="21">
        <f t="shared" si="20"/>
        <v>19.745024577765477</v>
      </c>
      <c r="S98" s="21">
        <f t="shared" si="22"/>
        <v>-1.4810305467921496</v>
      </c>
      <c r="T98" s="21">
        <f t="shared" si="22"/>
        <v>12.403042740914945</v>
      </c>
      <c r="U98" s="21">
        <f t="shared" si="22"/>
        <v>7.009865372246385</v>
      </c>
      <c r="V98" s="21">
        <f t="shared" si="22"/>
        <v>-5.267025045041194</v>
      </c>
      <c r="W98" s="21">
        <f t="shared" si="22"/>
        <v>0.2497793857663982</v>
      </c>
      <c r="X98" s="21">
        <f t="shared" si="22"/>
        <v>7.9080333293508165</v>
      </c>
      <c r="Y98" s="68">
        <f t="shared" si="23"/>
        <v>-6.300791434258201</v>
      </c>
      <c r="Z98" s="21"/>
      <c r="AA98" s="77">
        <v>1744.2039029999999</v>
      </c>
      <c r="AB98" s="77">
        <v>1422.051541</v>
      </c>
      <c r="AC98" s="22"/>
      <c r="AD98" s="73">
        <f t="shared" si="21"/>
        <v>-18.469879665210215</v>
      </c>
      <c r="AE98" s="52"/>
      <c r="AF98" s="35" t="s">
        <v>104</v>
      </c>
    </row>
    <row r="99" spans="1:32" ht="16.5">
      <c r="A99" s="83"/>
      <c r="B99" s="26"/>
      <c r="C99" s="60">
        <v>91</v>
      </c>
      <c r="D99" s="27" t="s">
        <v>194</v>
      </c>
      <c r="E99" s="15">
        <v>198.561145</v>
      </c>
      <c r="F99" s="15">
        <v>180.076121</v>
      </c>
      <c r="G99" s="15">
        <v>253.28079799999998</v>
      </c>
      <c r="H99" s="77">
        <v>315.055</v>
      </c>
      <c r="I99" s="77">
        <v>280.835803</v>
      </c>
      <c r="J99" s="77">
        <v>342.97385999999995</v>
      </c>
      <c r="K99" s="77">
        <v>335.788527</v>
      </c>
      <c r="L99" s="77">
        <v>299.339417</v>
      </c>
      <c r="M99" s="77">
        <v>260.42213</v>
      </c>
      <c r="N99" s="77">
        <v>283.899701</v>
      </c>
      <c r="O99" s="77">
        <v>277.98692100000005</v>
      </c>
      <c r="P99" s="22"/>
      <c r="Q99" s="21">
        <f t="shared" si="19"/>
        <v>40.65207346397693</v>
      </c>
      <c r="R99" s="21">
        <f t="shared" si="20"/>
        <v>24.38961124877696</v>
      </c>
      <c r="S99" s="21">
        <f t="shared" si="22"/>
        <v>-10.861340718287286</v>
      </c>
      <c r="T99" s="21">
        <f t="shared" si="22"/>
        <v>22.12611651940972</v>
      </c>
      <c r="U99" s="21">
        <f t="shared" si="22"/>
        <v>-2.095008931584453</v>
      </c>
      <c r="V99" s="21">
        <f t="shared" si="22"/>
        <v>-10.854781229615973</v>
      </c>
      <c r="W99" s="21">
        <f t="shared" si="22"/>
        <v>-13.0010565898844</v>
      </c>
      <c r="X99" s="21">
        <f t="shared" si="22"/>
        <v>9.015198132355346</v>
      </c>
      <c r="Y99" s="68">
        <f t="shared" si="23"/>
        <v>-2.082700326619914</v>
      </c>
      <c r="Z99" s="21"/>
      <c r="AA99" s="77">
        <v>119.806127</v>
      </c>
      <c r="AB99" s="77">
        <v>69.41421799999999</v>
      </c>
      <c r="AC99" s="22"/>
      <c r="AD99" s="73">
        <f t="shared" si="21"/>
        <v>-42.061211944527685</v>
      </c>
      <c r="AE99" s="52"/>
      <c r="AF99" s="35" t="s">
        <v>105</v>
      </c>
    </row>
    <row r="100" spans="1:32" ht="16.5">
      <c r="A100" s="83"/>
      <c r="B100" s="26"/>
      <c r="C100" s="60">
        <v>92</v>
      </c>
      <c r="D100" s="27" t="s">
        <v>195</v>
      </c>
      <c r="E100" s="15">
        <v>26.798847000000002</v>
      </c>
      <c r="F100" s="15">
        <v>27.990705000000002</v>
      </c>
      <c r="G100" s="15">
        <v>36.771932</v>
      </c>
      <c r="H100" s="77">
        <v>41.12044</v>
      </c>
      <c r="I100" s="77">
        <v>42.29467999999999</v>
      </c>
      <c r="J100" s="77">
        <v>37.319207999999996</v>
      </c>
      <c r="K100" s="77">
        <v>33.82479</v>
      </c>
      <c r="L100" s="77">
        <v>34.201465000000006</v>
      </c>
      <c r="M100" s="77">
        <v>31.274385999999993</v>
      </c>
      <c r="N100" s="77">
        <v>34.271649</v>
      </c>
      <c r="O100" s="77">
        <v>33.817905999999994</v>
      </c>
      <c r="P100" s="22"/>
      <c r="Q100" s="21">
        <f t="shared" si="19"/>
        <v>31.371939363442237</v>
      </c>
      <c r="R100" s="21">
        <f t="shared" si="20"/>
        <v>11.82561743016386</v>
      </c>
      <c r="S100" s="21">
        <f t="shared" si="22"/>
        <v>2.855611467192448</v>
      </c>
      <c r="T100" s="21">
        <f t="shared" si="22"/>
        <v>-11.763824670147633</v>
      </c>
      <c r="U100" s="21">
        <f t="shared" si="22"/>
        <v>-9.363590995821767</v>
      </c>
      <c r="V100" s="21">
        <f t="shared" si="22"/>
        <v>1.1136063224635122</v>
      </c>
      <c r="W100" s="21">
        <f t="shared" si="22"/>
        <v>-8.55834391889357</v>
      </c>
      <c r="X100" s="21">
        <f t="shared" si="22"/>
        <v>9.583762891460138</v>
      </c>
      <c r="Y100" s="68">
        <f t="shared" si="23"/>
        <v>-1.323960221464688</v>
      </c>
      <c r="Z100" s="21"/>
      <c r="AA100" s="77">
        <v>11.624621999999999</v>
      </c>
      <c r="AB100" s="77">
        <v>10.500224</v>
      </c>
      <c r="AC100" s="22"/>
      <c r="AD100" s="73">
        <f t="shared" si="21"/>
        <v>-9.67255537427367</v>
      </c>
      <c r="AE100" s="52"/>
      <c r="AF100" s="35" t="s">
        <v>106</v>
      </c>
    </row>
    <row r="101" spans="1:32" ht="16.5">
      <c r="A101" s="83"/>
      <c r="B101" s="26"/>
      <c r="C101" s="60">
        <v>93</v>
      </c>
      <c r="D101" s="27" t="s">
        <v>196</v>
      </c>
      <c r="E101" s="15">
        <v>59.80728700000001</v>
      </c>
      <c r="F101" s="15">
        <v>109.28094399999999</v>
      </c>
      <c r="G101" s="15">
        <v>152.277035</v>
      </c>
      <c r="H101" s="77">
        <v>122.89183200000001</v>
      </c>
      <c r="I101" s="77">
        <v>209.30301200000002</v>
      </c>
      <c r="J101" s="77">
        <v>189.881776</v>
      </c>
      <c r="K101" s="77">
        <v>163.401154</v>
      </c>
      <c r="L101" s="77">
        <v>185.7515</v>
      </c>
      <c r="M101" s="77">
        <v>108.53411600000001</v>
      </c>
      <c r="N101" s="77">
        <v>248.91755099999997</v>
      </c>
      <c r="O101" s="77">
        <v>365.255128</v>
      </c>
      <c r="P101" s="22"/>
      <c r="Q101" s="21">
        <f t="shared" si="19"/>
        <v>39.344545742577054</v>
      </c>
      <c r="R101" s="21">
        <f t="shared" si="20"/>
        <v>-19.29719934460242</v>
      </c>
      <c r="S101" s="21">
        <f t="shared" si="22"/>
        <v>70.31482775844697</v>
      </c>
      <c r="T101" s="21">
        <f t="shared" si="22"/>
        <v>-9.279004546766876</v>
      </c>
      <c r="U101" s="21">
        <f t="shared" si="22"/>
        <v>-13.94584702009529</v>
      </c>
      <c r="V101" s="21">
        <f t="shared" si="22"/>
        <v>13.678205724299843</v>
      </c>
      <c r="W101" s="21">
        <f t="shared" si="22"/>
        <v>-41.570261343784566</v>
      </c>
      <c r="X101" s="21">
        <f t="shared" si="22"/>
        <v>129.34498402327242</v>
      </c>
      <c r="Y101" s="68">
        <f t="shared" si="23"/>
        <v>46.73739418238131</v>
      </c>
      <c r="Z101" s="21"/>
      <c r="AA101" s="77">
        <v>102.893516</v>
      </c>
      <c r="AB101" s="77">
        <v>83.07966</v>
      </c>
      <c r="AC101" s="22"/>
      <c r="AD101" s="73">
        <f t="shared" si="21"/>
        <v>-19.25666142072548</v>
      </c>
      <c r="AE101" s="52"/>
      <c r="AF101" s="35" t="s">
        <v>107</v>
      </c>
    </row>
    <row r="102" spans="1:32" ht="16.5">
      <c r="A102" s="83"/>
      <c r="B102" s="26"/>
      <c r="C102" s="60">
        <v>94</v>
      </c>
      <c r="D102" s="27" t="s">
        <v>197</v>
      </c>
      <c r="E102" s="15">
        <v>990.600241</v>
      </c>
      <c r="F102" s="15">
        <v>789.849425</v>
      </c>
      <c r="G102" s="15">
        <v>1080.9354150000001</v>
      </c>
      <c r="H102" s="77">
        <v>1389.296129</v>
      </c>
      <c r="I102" s="77">
        <v>1204.662942</v>
      </c>
      <c r="J102" s="77">
        <v>1492.6885670000004</v>
      </c>
      <c r="K102" s="77">
        <v>1588.9408880000003</v>
      </c>
      <c r="L102" s="77">
        <v>1376.3974520000002</v>
      </c>
      <c r="M102" s="77">
        <v>1007.0006619999999</v>
      </c>
      <c r="N102" s="77">
        <v>946.835394</v>
      </c>
      <c r="O102" s="77">
        <v>843.2915049999999</v>
      </c>
      <c r="P102" s="22"/>
      <c r="Q102" s="21">
        <f t="shared" si="19"/>
        <v>36.85335214366967</v>
      </c>
      <c r="R102" s="21">
        <f t="shared" si="20"/>
        <v>28.527209833346035</v>
      </c>
      <c r="S102" s="21">
        <f t="shared" si="22"/>
        <v>-13.289692754913027</v>
      </c>
      <c r="T102" s="21">
        <f t="shared" si="22"/>
        <v>23.909229292121818</v>
      </c>
      <c r="U102" s="21">
        <f t="shared" si="22"/>
        <v>6.448252041847382</v>
      </c>
      <c r="V102" s="21">
        <f t="shared" si="22"/>
        <v>-13.376421842069188</v>
      </c>
      <c r="W102" s="21">
        <f t="shared" si="22"/>
        <v>-26.837944916509493</v>
      </c>
      <c r="X102" s="21">
        <f t="shared" si="22"/>
        <v>-5.974699945132705</v>
      </c>
      <c r="Y102" s="68">
        <f t="shared" si="23"/>
        <v>-10.935785634561938</v>
      </c>
      <c r="Z102" s="21"/>
      <c r="AA102" s="77">
        <v>331.73864000000003</v>
      </c>
      <c r="AB102" s="77">
        <v>231.386973</v>
      </c>
      <c r="AC102" s="22"/>
      <c r="AD102" s="73">
        <f t="shared" si="21"/>
        <v>-30.250219570442567</v>
      </c>
      <c r="AE102" s="52"/>
      <c r="AF102" s="35" t="s">
        <v>108</v>
      </c>
    </row>
    <row r="103" spans="3:32" ht="16.5">
      <c r="C103" s="60">
        <v>95</v>
      </c>
      <c r="D103" s="27" t="s">
        <v>198</v>
      </c>
      <c r="E103" s="2">
        <v>375.38244100000003</v>
      </c>
      <c r="F103" s="15">
        <v>336.318323</v>
      </c>
      <c r="G103" s="15">
        <v>471.82408999999996</v>
      </c>
      <c r="H103" s="77">
        <v>654.178491</v>
      </c>
      <c r="I103" s="77">
        <v>604.2657810000001</v>
      </c>
      <c r="J103" s="77">
        <v>693.094549</v>
      </c>
      <c r="K103" s="77">
        <v>730.7592149999999</v>
      </c>
      <c r="L103" s="77">
        <v>588.2844819999999</v>
      </c>
      <c r="M103" s="77">
        <v>608.844296</v>
      </c>
      <c r="N103" s="77">
        <v>609.049321</v>
      </c>
      <c r="O103" s="77">
        <v>459.36363399999993</v>
      </c>
      <c r="Q103" s="21">
        <f t="shared" si="19"/>
        <v>40.29092610574176</v>
      </c>
      <c r="R103" s="21">
        <f t="shared" si="20"/>
        <v>38.64881104311567</v>
      </c>
      <c r="S103" s="21">
        <f t="shared" si="22"/>
        <v>-7.629830495298254</v>
      </c>
      <c r="T103" s="21">
        <f t="shared" si="22"/>
        <v>14.700281034116669</v>
      </c>
      <c r="U103" s="21">
        <f t="shared" si="22"/>
        <v>5.434275317031803</v>
      </c>
      <c r="V103" s="21">
        <f t="shared" si="22"/>
        <v>-19.49680962969451</v>
      </c>
      <c r="W103" s="21">
        <f t="shared" si="22"/>
        <v>3.494876140554066</v>
      </c>
      <c r="X103" s="21">
        <f t="shared" si="22"/>
        <v>0.03367445525021028</v>
      </c>
      <c r="Y103" s="68">
        <f t="shared" si="23"/>
        <v>-24.576940132570982</v>
      </c>
      <c r="Z103" s="21"/>
      <c r="AA103" s="77">
        <v>189.63619699999998</v>
      </c>
      <c r="AB103" s="77">
        <v>97.494584</v>
      </c>
      <c r="AD103" s="73">
        <f t="shared" si="21"/>
        <v>-48.5886209793587</v>
      </c>
      <c r="AE103" s="52"/>
      <c r="AF103" s="45" t="s">
        <v>109</v>
      </c>
    </row>
    <row r="104" spans="3:32" ht="16.5">
      <c r="C104" s="60">
        <v>96</v>
      </c>
      <c r="D104" s="27" t="s">
        <v>199</v>
      </c>
      <c r="E104" s="2">
        <v>372.31221</v>
      </c>
      <c r="F104" s="15">
        <v>299.201073</v>
      </c>
      <c r="G104" s="15">
        <v>387.301817</v>
      </c>
      <c r="H104" s="77">
        <v>444.6214519999999</v>
      </c>
      <c r="I104" s="77">
        <v>498.262986</v>
      </c>
      <c r="J104" s="77">
        <v>526.1126969999999</v>
      </c>
      <c r="K104" s="77">
        <v>573.315063</v>
      </c>
      <c r="L104" s="77">
        <v>519.303397</v>
      </c>
      <c r="M104" s="77">
        <v>568.747776</v>
      </c>
      <c r="N104" s="77">
        <v>524.5774979999999</v>
      </c>
      <c r="O104" s="77">
        <v>463.382172</v>
      </c>
      <c r="Q104" s="21">
        <f t="shared" si="19"/>
        <v>29.445330231151956</v>
      </c>
      <c r="R104" s="21">
        <f t="shared" si="20"/>
        <v>14.799733046436984</v>
      </c>
      <c r="S104" s="21">
        <f t="shared" si="22"/>
        <v>12.064540241751562</v>
      </c>
      <c r="T104" s="21">
        <f t="shared" si="22"/>
        <v>5.589359792420924</v>
      </c>
      <c r="U104" s="21">
        <f t="shared" si="22"/>
        <v>8.971911582662317</v>
      </c>
      <c r="V104" s="21">
        <f t="shared" si="22"/>
        <v>-9.420939634373427</v>
      </c>
      <c r="W104" s="21">
        <f t="shared" si="22"/>
        <v>9.52128934369363</v>
      </c>
      <c r="X104" s="21">
        <f t="shared" si="22"/>
        <v>-7.766233093806448</v>
      </c>
      <c r="Y104" s="68">
        <f t="shared" si="23"/>
        <v>-11.665640679082244</v>
      </c>
      <c r="Z104" s="21"/>
      <c r="AA104" s="77">
        <v>175.544247</v>
      </c>
      <c r="AB104" s="77">
        <v>126.012528</v>
      </c>
      <c r="AD104" s="73">
        <f t="shared" si="21"/>
        <v>-28.21608787897219</v>
      </c>
      <c r="AE104" s="52"/>
      <c r="AF104" s="35" t="s">
        <v>110</v>
      </c>
    </row>
    <row r="105" spans="3:32" ht="16.5">
      <c r="C105" s="60">
        <v>97</v>
      </c>
      <c r="D105" s="27" t="s">
        <v>200</v>
      </c>
      <c r="E105" s="15">
        <v>19.630830000000003</v>
      </c>
      <c r="F105" s="15">
        <v>13.480791999999997</v>
      </c>
      <c r="G105" s="15">
        <v>22.548217</v>
      </c>
      <c r="H105" s="77">
        <v>41.548979</v>
      </c>
      <c r="I105" s="77">
        <v>40.766489</v>
      </c>
      <c r="J105" s="77">
        <v>49.979045000000006</v>
      </c>
      <c r="K105" s="77">
        <v>54.983059999999995</v>
      </c>
      <c r="L105" s="77">
        <v>35.597032</v>
      </c>
      <c r="M105" s="77">
        <v>42.375921000000005</v>
      </c>
      <c r="N105" s="77">
        <v>32.467682</v>
      </c>
      <c r="O105" s="77">
        <v>24.778427999999998</v>
      </c>
      <c r="Q105" s="21">
        <f t="shared" si="19"/>
        <v>67.26181221400051</v>
      </c>
      <c r="R105" s="21">
        <f t="shared" si="20"/>
        <v>84.26724827067258</v>
      </c>
      <c r="S105" s="21">
        <f t="shared" si="22"/>
        <v>-1.8832953753207815</v>
      </c>
      <c r="T105" s="21">
        <f t="shared" si="22"/>
        <v>22.59835523240671</v>
      </c>
      <c r="U105" s="21">
        <f t="shared" si="22"/>
        <v>10.01222612396853</v>
      </c>
      <c r="V105" s="21">
        <f t="shared" si="22"/>
        <v>-35.25818315677592</v>
      </c>
      <c r="W105" s="21">
        <f>M105/L105*100-100</f>
        <v>19.043410697835725</v>
      </c>
      <c r="X105" s="21">
        <f>N105/M105*100-100</f>
        <v>-23.381766734934203</v>
      </c>
      <c r="Y105" s="68">
        <f>O105/N105*100-100</f>
        <v>-23.68279324652744</v>
      </c>
      <c r="Z105" s="21"/>
      <c r="AA105" s="77">
        <v>8.601897999999998</v>
      </c>
      <c r="AB105" s="77">
        <v>4.749403</v>
      </c>
      <c r="AD105" s="73">
        <f t="shared" si="21"/>
        <v>-44.78656919670519</v>
      </c>
      <c r="AE105" s="52"/>
      <c r="AF105" s="35" t="s">
        <v>111</v>
      </c>
    </row>
    <row r="106" spans="3:32" ht="16.5">
      <c r="C106" s="61">
        <v>99</v>
      </c>
      <c r="D106" s="41" t="s">
        <v>206</v>
      </c>
      <c r="E106" s="29"/>
      <c r="F106" s="75" t="s">
        <v>207</v>
      </c>
      <c r="G106" s="75" t="s">
        <v>207</v>
      </c>
      <c r="H106" s="75" t="s">
        <v>207</v>
      </c>
      <c r="I106" s="78">
        <v>751.0188569999999</v>
      </c>
      <c r="J106" s="78">
        <v>344.387848</v>
      </c>
      <c r="K106" s="78">
        <v>287.6957279999999</v>
      </c>
      <c r="L106" s="78">
        <v>260.079115</v>
      </c>
      <c r="M106" s="78">
        <v>270.100093</v>
      </c>
      <c r="N106" s="78">
        <v>370.003815</v>
      </c>
      <c r="O106" s="78">
        <v>429.286488</v>
      </c>
      <c r="P106" s="6"/>
      <c r="Q106" s="76" t="s">
        <v>207</v>
      </c>
      <c r="R106" s="76" t="s">
        <v>207</v>
      </c>
      <c r="S106" s="76" t="s">
        <v>207</v>
      </c>
      <c r="T106" s="76">
        <f t="shared" si="22"/>
        <v>-54.14391465805763</v>
      </c>
      <c r="U106" s="76">
        <f t="shared" si="22"/>
        <v>-16.461707440966414</v>
      </c>
      <c r="V106" s="76">
        <f>(L106-K106)/K106*100</f>
        <v>-9.599243336696304</v>
      </c>
      <c r="W106" s="76">
        <f>(M106-L106)/L106*100</f>
        <v>3.853049869075421</v>
      </c>
      <c r="X106" s="76">
        <f>(N106-M106)/M106*100</f>
        <v>36.98766664252868</v>
      </c>
      <c r="Y106" s="81">
        <f t="shared" si="23"/>
        <v>16.022178852399136</v>
      </c>
      <c r="Z106" s="42"/>
      <c r="AA106" s="82">
        <v>146.652014</v>
      </c>
      <c r="AB106" s="76">
        <v>75.048477</v>
      </c>
      <c r="AC106" s="6"/>
      <c r="AD106" s="74">
        <f t="shared" si="21"/>
        <v>-48.8254712956073</v>
      </c>
      <c r="AE106" s="53"/>
      <c r="AF106" s="36" t="s">
        <v>208</v>
      </c>
    </row>
    <row r="107" spans="3:32" ht="16.5">
      <c r="C107" s="26"/>
      <c r="D107" s="27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F107" s="27"/>
    </row>
    <row r="108" spans="3:32" ht="16.5" customHeight="1">
      <c r="C108" s="24" t="s">
        <v>113</v>
      </c>
      <c r="AF108" s="4" t="s">
        <v>114</v>
      </c>
    </row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</sheetData>
  <sheetProtection/>
  <mergeCells count="7">
    <mergeCell ref="A2:A102"/>
    <mergeCell ref="E5:F5"/>
    <mergeCell ref="E4:F4"/>
    <mergeCell ref="AA4:AB4"/>
    <mergeCell ref="AA5:AB5"/>
    <mergeCell ref="Q4:X4"/>
    <mergeCell ref="Q5:X5"/>
  </mergeCells>
  <printOptions horizontalCentered="1" verticalCentered="1"/>
  <pageMargins left="0" right="0" top="0.1968503937007874" bottom="0.1968503937007874" header="0" footer="0"/>
  <pageSetup fitToHeight="1" fitToWidth="1" horizontalDpi="600" verticalDpi="600" orientation="portrait" paperSize="9" scale="2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DİE Dış Ticaret İstatistikler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Memduh ÜNAL</dc:creator>
  <cp:keywords/>
  <dc:description/>
  <cp:lastModifiedBy>Hasan Çağdaş Karakaş</cp:lastModifiedBy>
  <cp:lastPrinted>2012-06-26T12:57:53Z</cp:lastPrinted>
  <dcterms:created xsi:type="dcterms:W3CDTF">1998-01-22T08:18:37Z</dcterms:created>
  <dcterms:modified xsi:type="dcterms:W3CDTF">2019-06-11T13:37:33Z</dcterms:modified>
  <cp:category/>
  <cp:version/>
  <cp:contentType/>
  <cp:contentStatus/>
</cp:coreProperties>
</file>