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9720" windowHeight="5880" activeTab="0"/>
  </bookViews>
  <sheets>
    <sheet name="T 7.7" sheetId="1" r:id="rId1"/>
  </sheets>
  <definedNames>
    <definedName name="\0">'T 7.7'!$IT$7786</definedName>
    <definedName name="\A">'T 7.7'!$IT$7786</definedName>
    <definedName name="\B">'T 7.7'!$IT$7786</definedName>
    <definedName name="\C">'T 7.7'!$IT$7786</definedName>
    <definedName name="\D">'T 7.7'!$IT$7786</definedName>
    <definedName name="\F">'T 7.7'!$IT$7786</definedName>
    <definedName name="\H">'T 7.7'!$IT$7786</definedName>
    <definedName name="\M">'T 7.7'!$IT$7786</definedName>
    <definedName name="\P">'T 7.7'!$IT$7786</definedName>
    <definedName name="\S">'T 7.7'!$IT$7786</definedName>
    <definedName name="\Y">'T 7.7'!$IT$7786</definedName>
    <definedName name="__123Graph_A" hidden="1">'T 7.7'!$B$8:$B$217</definedName>
    <definedName name="__123Graph_B" hidden="1">'T 7.7'!$C$8:$C$217</definedName>
    <definedName name="__123Graph_C" hidden="1">'T 7.7'!$D$8:$D$217</definedName>
    <definedName name="__123Graph_D" hidden="1">'T 7.7'!$E$8:$E$217</definedName>
    <definedName name="__123Graph_E" hidden="1">'T 7.7'!$F$8:$F$226</definedName>
    <definedName name="__123Graph_F" hidden="1">'T 7.7'!$G$8:$G$273</definedName>
    <definedName name="__123Graph_X" hidden="1">'T 7.7'!$A$8:$A$217</definedName>
    <definedName name="H">'T 7.7'!$IT$7786</definedName>
    <definedName name="IHRAC">'T 7.7'!$IT$7786</definedName>
    <definedName name="IHRACAT">'T 7.7'!$IT$7786</definedName>
    <definedName name="ISTIHDAM">'T 7.7'!$IT$7786</definedName>
    <definedName name="ITHAL">'T 7.7'!$IT$7786</definedName>
    <definedName name="ITHALAT">'T 7.7'!$IT$7786</definedName>
    <definedName name="MENU">'T 7.7'!$IT$7786</definedName>
    <definedName name="ODDEN">'T 7.7'!$IT$7786</definedName>
    <definedName name="SON">'T 7.7'!$IT$8420</definedName>
    <definedName name="SUB1">'T 7.7'!$IT$7786</definedName>
    <definedName name="SUB10">'T 7.7'!$IT$7786</definedName>
    <definedName name="SUB11">'T 7.7'!$IT$7786</definedName>
    <definedName name="SUB12">'T 7.7'!$IT$7786</definedName>
    <definedName name="SUB2">'T 7.7'!$IT$7786</definedName>
    <definedName name="SUB3">'T 7.7'!$IT$7786</definedName>
    <definedName name="SUB4">'T 7.7'!$IT$7786</definedName>
    <definedName name="SUB5">'T 7.7'!$IT$7786</definedName>
    <definedName name="SUB6">'T 7.7'!$IT$7786</definedName>
    <definedName name="SUB7">'T 7.7'!$IT$7786</definedName>
    <definedName name="SUB8">'T 7.7'!$IT$7786</definedName>
    <definedName name="SUB9">'T 7.7'!$IT$7786</definedName>
    <definedName name="SUBA">'T 7.7'!$IT$7786</definedName>
    <definedName name="SUBB">'T 7.7'!$IT$7786</definedName>
    <definedName name="SUBC">'T 7.7'!$IT$7786</definedName>
    <definedName name="SUBF">'T 7.7'!$IT$7786</definedName>
    <definedName name="T1_">'T 7.7'!$IT$8420</definedName>
    <definedName name="TABLE_VI.1__MAI">'T 7.7'!$IT$8420</definedName>
    <definedName name="TABLO_VI.1__BA_">'T 7.7'!$IT$7788</definedName>
    <definedName name="_xlnm.Print_Area" localSheetId="0">'T 7.7'!$A$1:$N$319</definedName>
  </definedNames>
  <calcPr fullCalcOnLoad="1"/>
</workbook>
</file>

<file path=xl/sharedStrings.xml><?xml version="1.0" encoding="utf-8"?>
<sst xmlns="http://schemas.openxmlformats.org/spreadsheetml/2006/main" count="138" uniqueCount="108">
  <si>
    <t xml:space="preserve"> </t>
  </si>
  <si>
    <t>Kamu</t>
  </si>
  <si>
    <t>Public</t>
  </si>
  <si>
    <t>Özel</t>
  </si>
  <si>
    <t>Private</t>
  </si>
  <si>
    <t>Toplam</t>
  </si>
  <si>
    <t>Total</t>
  </si>
  <si>
    <t>For. Ex.</t>
  </si>
  <si>
    <t>Yabancı P.</t>
  </si>
  <si>
    <t xml:space="preserve"> 12 Ay.% Değ.</t>
  </si>
  <si>
    <t xml:space="preserve"> 12 Month</t>
  </si>
  <si>
    <t>% Change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</si>
  <si>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</si>
  <si>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</si>
  <si>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</si>
  <si>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</si>
  <si>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</si>
  <si>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</si>
  <si>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</si>
  <si>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</si>
  <si>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</si>
  <si>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</si>
  <si>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</si>
  <si>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</si>
  <si>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 xml:space="preserve"> By the last Friday of the month.</t>
  </si>
  <si>
    <t>Aylar - Months</t>
  </si>
  <si>
    <t xml:space="preserve">  1996  1</t>
  </si>
  <si>
    <t xml:space="preserve">  1997  1</t>
  </si>
  <si>
    <t xml:space="preserve">  1998  1</t>
  </si>
  <si>
    <t xml:space="preserve">  1999  1</t>
  </si>
  <si>
    <t>2000 1</t>
  </si>
  <si>
    <t xml:space="preserve"> 1993-12</t>
  </si>
  <si>
    <t xml:space="preserve"> 1994-12</t>
  </si>
  <si>
    <t xml:space="preserve"> 1995-12</t>
  </si>
  <si>
    <t xml:space="preserve"> 1996-12</t>
  </si>
  <si>
    <t xml:space="preserve"> 1997-12</t>
  </si>
  <si>
    <t xml:space="preserve"> 2001 1</t>
  </si>
  <si>
    <t xml:space="preserve"> 1998-12</t>
  </si>
  <si>
    <t xml:space="preserve"> 2002 1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</si>
  <si>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</si>
  <si>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</si>
  <si>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</si>
  <si>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</si>
  <si>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</si>
  <si>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</si>
  <si>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</si>
  <si>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</si>
  <si>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</si>
  <si>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</si>
  <si>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 xml:space="preserve"> 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</si>
  <si>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</si>
  <si>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</si>
  <si>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</si>
  <si>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</si>
  <si>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</si>
  <si>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</si>
  <si>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</si>
  <si>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</si>
  <si>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</si>
  <si>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</si>
  <si>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</si>
  <si>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</si>
  <si>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</si>
  <si>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 xml:space="preserve"> Tablo: VII.7- Krediler </t>
  </si>
  <si>
    <t xml:space="preserve"> Table: VII.7- Credits</t>
  </si>
  <si>
    <t xml:space="preserve">   Ayın son Cuma günü itibariyle.</t>
  </si>
  <si>
    <t>TRY</t>
  </si>
  <si>
    <t>Merkez Bankası Yurtiçi Kredileri</t>
  </si>
  <si>
    <t>Central Bank Domestic Loans</t>
  </si>
  <si>
    <t>Mevduat Bankaları Yurtiçi Kredileri</t>
  </si>
  <si>
    <t>Deposit Money Bank Domestic Loans</t>
  </si>
  <si>
    <t xml:space="preserve"> Yurtiçi Kredileri</t>
  </si>
  <si>
    <t>Kalkınma ve Yatırım Bankaları</t>
  </si>
  <si>
    <t>Invest. &amp; Dev. Banks Domestic Loans</t>
  </si>
  <si>
    <t>Yurtiçi</t>
  </si>
  <si>
    <t>Source: Central Bank</t>
  </si>
  <si>
    <t xml:space="preserve">   Kaynak: Merkez Bankası 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</si>
  <si>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</si>
  <si>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</si>
  <si>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</si>
  <si>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</si>
  <si>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</si>
  <si>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</si>
  <si>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</si>
  <si>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 xml:space="preserve"> Kredi Hacmi</t>
  </si>
  <si>
    <t>Domestic Loan Vol.</t>
  </si>
  <si>
    <t xml:space="preserve"> (Bin TL)</t>
  </si>
  <si>
    <t xml:space="preserve"> 2005-12</t>
  </si>
  <si>
    <t>2010 1</t>
  </si>
  <si>
    <t xml:space="preserve"> 2006-12</t>
  </si>
  <si>
    <t xml:space="preserve"> 2007-12</t>
  </si>
  <si>
    <t>2011 1</t>
  </si>
  <si>
    <t>TL</t>
  </si>
  <si>
    <t>(In Thousands of TR)</t>
  </si>
  <si>
    <t>2012 1</t>
  </si>
  <si>
    <t>2013 1</t>
  </si>
  <si>
    <t>2014 1</t>
  </si>
  <si>
    <t>2008-12</t>
  </si>
  <si>
    <t>2015 1</t>
  </si>
  <si>
    <t>2009-12</t>
  </si>
  <si>
    <t>2016 1</t>
  </si>
  <si>
    <t>2010-12</t>
  </si>
  <si>
    <t>2017 1</t>
  </si>
  <si>
    <t>2011-12</t>
  </si>
  <si>
    <t>Katılım Bankaları</t>
  </si>
  <si>
    <t>Participation Banks Domestic Loans</t>
  </si>
  <si>
    <t>2018 1</t>
  </si>
  <si>
    <t>2019 1</t>
  </si>
</sst>
</file>

<file path=xl/styles.xml><?xml version="1.0" encoding="utf-8"?>
<styleSheet xmlns="http://schemas.openxmlformats.org/spreadsheetml/2006/main">
  <numFmts count="4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_);\(#,##0.0\)"/>
    <numFmt numFmtId="181" formatCode="#,##0_);\(#,##0\)"/>
    <numFmt numFmtId="182" formatCode="0.0_)"/>
    <numFmt numFmtId="183" formatCode="0_)"/>
    <numFmt numFmtId="184" formatCode="#,##0.0"/>
    <numFmt numFmtId="185" formatCode="0.0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¥€-2]\ #,##0.00_);[Red]\([$€-2]\ #,##0.00\)"/>
    <numFmt numFmtId="190" formatCode="0.00_)"/>
    <numFmt numFmtId="191" formatCode="0.000_)"/>
    <numFmt numFmtId="192" formatCode="0.0000_)"/>
    <numFmt numFmtId="193" formatCode="0.00000_)"/>
    <numFmt numFmtId="194" formatCode="0.000000_)"/>
    <numFmt numFmtId="195" formatCode="0.0000000_)"/>
    <numFmt numFmtId="196" formatCode="0.00000000_)"/>
    <numFmt numFmtId="197" formatCode="_-* #,##0.0\ _T_L_-;\-* #,##0.0\ _T_L_-;_-* &quot;-&quot;??\ _T_L_-;_-@_-"/>
    <numFmt numFmtId="198" formatCode="_-* #,##0\ _T_L_-;\-* #,##0\ _T_L_-;_-* &quot;-&quot;??\ _T_L_-;_-@_-"/>
    <numFmt numFmtId="199" formatCode="_-* #,##0\ _₺_-;\-* #,##0\ _₺_-;_-* &quot;-&quot;??\ _₺_-;_-@_-"/>
  </numFmts>
  <fonts count="50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9"/>
      <name val="Times New Roman Tur"/>
      <family val="1"/>
    </font>
    <font>
      <b/>
      <sz val="9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2" fillId="0" borderId="0">
      <alignment/>
      <protection/>
    </xf>
    <xf numFmtId="183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10">
    <xf numFmtId="183" fontId="0" fillId="0" borderId="0" xfId="0" applyAlignment="1">
      <alignment/>
    </xf>
    <xf numFmtId="183" fontId="5" fillId="0" borderId="0" xfId="0" applyFont="1" applyAlignment="1" applyProtection="1">
      <alignment/>
      <protection/>
    </xf>
    <xf numFmtId="183" fontId="6" fillId="0" borderId="0" xfId="0" applyFont="1" applyAlignment="1">
      <alignment/>
    </xf>
    <xf numFmtId="183" fontId="5" fillId="0" borderId="0" xfId="0" applyFont="1" applyBorder="1" applyAlignment="1" applyProtection="1">
      <alignment/>
      <protection/>
    </xf>
    <xf numFmtId="183" fontId="7" fillId="0" borderId="0" xfId="0" applyFont="1" applyAlignment="1" applyProtection="1">
      <alignment/>
      <protection/>
    </xf>
    <xf numFmtId="180" fontId="8" fillId="0" borderId="0" xfId="0" applyNumberFormat="1" applyFont="1" applyAlignment="1" applyProtection="1">
      <alignment/>
      <protection/>
    </xf>
    <xf numFmtId="183" fontId="8" fillId="0" borderId="0" xfId="0" applyFont="1" applyAlignment="1" applyProtection="1">
      <alignment/>
      <protection/>
    </xf>
    <xf numFmtId="183" fontId="8" fillId="0" borderId="0" xfId="0" applyFont="1" applyAlignment="1">
      <alignment/>
    </xf>
    <xf numFmtId="183" fontId="7" fillId="0" borderId="10" xfId="0" applyFont="1" applyBorder="1" applyAlignment="1" applyProtection="1">
      <alignment/>
      <protection/>
    </xf>
    <xf numFmtId="183" fontId="7" fillId="0" borderId="11" xfId="0" applyFont="1" applyBorder="1" applyAlignment="1" applyProtection="1">
      <alignment/>
      <protection/>
    </xf>
    <xf numFmtId="183" fontId="7" fillId="0" borderId="12" xfId="0" applyFont="1" applyBorder="1" applyAlignment="1" applyProtection="1">
      <alignment/>
      <protection/>
    </xf>
    <xf numFmtId="180" fontId="7" fillId="0" borderId="11" xfId="0" applyNumberFormat="1" applyFont="1" applyBorder="1" applyAlignment="1" applyProtection="1">
      <alignment/>
      <protection/>
    </xf>
    <xf numFmtId="183" fontId="7" fillId="0" borderId="13" xfId="0" applyFont="1" applyBorder="1" applyAlignment="1" applyProtection="1">
      <alignment/>
      <protection/>
    </xf>
    <xf numFmtId="183" fontId="7" fillId="0" borderId="0" xfId="0" applyFont="1" applyBorder="1" applyAlignment="1" applyProtection="1">
      <alignment/>
      <protection/>
    </xf>
    <xf numFmtId="183" fontId="7" fillId="0" borderId="14" xfId="0" applyFont="1" applyBorder="1" applyAlignment="1" applyProtection="1">
      <alignment/>
      <protection/>
    </xf>
    <xf numFmtId="183" fontId="8" fillId="0" borderId="14" xfId="0" applyFont="1" applyBorder="1" applyAlignment="1">
      <alignment/>
    </xf>
    <xf numFmtId="180" fontId="7" fillId="0" borderId="0" xfId="0" applyNumberFormat="1" applyFont="1" applyBorder="1" applyAlignment="1" applyProtection="1">
      <alignment/>
      <protection/>
    </xf>
    <xf numFmtId="183" fontId="7" fillId="0" borderId="15" xfId="0" applyFont="1" applyBorder="1" applyAlignment="1" applyProtection="1">
      <alignment/>
      <protection/>
    </xf>
    <xf numFmtId="182" fontId="8" fillId="0" borderId="0" xfId="0" applyNumberFormat="1" applyFont="1" applyAlignment="1" applyProtection="1">
      <alignment/>
      <protection/>
    </xf>
    <xf numFmtId="181" fontId="8" fillId="0" borderId="14" xfId="0" applyNumberFormat="1" applyFont="1" applyBorder="1" applyAlignment="1" applyProtection="1">
      <alignment/>
      <protection/>
    </xf>
    <xf numFmtId="184" fontId="8" fillId="0" borderId="14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181" fontId="8" fillId="0" borderId="16" xfId="0" applyNumberFormat="1" applyFont="1" applyBorder="1" applyAlignment="1" applyProtection="1">
      <alignment/>
      <protection/>
    </xf>
    <xf numFmtId="181" fontId="8" fillId="0" borderId="11" xfId="0" applyNumberFormat="1" applyFont="1" applyBorder="1" applyAlignment="1" applyProtection="1">
      <alignment/>
      <protection/>
    </xf>
    <xf numFmtId="181" fontId="8" fillId="0" borderId="12" xfId="0" applyNumberFormat="1" applyFont="1" applyBorder="1" applyAlignment="1" applyProtection="1">
      <alignment/>
      <protection/>
    </xf>
    <xf numFmtId="184" fontId="8" fillId="0" borderId="12" xfId="0" applyNumberFormat="1" applyFont="1" applyBorder="1" applyAlignment="1" applyProtection="1">
      <alignment/>
      <protection/>
    </xf>
    <xf numFmtId="183" fontId="8" fillId="0" borderId="0" xfId="0" applyFont="1" applyBorder="1" applyAlignment="1" applyProtection="1">
      <alignment/>
      <protection/>
    </xf>
    <xf numFmtId="183" fontId="1" fillId="0" borderId="0" xfId="0" applyFont="1" applyAlignment="1" applyProtection="1">
      <alignment/>
      <protection/>
    </xf>
    <xf numFmtId="181" fontId="1" fillId="0" borderId="0" xfId="0" applyNumberFormat="1" applyFont="1" applyBorder="1" applyAlignment="1" applyProtection="1">
      <alignment/>
      <protection/>
    </xf>
    <xf numFmtId="183" fontId="10" fillId="0" borderId="0" xfId="0" applyFont="1" applyAlignment="1" applyProtection="1">
      <alignment/>
      <protection/>
    </xf>
    <xf numFmtId="183" fontId="7" fillId="0" borderId="13" xfId="0" applyFont="1" applyBorder="1" applyAlignment="1" applyProtection="1">
      <alignment horizontal="right"/>
      <protection/>
    </xf>
    <xf numFmtId="183" fontId="7" fillId="0" borderId="17" xfId="0" applyFont="1" applyBorder="1" applyAlignment="1" applyProtection="1">
      <alignment horizontal="right"/>
      <protection/>
    </xf>
    <xf numFmtId="183" fontId="7" fillId="0" borderId="14" xfId="0" applyFont="1" applyBorder="1" applyAlignment="1" applyProtection="1">
      <alignment horizontal="right"/>
      <protection/>
    </xf>
    <xf numFmtId="183" fontId="7" fillId="0" borderId="18" xfId="0" applyFont="1" applyBorder="1" applyAlignment="1" applyProtection="1">
      <alignment horizontal="right"/>
      <protection/>
    </xf>
    <xf numFmtId="49" fontId="7" fillId="0" borderId="13" xfId="0" applyNumberFormat="1" applyFont="1" applyBorder="1" applyAlignment="1" applyProtection="1">
      <alignment horizontal="right"/>
      <protection/>
    </xf>
    <xf numFmtId="183" fontId="7" fillId="0" borderId="16" xfId="0" applyFont="1" applyBorder="1" applyAlignment="1" applyProtection="1">
      <alignment/>
      <protection/>
    </xf>
    <xf numFmtId="181" fontId="8" fillId="0" borderId="19" xfId="0" applyNumberFormat="1" applyFont="1" applyBorder="1" applyAlignment="1" applyProtection="1">
      <alignment/>
      <protection/>
    </xf>
    <xf numFmtId="183" fontId="7" fillId="0" borderId="16" xfId="0" applyFont="1" applyBorder="1" applyAlignment="1" applyProtection="1" quotePrefix="1">
      <alignment horizontal="right"/>
      <protection/>
    </xf>
    <xf numFmtId="183" fontId="7" fillId="0" borderId="13" xfId="0" applyFont="1" applyBorder="1" applyAlignment="1" applyProtection="1" quotePrefix="1">
      <alignment horizontal="right"/>
      <protection/>
    </xf>
    <xf numFmtId="183" fontId="8" fillId="0" borderId="0" xfId="0" applyFont="1" applyBorder="1" applyAlignment="1">
      <alignment/>
    </xf>
    <xf numFmtId="183" fontId="6" fillId="0" borderId="0" xfId="0" applyFont="1" applyBorder="1" applyAlignment="1">
      <alignment/>
    </xf>
    <xf numFmtId="183" fontId="7" fillId="0" borderId="0" xfId="50" applyFont="1" applyAlignment="1" applyProtection="1">
      <alignment horizontal="right"/>
      <protection/>
    </xf>
    <xf numFmtId="183" fontId="7" fillId="0" borderId="0" xfId="50" applyFont="1" applyAlignment="1" applyProtection="1" quotePrefix="1">
      <alignment horizontal="right"/>
      <protection/>
    </xf>
    <xf numFmtId="184" fontId="8" fillId="0" borderId="0" xfId="0" applyNumberFormat="1" applyFont="1" applyBorder="1" applyAlignment="1" applyProtection="1">
      <alignment/>
      <protection/>
    </xf>
    <xf numFmtId="183" fontId="8" fillId="0" borderId="0" xfId="0" applyFont="1" applyBorder="1" applyAlignment="1" applyProtection="1">
      <alignment horizontal="right"/>
      <protection/>
    </xf>
    <xf numFmtId="183" fontId="7" fillId="0" borderId="0" xfId="0" applyFont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183" fontId="1" fillId="0" borderId="0" xfId="0" applyFont="1" applyBorder="1" applyAlignment="1" applyProtection="1">
      <alignment/>
      <protection/>
    </xf>
    <xf numFmtId="183" fontId="1" fillId="0" borderId="21" xfId="0" applyFont="1" applyBorder="1" applyAlignment="1" applyProtection="1">
      <alignment/>
      <protection/>
    </xf>
    <xf numFmtId="183" fontId="7" fillId="0" borderId="21" xfId="0" applyFont="1" applyBorder="1" applyAlignment="1" applyProtection="1">
      <alignment/>
      <protection/>
    </xf>
    <xf numFmtId="181" fontId="8" fillId="0" borderId="22" xfId="0" applyNumberFormat="1" applyFont="1" applyBorder="1" applyAlignment="1" applyProtection="1">
      <alignment/>
      <protection/>
    </xf>
    <xf numFmtId="184" fontId="8" fillId="0" borderId="23" xfId="0" applyNumberFormat="1" applyFont="1" applyBorder="1" applyAlignment="1" applyProtection="1">
      <alignment/>
      <protection/>
    </xf>
    <xf numFmtId="181" fontId="8" fillId="0" borderId="21" xfId="0" applyNumberFormat="1" applyFont="1" applyBorder="1" applyAlignment="1" applyProtection="1">
      <alignment/>
      <protection/>
    </xf>
    <xf numFmtId="184" fontId="8" fillId="0" borderId="24" xfId="0" applyNumberFormat="1" applyFont="1" applyBorder="1" applyAlignment="1" applyProtection="1">
      <alignment/>
      <protection/>
    </xf>
    <xf numFmtId="181" fontId="8" fillId="0" borderId="25" xfId="0" applyNumberFormat="1" applyFont="1" applyBorder="1" applyAlignment="1" applyProtection="1">
      <alignment/>
      <protection/>
    </xf>
    <xf numFmtId="184" fontId="8" fillId="0" borderId="26" xfId="0" applyNumberFormat="1" applyFont="1" applyBorder="1" applyAlignment="1" applyProtection="1">
      <alignment/>
      <protection/>
    </xf>
    <xf numFmtId="183" fontId="1" fillId="0" borderId="22" xfId="0" applyFont="1" applyBorder="1" applyAlignment="1" applyProtection="1">
      <alignment/>
      <protection/>
    </xf>
    <xf numFmtId="183" fontId="7" fillId="0" borderId="22" xfId="0" applyFont="1" applyBorder="1" applyAlignment="1" applyProtection="1">
      <alignment/>
      <protection/>
    </xf>
    <xf numFmtId="181" fontId="8" fillId="0" borderId="27" xfId="0" applyNumberFormat="1" applyFont="1" applyBorder="1" applyAlignment="1" applyProtection="1">
      <alignment/>
      <protection/>
    </xf>
    <xf numFmtId="184" fontId="8" fillId="0" borderId="28" xfId="0" applyNumberFormat="1" applyFont="1" applyBorder="1" applyAlignment="1" applyProtection="1">
      <alignment/>
      <protection/>
    </xf>
    <xf numFmtId="184" fontId="8" fillId="0" borderId="29" xfId="0" applyNumberFormat="1" applyFont="1" applyBorder="1" applyAlignment="1" applyProtection="1">
      <alignment/>
      <protection/>
    </xf>
    <xf numFmtId="181" fontId="8" fillId="0" borderId="30" xfId="0" applyNumberFormat="1" applyFont="1" applyBorder="1" applyAlignment="1" applyProtection="1">
      <alignment/>
      <protection/>
    </xf>
    <xf numFmtId="181" fontId="8" fillId="0" borderId="31" xfId="0" applyNumberFormat="1" applyFont="1" applyBorder="1" applyAlignment="1" applyProtection="1">
      <alignment/>
      <protection/>
    </xf>
    <xf numFmtId="181" fontId="8" fillId="0" borderId="32" xfId="0" applyNumberFormat="1" applyFont="1" applyBorder="1" applyAlignment="1" applyProtection="1">
      <alignment/>
      <protection/>
    </xf>
    <xf numFmtId="183" fontId="49" fillId="0" borderId="0" xfId="0" applyFont="1" applyAlignment="1">
      <alignment vertical="center"/>
    </xf>
    <xf numFmtId="198" fontId="5" fillId="0" borderId="0" xfId="57" applyNumberFormat="1" applyFont="1" applyAlignment="1" applyProtection="1">
      <alignment/>
      <protection/>
    </xf>
    <xf numFmtId="183" fontId="4" fillId="0" borderId="0" xfId="0" applyFont="1" applyAlignment="1" applyProtection="1">
      <alignment/>
      <protection/>
    </xf>
    <xf numFmtId="183" fontId="4" fillId="0" borderId="0" xfId="0" applyFont="1" applyBorder="1" applyAlignment="1" applyProtection="1">
      <alignment/>
      <protection/>
    </xf>
    <xf numFmtId="183" fontId="7" fillId="0" borderId="33" xfId="0" applyFont="1" applyBorder="1" applyAlignment="1" applyProtection="1" quotePrefix="1">
      <alignment horizontal="right"/>
      <protection/>
    </xf>
    <xf numFmtId="183" fontId="7" fillId="0" borderId="34" xfId="0" applyFont="1" applyBorder="1" applyAlignment="1" applyProtection="1" quotePrefix="1">
      <alignment horizontal="right"/>
      <protection/>
    </xf>
    <xf numFmtId="183" fontId="7" fillId="0" borderId="35" xfId="0" applyFont="1" applyBorder="1" applyAlignment="1" applyProtection="1" quotePrefix="1">
      <alignment horizontal="right"/>
      <protection/>
    </xf>
    <xf numFmtId="183" fontId="7" fillId="0" borderId="27" xfId="0" applyFont="1" applyBorder="1" applyAlignment="1" applyProtection="1" quotePrefix="1">
      <alignment horizontal="right"/>
      <protection/>
    </xf>
    <xf numFmtId="183" fontId="7" fillId="0" borderId="36" xfId="0" applyFont="1" applyBorder="1" applyAlignment="1" applyProtection="1" quotePrefix="1">
      <alignment horizontal="right"/>
      <protection/>
    </xf>
    <xf numFmtId="183" fontId="7" fillId="0" borderId="25" xfId="0" applyFont="1" applyBorder="1" applyAlignment="1" applyProtection="1" quotePrefix="1">
      <alignment horizontal="right"/>
      <protection/>
    </xf>
    <xf numFmtId="183" fontId="7" fillId="0" borderId="37" xfId="0" applyFont="1" applyBorder="1" applyAlignment="1" applyProtection="1" quotePrefix="1">
      <alignment horizontal="right"/>
      <protection/>
    </xf>
    <xf numFmtId="183" fontId="7" fillId="0" borderId="38" xfId="0" applyFont="1" applyBorder="1" applyAlignment="1" applyProtection="1" quotePrefix="1">
      <alignment horizontal="right"/>
      <protection/>
    </xf>
    <xf numFmtId="183" fontId="7" fillId="0" borderId="39" xfId="0" applyFont="1" applyBorder="1" applyAlignment="1" applyProtection="1" quotePrefix="1">
      <alignment horizontal="right"/>
      <protection/>
    </xf>
    <xf numFmtId="184" fontId="8" fillId="0" borderId="21" xfId="0" applyNumberFormat="1" applyFont="1" applyBorder="1" applyAlignment="1" applyProtection="1">
      <alignment/>
      <protection/>
    </xf>
    <xf numFmtId="183" fontId="7" fillId="0" borderId="40" xfId="0" applyFont="1" applyBorder="1" applyAlignment="1" applyProtection="1" quotePrefix="1">
      <alignment horizontal="right"/>
      <protection/>
    </xf>
    <xf numFmtId="184" fontId="8" fillId="0" borderId="11" xfId="0" applyNumberFormat="1" applyFont="1" applyBorder="1" applyAlignment="1" applyProtection="1">
      <alignment/>
      <protection/>
    </xf>
    <xf numFmtId="184" fontId="8" fillId="0" borderId="22" xfId="0" applyNumberFormat="1" applyFont="1" applyBorder="1" applyAlignment="1" applyProtection="1">
      <alignment/>
      <protection/>
    </xf>
    <xf numFmtId="183" fontId="7" fillId="0" borderId="16" xfId="0" applyFont="1" applyBorder="1" applyAlignment="1" applyProtection="1">
      <alignment horizontal="right"/>
      <protection/>
    </xf>
    <xf numFmtId="183" fontId="7" fillId="0" borderId="41" xfId="0" applyFont="1" applyBorder="1" applyAlignment="1" applyProtection="1">
      <alignment horizontal="right"/>
      <protection/>
    </xf>
    <xf numFmtId="183" fontId="8" fillId="0" borderId="16" xfId="0" applyFont="1" applyBorder="1" applyAlignment="1">
      <alignment/>
    </xf>
    <xf numFmtId="184" fontId="8" fillId="0" borderId="16" xfId="0" applyNumberFormat="1" applyFont="1" applyBorder="1" applyAlignment="1" applyProtection="1">
      <alignment/>
      <protection/>
    </xf>
    <xf numFmtId="184" fontId="8" fillId="0" borderId="19" xfId="0" applyNumberFormat="1" applyFont="1" applyBorder="1" applyAlignment="1" applyProtection="1">
      <alignment/>
      <protection/>
    </xf>
    <xf numFmtId="184" fontId="8" fillId="0" borderId="25" xfId="0" applyNumberFormat="1" applyFont="1" applyBorder="1" applyAlignment="1" applyProtection="1">
      <alignment/>
      <protection/>
    </xf>
    <xf numFmtId="184" fontId="8" fillId="0" borderId="27" xfId="0" applyNumberFormat="1" applyFont="1" applyBorder="1" applyAlignment="1" applyProtection="1">
      <alignment/>
      <protection/>
    </xf>
    <xf numFmtId="183" fontId="7" fillId="0" borderId="31" xfId="0" applyFont="1" applyBorder="1" applyAlignment="1" applyProtection="1" quotePrefix="1">
      <alignment horizontal="right"/>
      <protection/>
    </xf>
    <xf numFmtId="183" fontId="7" fillId="0" borderId="32" xfId="0" applyFont="1" applyBorder="1" applyAlignment="1" applyProtection="1" quotePrefix="1">
      <alignment horizontal="right"/>
      <protection/>
    </xf>
    <xf numFmtId="183" fontId="9" fillId="0" borderId="19" xfId="0" applyFont="1" applyBorder="1" applyAlignment="1">
      <alignment horizontal="center"/>
    </xf>
    <xf numFmtId="183" fontId="9" fillId="0" borderId="12" xfId="0" applyFont="1" applyBorder="1" applyAlignment="1">
      <alignment horizontal="center"/>
    </xf>
    <xf numFmtId="183" fontId="9" fillId="0" borderId="16" xfId="0" applyFont="1" applyBorder="1" applyAlignment="1">
      <alignment horizontal="center"/>
    </xf>
    <xf numFmtId="183" fontId="9" fillId="0" borderId="14" xfId="0" applyFont="1" applyBorder="1" applyAlignment="1">
      <alignment horizontal="center"/>
    </xf>
    <xf numFmtId="183" fontId="9" fillId="0" borderId="41" xfId="0" applyFont="1" applyBorder="1" applyAlignment="1">
      <alignment horizontal="center"/>
    </xf>
    <xf numFmtId="183" fontId="9" fillId="0" borderId="18" xfId="0" applyFont="1" applyBorder="1" applyAlignment="1">
      <alignment horizontal="center"/>
    </xf>
    <xf numFmtId="183" fontId="9" fillId="0" borderId="16" xfId="0" applyFont="1" applyBorder="1" applyAlignment="1" applyProtection="1">
      <alignment horizontal="center"/>
      <protection/>
    </xf>
    <xf numFmtId="183" fontId="9" fillId="0" borderId="0" xfId="0" applyFont="1" applyBorder="1" applyAlignment="1" applyProtection="1">
      <alignment horizontal="center"/>
      <protection/>
    </xf>
    <xf numFmtId="183" fontId="9" fillId="0" borderId="14" xfId="0" applyFont="1" applyBorder="1" applyAlignment="1" applyProtection="1">
      <alignment horizontal="center"/>
      <protection/>
    </xf>
    <xf numFmtId="183" fontId="9" fillId="0" borderId="41" xfId="0" applyFont="1" applyBorder="1" applyAlignment="1" applyProtection="1">
      <alignment horizontal="center"/>
      <protection/>
    </xf>
    <xf numFmtId="183" fontId="9" fillId="0" borderId="17" xfId="0" applyFont="1" applyBorder="1" applyAlignment="1" applyProtection="1">
      <alignment horizontal="center"/>
      <protection/>
    </xf>
    <xf numFmtId="183" fontId="9" fillId="0" borderId="18" xfId="0" applyFont="1" applyBorder="1" applyAlignment="1" applyProtection="1">
      <alignment horizontal="center"/>
      <protection/>
    </xf>
    <xf numFmtId="180" fontId="9" fillId="0" borderId="17" xfId="0" applyNumberFormat="1" applyFont="1" applyBorder="1" applyAlignment="1" applyProtection="1">
      <alignment horizontal="center"/>
      <protection/>
    </xf>
    <xf numFmtId="180" fontId="9" fillId="0" borderId="18" xfId="0" applyNumberFormat="1" applyFont="1" applyBorder="1" applyAlignment="1" applyProtection="1">
      <alignment horizontal="center"/>
      <protection/>
    </xf>
    <xf numFmtId="180" fontId="9" fillId="0" borderId="11" xfId="0" applyNumberFormat="1" applyFont="1" applyBorder="1" applyAlignment="1" applyProtection="1">
      <alignment horizontal="center"/>
      <protection/>
    </xf>
    <xf numFmtId="180" fontId="9" fillId="0" borderId="12" xfId="0" applyNumberFormat="1" applyFont="1" applyBorder="1" applyAlignment="1" applyProtection="1">
      <alignment horizontal="center"/>
      <protection/>
    </xf>
    <xf numFmtId="183" fontId="9" fillId="0" borderId="11" xfId="0" applyFont="1" applyBorder="1" applyAlignment="1">
      <alignment horizontal="center"/>
    </xf>
    <xf numFmtId="183" fontId="9" fillId="0" borderId="0" xfId="0" applyFont="1" applyBorder="1" applyAlignment="1">
      <alignment horizontal="center"/>
    </xf>
    <xf numFmtId="183" fontId="9" fillId="0" borderId="17" xfId="0" applyFont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H386"/>
  <sheetViews>
    <sheetView tabSelected="1" defaultGridColor="0" zoomScale="80" zoomScaleNormal="80" zoomScaleSheetLayoutView="70" zoomScalePageLayoutView="0" colorId="22" workbookViewId="0" topLeftCell="A1">
      <pane xSplit="4" ySplit="9" topLeftCell="E287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317" sqref="E317"/>
    </sheetView>
  </sheetViews>
  <sheetFormatPr defaultColWidth="11.69921875" defaultRowHeight="15"/>
  <cols>
    <col min="1" max="1" width="24.09765625" style="1" customWidth="1"/>
    <col min="2" max="2" width="18.59765625" style="1" hidden="1" customWidth="1"/>
    <col min="3" max="3" width="16.59765625" style="1" hidden="1" customWidth="1"/>
    <col min="4" max="4" width="57" style="1" hidden="1" customWidth="1"/>
    <col min="5" max="5" width="19.296875" style="1" customWidth="1"/>
    <col min="6" max="6" width="23.69921875" style="1" customWidth="1"/>
    <col min="7" max="7" width="19.09765625" style="1" customWidth="1"/>
    <col min="8" max="10" width="19.19921875" style="1" customWidth="1"/>
    <col min="11" max="11" width="21.19921875" style="1" customWidth="1"/>
    <col min="12" max="12" width="20.59765625" style="1" customWidth="1"/>
    <col min="13" max="14" width="20" style="1" customWidth="1"/>
    <col min="15" max="15" width="13.296875" style="1" bestFit="1" customWidth="1"/>
    <col min="16" max="17" width="11.69921875" style="1" customWidth="1"/>
    <col min="18" max="18" width="21.69921875" style="1" customWidth="1"/>
    <col min="19" max="26" width="11.69921875" style="1" customWidth="1"/>
    <col min="27" max="16384" width="11.69921875" style="1" customWidth="1"/>
  </cols>
  <sheetData>
    <row r="1" spans="1:19" s="2" customFormat="1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7"/>
    </row>
    <row r="2" spans="1:19" s="2" customFormat="1" ht="20.25">
      <c r="A2" s="29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1" t="s">
        <v>86</v>
      </c>
      <c r="O2" s="6"/>
      <c r="P2" s="6"/>
      <c r="Q2" s="6"/>
      <c r="R2" s="6"/>
      <c r="S2" s="7"/>
    </row>
    <row r="3" spans="1:19" s="2" customFormat="1" ht="20.25">
      <c r="A3" s="29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2" t="s">
        <v>93</v>
      </c>
      <c r="O3" s="6"/>
      <c r="P3" s="6"/>
      <c r="Q3" s="6"/>
      <c r="R3" s="6"/>
      <c r="S3" s="7"/>
    </row>
    <row r="4" spans="1:19" s="2" customFormat="1" ht="18">
      <c r="A4" s="8"/>
      <c r="B4" s="9"/>
      <c r="C4" s="9"/>
      <c r="D4" s="10"/>
      <c r="E4" s="9"/>
      <c r="F4" s="9"/>
      <c r="G4" s="9"/>
      <c r="H4" s="10"/>
      <c r="I4" s="91" t="s">
        <v>104</v>
      </c>
      <c r="J4" s="92"/>
      <c r="K4" s="91" t="s">
        <v>72</v>
      </c>
      <c r="L4" s="107"/>
      <c r="M4" s="105" t="s">
        <v>74</v>
      </c>
      <c r="N4" s="106"/>
      <c r="O4" s="6"/>
      <c r="P4" s="6"/>
      <c r="Q4" s="6"/>
      <c r="R4" s="6"/>
      <c r="S4" s="7"/>
    </row>
    <row r="5" spans="1:19" s="2" customFormat="1" ht="18">
      <c r="A5" s="12"/>
      <c r="B5" s="97" t="s">
        <v>67</v>
      </c>
      <c r="C5" s="98"/>
      <c r="D5" s="99"/>
      <c r="E5" s="97" t="s">
        <v>69</v>
      </c>
      <c r="F5" s="98"/>
      <c r="G5" s="98"/>
      <c r="H5" s="99"/>
      <c r="I5" s="93" t="s">
        <v>71</v>
      </c>
      <c r="J5" s="94"/>
      <c r="K5" s="93" t="s">
        <v>71</v>
      </c>
      <c r="L5" s="108"/>
      <c r="M5" s="98" t="s">
        <v>84</v>
      </c>
      <c r="N5" s="99"/>
      <c r="O5" s="6"/>
      <c r="P5" s="6"/>
      <c r="Q5" s="6"/>
      <c r="R5" s="6"/>
      <c r="S5" s="7"/>
    </row>
    <row r="6" spans="1:19" s="2" customFormat="1" ht="18">
      <c r="A6" s="12"/>
      <c r="B6" s="100" t="s">
        <v>68</v>
      </c>
      <c r="C6" s="101"/>
      <c r="D6" s="102"/>
      <c r="E6" s="100" t="s">
        <v>70</v>
      </c>
      <c r="F6" s="101"/>
      <c r="G6" s="101"/>
      <c r="H6" s="102"/>
      <c r="I6" s="95" t="s">
        <v>105</v>
      </c>
      <c r="J6" s="96"/>
      <c r="K6" s="95" t="s">
        <v>73</v>
      </c>
      <c r="L6" s="109"/>
      <c r="M6" s="103" t="s">
        <v>85</v>
      </c>
      <c r="N6" s="104"/>
      <c r="O6" s="6"/>
      <c r="P6" s="6"/>
      <c r="Q6" s="6"/>
      <c r="R6" s="6"/>
      <c r="S6" s="7"/>
    </row>
    <row r="7" spans="1:19" s="2" customFormat="1" ht="15.75">
      <c r="A7" s="12" t="s">
        <v>0</v>
      </c>
      <c r="B7" s="9"/>
      <c r="C7" s="9"/>
      <c r="D7" s="10"/>
      <c r="E7" s="11"/>
      <c r="F7" s="11"/>
      <c r="G7" s="11"/>
      <c r="H7" s="32" t="s">
        <v>9</v>
      </c>
      <c r="I7" s="82"/>
      <c r="J7" s="32" t="s">
        <v>9</v>
      </c>
      <c r="K7" s="16"/>
      <c r="L7" s="45" t="s">
        <v>9</v>
      </c>
      <c r="M7" s="9"/>
      <c r="N7" s="32" t="s">
        <v>9</v>
      </c>
      <c r="O7" s="6"/>
      <c r="P7" s="6"/>
      <c r="Q7" s="6"/>
      <c r="R7" s="6"/>
      <c r="S7" s="7"/>
    </row>
    <row r="8" spans="1:19" s="2" customFormat="1" ht="15.75">
      <c r="A8" s="12"/>
      <c r="B8" s="45" t="s">
        <v>1</v>
      </c>
      <c r="C8" s="45" t="s">
        <v>3</v>
      </c>
      <c r="D8" s="32" t="s">
        <v>5</v>
      </c>
      <c r="E8" s="45" t="s">
        <v>92</v>
      </c>
      <c r="F8" s="45" t="s">
        <v>8</v>
      </c>
      <c r="G8" s="45" t="s">
        <v>5</v>
      </c>
      <c r="H8" s="32" t="s">
        <v>10</v>
      </c>
      <c r="I8" s="82" t="s">
        <v>5</v>
      </c>
      <c r="J8" s="32" t="s">
        <v>10</v>
      </c>
      <c r="K8" s="45" t="s">
        <v>5</v>
      </c>
      <c r="L8" s="45" t="s">
        <v>10</v>
      </c>
      <c r="M8" s="45" t="s">
        <v>5</v>
      </c>
      <c r="N8" s="32" t="s">
        <v>10</v>
      </c>
      <c r="O8" s="6"/>
      <c r="P8" s="6"/>
      <c r="Q8" s="6"/>
      <c r="R8" s="6"/>
      <c r="S8" s="7"/>
    </row>
    <row r="9" spans="1:19" s="2" customFormat="1" ht="15.75">
      <c r="A9" s="17" t="s">
        <v>25</v>
      </c>
      <c r="B9" s="31" t="s">
        <v>2</v>
      </c>
      <c r="C9" s="31" t="s">
        <v>4</v>
      </c>
      <c r="D9" s="33" t="s">
        <v>6</v>
      </c>
      <c r="E9" s="31" t="s">
        <v>66</v>
      </c>
      <c r="F9" s="31" t="s">
        <v>7</v>
      </c>
      <c r="G9" s="31" t="s">
        <v>6</v>
      </c>
      <c r="H9" s="33" t="s">
        <v>11</v>
      </c>
      <c r="I9" s="83" t="s">
        <v>6</v>
      </c>
      <c r="J9" s="33" t="s">
        <v>11</v>
      </c>
      <c r="K9" s="31" t="s">
        <v>6</v>
      </c>
      <c r="L9" s="31" t="s">
        <v>11</v>
      </c>
      <c r="M9" s="31" t="s">
        <v>6</v>
      </c>
      <c r="N9" s="33" t="s">
        <v>11</v>
      </c>
      <c r="O9" s="6"/>
      <c r="P9" s="6"/>
      <c r="Q9" s="6"/>
      <c r="R9" s="6"/>
      <c r="S9" s="7"/>
    </row>
    <row r="10" spans="1:19" s="2" customFormat="1" ht="17.25" customHeight="1">
      <c r="A10" s="12"/>
      <c r="B10" s="13"/>
      <c r="C10" s="13"/>
      <c r="D10" s="14"/>
      <c r="E10" s="13"/>
      <c r="F10" s="13"/>
      <c r="G10" s="13"/>
      <c r="H10" s="14"/>
      <c r="I10" s="84"/>
      <c r="J10" s="15"/>
      <c r="K10" s="39"/>
      <c r="L10" s="39"/>
      <c r="M10" s="39"/>
      <c r="N10" s="14"/>
      <c r="O10" s="6"/>
      <c r="P10" s="6"/>
      <c r="Q10" s="6"/>
      <c r="R10" s="6"/>
      <c r="S10" s="7"/>
    </row>
    <row r="11" spans="1:19" s="2" customFormat="1" ht="17.25" customHeight="1" hidden="1">
      <c r="A11" s="34" t="s">
        <v>31</v>
      </c>
      <c r="B11" s="21">
        <v>82891.8</v>
      </c>
      <c r="C11" s="21">
        <v>17691.4</v>
      </c>
      <c r="D11" s="19">
        <v>100583.2</v>
      </c>
      <c r="E11" s="21"/>
      <c r="F11" s="21"/>
      <c r="G11" s="21">
        <v>280080</v>
      </c>
      <c r="H11" s="20">
        <v>99.44882394411331</v>
      </c>
      <c r="I11" s="85"/>
      <c r="J11" s="20"/>
      <c r="K11" s="21">
        <v>24106.2</v>
      </c>
      <c r="L11" s="43">
        <v>69.34457323498421</v>
      </c>
      <c r="M11" s="43">
        <v>387078</v>
      </c>
      <c r="N11" s="20">
        <v>101.51810954753464</v>
      </c>
      <c r="O11" s="18"/>
      <c r="P11" s="6"/>
      <c r="Q11" s="6"/>
      <c r="R11" s="6"/>
      <c r="S11" s="7"/>
    </row>
    <row r="12" spans="1:19" s="2" customFormat="1" ht="17.25" customHeight="1" hidden="1">
      <c r="A12" s="12" t="s">
        <v>12</v>
      </c>
      <c r="B12" s="21">
        <v>102012</v>
      </c>
      <c r="C12" s="21">
        <v>16863</v>
      </c>
      <c r="D12" s="19">
        <f aca="true" t="shared" si="0" ref="D12:D56">B12+C12</f>
        <v>118875</v>
      </c>
      <c r="E12" s="21"/>
      <c r="F12" s="21"/>
      <c r="G12" s="21">
        <v>291344</v>
      </c>
      <c r="H12" s="20">
        <v>81.11537289958412</v>
      </c>
      <c r="I12" s="85"/>
      <c r="J12" s="20"/>
      <c r="K12" s="21">
        <v>24971</v>
      </c>
      <c r="L12" s="43">
        <v>61.280113673060754</v>
      </c>
      <c r="M12" s="43">
        <v>418327</v>
      </c>
      <c r="N12" s="20">
        <v>89.60481527981108</v>
      </c>
      <c r="O12" s="18"/>
      <c r="P12" s="6"/>
      <c r="Q12" s="6"/>
      <c r="R12" s="18"/>
      <c r="S12" s="7"/>
    </row>
    <row r="13" spans="1:19" s="2" customFormat="1" ht="17.25" customHeight="1" hidden="1">
      <c r="A13" s="12" t="s">
        <v>13</v>
      </c>
      <c r="B13" s="21">
        <v>131034</v>
      </c>
      <c r="C13" s="21">
        <v>16571</v>
      </c>
      <c r="D13" s="19">
        <f t="shared" si="0"/>
        <v>147605</v>
      </c>
      <c r="E13" s="21"/>
      <c r="F13" s="21"/>
      <c r="G13" s="21">
        <v>281641</v>
      </c>
      <c r="H13" s="20">
        <v>68.0906936909515</v>
      </c>
      <c r="I13" s="85"/>
      <c r="J13" s="20"/>
      <c r="K13" s="21">
        <v>27673</v>
      </c>
      <c r="L13" s="43">
        <v>73.32456469998746</v>
      </c>
      <c r="M13" s="43">
        <v>440348</v>
      </c>
      <c r="N13" s="20">
        <v>91.31590837996595</v>
      </c>
      <c r="O13" s="18"/>
      <c r="P13" s="6"/>
      <c r="Q13" s="6"/>
      <c r="R13" s="18"/>
      <c r="S13" s="7"/>
    </row>
    <row r="14" spans="1:19" s="2" customFormat="1" ht="17.25" customHeight="1" hidden="1">
      <c r="A14" s="12" t="s">
        <v>14</v>
      </c>
      <c r="B14" s="21">
        <v>132231</v>
      </c>
      <c r="C14" s="21">
        <v>16529</v>
      </c>
      <c r="D14" s="19">
        <f t="shared" si="0"/>
        <v>148760</v>
      </c>
      <c r="E14" s="21"/>
      <c r="F14" s="21"/>
      <c r="G14" s="21">
        <v>289312</v>
      </c>
      <c r="H14" s="20">
        <v>64.80506755986966</v>
      </c>
      <c r="I14" s="85"/>
      <c r="J14" s="20"/>
      <c r="K14" s="21">
        <v>28336</v>
      </c>
      <c r="L14" s="43">
        <v>76.50429799426934</v>
      </c>
      <c r="M14" s="43">
        <v>449879</v>
      </c>
      <c r="N14" s="20">
        <v>86.2914713530883</v>
      </c>
      <c r="O14" s="18"/>
      <c r="P14" s="6"/>
      <c r="Q14" s="6"/>
      <c r="R14" s="18"/>
      <c r="S14" s="7"/>
    </row>
    <row r="15" spans="1:19" s="2" customFormat="1" ht="17.25" customHeight="1" hidden="1">
      <c r="A15" s="12" t="s">
        <v>15</v>
      </c>
      <c r="B15" s="21">
        <v>137807</v>
      </c>
      <c r="C15" s="21">
        <v>16418</v>
      </c>
      <c r="D15" s="19">
        <f t="shared" si="0"/>
        <v>154225</v>
      </c>
      <c r="E15" s="21"/>
      <c r="F15" s="21"/>
      <c r="G15" s="21">
        <v>317786</v>
      </c>
      <c r="H15" s="20">
        <v>69.69311852876311</v>
      </c>
      <c r="I15" s="85"/>
      <c r="J15" s="20"/>
      <c r="K15" s="21">
        <v>33628</v>
      </c>
      <c r="L15" s="43">
        <v>96.75852788017085</v>
      </c>
      <c r="M15" s="43">
        <v>489221</v>
      </c>
      <c r="N15" s="20">
        <v>88.98400349211377</v>
      </c>
      <c r="O15" s="18"/>
      <c r="P15" s="6"/>
      <c r="Q15" s="6"/>
      <c r="R15" s="18"/>
      <c r="S15" s="7"/>
    </row>
    <row r="16" spans="1:19" s="2" customFormat="1" ht="17.25" customHeight="1" hidden="1">
      <c r="A16" s="12" t="s">
        <v>16</v>
      </c>
      <c r="B16" s="21">
        <v>134541</v>
      </c>
      <c r="C16" s="21">
        <v>20935</v>
      </c>
      <c r="D16" s="19">
        <f t="shared" si="0"/>
        <v>155476</v>
      </c>
      <c r="E16" s="21"/>
      <c r="F16" s="21"/>
      <c r="G16" s="21">
        <v>291497</v>
      </c>
      <c r="H16" s="20">
        <v>45.409695409695416</v>
      </c>
      <c r="I16" s="85"/>
      <c r="J16" s="20"/>
      <c r="K16" s="21">
        <v>34724</v>
      </c>
      <c r="L16" s="43">
        <v>114.53107623872484</v>
      </c>
      <c r="M16" s="43">
        <v>460762</v>
      </c>
      <c r="N16" s="20">
        <v>67.21781481132007</v>
      </c>
      <c r="O16" s="18"/>
      <c r="P16" s="6"/>
      <c r="Q16" s="6"/>
      <c r="R16" s="18"/>
      <c r="S16" s="7"/>
    </row>
    <row r="17" spans="1:19" s="2" customFormat="1" ht="17.25" customHeight="1" hidden="1">
      <c r="A17" s="12" t="s">
        <v>17</v>
      </c>
      <c r="B17" s="21">
        <v>111133</v>
      </c>
      <c r="C17" s="21">
        <v>15099</v>
      </c>
      <c r="D17" s="19">
        <f t="shared" si="0"/>
        <v>126232</v>
      </c>
      <c r="E17" s="21"/>
      <c r="F17" s="21"/>
      <c r="G17" s="21">
        <v>290331</v>
      </c>
      <c r="H17" s="20">
        <v>41.56825074848109</v>
      </c>
      <c r="I17" s="85"/>
      <c r="J17" s="20"/>
      <c r="K17" s="21">
        <v>31263</v>
      </c>
      <c r="L17" s="43">
        <v>88.51302460202538</v>
      </c>
      <c r="M17" s="43">
        <v>432727</v>
      </c>
      <c r="N17" s="20">
        <v>54.68512620331941</v>
      </c>
      <c r="O17" s="18"/>
      <c r="P17" s="6"/>
      <c r="Q17" s="6"/>
      <c r="R17" s="18"/>
      <c r="S17" s="7"/>
    </row>
    <row r="18" spans="1:19" s="2" customFormat="1" ht="17.25" customHeight="1" hidden="1">
      <c r="A18" s="12" t="s">
        <v>18</v>
      </c>
      <c r="B18" s="21">
        <v>117178</v>
      </c>
      <c r="C18" s="21">
        <v>14937</v>
      </c>
      <c r="D18" s="19">
        <f t="shared" si="0"/>
        <v>132115</v>
      </c>
      <c r="E18" s="21">
        <v>225653</v>
      </c>
      <c r="F18" s="21">
        <v>169574</v>
      </c>
      <c r="G18" s="21">
        <f>E18+F18</f>
        <v>395227</v>
      </c>
      <c r="H18" s="20">
        <v>77.71158014010916</v>
      </c>
      <c r="I18" s="85"/>
      <c r="J18" s="20"/>
      <c r="K18" s="21">
        <v>39939</v>
      </c>
      <c r="L18" s="43">
        <v>120.26803441429556</v>
      </c>
      <c r="M18" s="43">
        <v>552344</v>
      </c>
      <c r="N18" s="20">
        <v>87.85102352457037</v>
      </c>
      <c r="O18" s="18"/>
      <c r="P18" s="6"/>
      <c r="Q18" s="6"/>
      <c r="R18" s="18"/>
      <c r="S18" s="7"/>
    </row>
    <row r="19" spans="1:19" s="2" customFormat="1" ht="17.25" customHeight="1" hidden="1">
      <c r="A19" s="12" t="s">
        <v>19</v>
      </c>
      <c r="B19" s="21">
        <v>104480</v>
      </c>
      <c r="C19" s="21">
        <v>13533</v>
      </c>
      <c r="D19" s="19">
        <f t="shared" si="0"/>
        <v>118013</v>
      </c>
      <c r="E19" s="21">
        <v>224681</v>
      </c>
      <c r="F19" s="21">
        <v>171174</v>
      </c>
      <c r="G19" s="21">
        <f>E19+F19</f>
        <v>395855</v>
      </c>
      <c r="H19" s="20">
        <v>77.63054569604176</v>
      </c>
      <c r="I19" s="85"/>
      <c r="J19" s="20"/>
      <c r="K19" s="21">
        <v>41206</v>
      </c>
      <c r="L19" s="43">
        <v>117.19375922411976</v>
      </c>
      <c r="M19" s="43">
        <v>541541</v>
      </c>
      <c r="N19" s="20">
        <v>86.54529796761969</v>
      </c>
      <c r="O19" s="18"/>
      <c r="P19" s="6"/>
      <c r="Q19" s="6"/>
      <c r="R19" s="18"/>
      <c r="S19" s="7"/>
    </row>
    <row r="20" spans="1:19" s="2" customFormat="1" ht="17.25" customHeight="1" hidden="1">
      <c r="A20" s="12" t="s">
        <v>20</v>
      </c>
      <c r="B20" s="21">
        <v>118895</v>
      </c>
      <c r="C20" s="21">
        <v>12682</v>
      </c>
      <c r="D20" s="19">
        <f t="shared" si="0"/>
        <v>131577</v>
      </c>
      <c r="E20" s="21">
        <v>234136</v>
      </c>
      <c r="F20" s="21">
        <v>180223</v>
      </c>
      <c r="G20" s="21">
        <f>E20+F20</f>
        <v>414359</v>
      </c>
      <c r="H20" s="20">
        <v>79.67331257750914</v>
      </c>
      <c r="I20" s="85"/>
      <c r="J20" s="20"/>
      <c r="K20" s="21">
        <v>42505</v>
      </c>
      <c r="L20" s="43">
        <v>114.71509395837543</v>
      </c>
      <c r="M20" s="43">
        <v>575759</v>
      </c>
      <c r="N20" s="20">
        <v>92.92997664436098</v>
      </c>
      <c r="O20" s="18"/>
      <c r="P20" s="6"/>
      <c r="Q20" s="6"/>
      <c r="R20" s="18"/>
      <c r="S20" s="7"/>
    </row>
    <row r="21" spans="1:19" s="2" customFormat="1" ht="17.25" customHeight="1" hidden="1">
      <c r="A21" s="12" t="s">
        <v>21</v>
      </c>
      <c r="B21" s="21">
        <v>130991</v>
      </c>
      <c r="C21" s="21">
        <v>12561</v>
      </c>
      <c r="D21" s="19">
        <f t="shared" si="0"/>
        <v>143552</v>
      </c>
      <c r="E21" s="21">
        <v>249151</v>
      </c>
      <c r="F21" s="21">
        <v>191418</v>
      </c>
      <c r="G21" s="21">
        <f>E21+F21</f>
        <v>440569</v>
      </c>
      <c r="H21" s="20">
        <v>74.0326995927364</v>
      </c>
      <c r="I21" s="85"/>
      <c r="J21" s="20"/>
      <c r="K21" s="21">
        <v>44324</v>
      </c>
      <c r="L21" s="43">
        <v>110.00663318487636</v>
      </c>
      <c r="M21" s="43">
        <v>615884</v>
      </c>
      <c r="N21" s="20">
        <v>82.59993002970774</v>
      </c>
      <c r="O21" s="18"/>
      <c r="P21" s="6"/>
      <c r="Q21" s="6"/>
      <c r="R21" s="18"/>
      <c r="S21" s="7"/>
    </row>
    <row r="22" spans="1:19" s="2" customFormat="1" ht="17.25" customHeight="1" hidden="1">
      <c r="A22" s="12" t="s">
        <v>22</v>
      </c>
      <c r="B22" s="21">
        <v>145374.1</v>
      </c>
      <c r="C22" s="21">
        <v>12462.9</v>
      </c>
      <c r="D22" s="19">
        <f t="shared" si="0"/>
        <v>157837</v>
      </c>
      <c r="E22" s="21">
        <v>263591</v>
      </c>
      <c r="F22" s="21">
        <v>186490</v>
      </c>
      <c r="G22" s="21">
        <f>E22+F22</f>
        <v>450081</v>
      </c>
      <c r="H22" s="20">
        <v>71.54699923008317</v>
      </c>
      <c r="I22" s="85"/>
      <c r="J22" s="20"/>
      <c r="K22" s="21">
        <v>44714.9</v>
      </c>
      <c r="L22" s="43">
        <v>100.21895849191728</v>
      </c>
      <c r="M22" s="43">
        <v>640170</v>
      </c>
      <c r="N22" s="20">
        <v>80.49125695693607</v>
      </c>
      <c r="O22" s="18"/>
      <c r="P22" s="6"/>
      <c r="Q22" s="6"/>
      <c r="R22" s="18"/>
      <c r="S22" s="7"/>
    </row>
    <row r="23" spans="1:19" s="2" customFormat="1" ht="17.25" customHeight="1" hidden="1">
      <c r="A23" s="34" t="s">
        <v>32</v>
      </c>
      <c r="B23" s="21">
        <v>148109</v>
      </c>
      <c r="C23" s="21">
        <v>12322</v>
      </c>
      <c r="D23" s="19">
        <f t="shared" si="0"/>
        <v>160431</v>
      </c>
      <c r="E23" s="21">
        <v>310734</v>
      </c>
      <c r="F23" s="21">
        <v>208174</v>
      </c>
      <c r="G23" s="21">
        <v>518908</v>
      </c>
      <c r="H23" s="20">
        <f aca="true" t="shared" si="1" ref="H23:H59">G23/G11*100-100</f>
        <v>85.27135104255927</v>
      </c>
      <c r="I23" s="85"/>
      <c r="J23" s="20"/>
      <c r="K23" s="22">
        <v>47480</v>
      </c>
      <c r="L23" s="43">
        <f aca="true" t="shared" si="2" ref="L23:L58">K23/K11*100-100</f>
        <v>96.96177746803727</v>
      </c>
      <c r="M23" s="43">
        <v>714497</v>
      </c>
      <c r="N23" s="20">
        <f aca="true" t="shared" si="3" ref="N23:N58">M23/M11*100-100</f>
        <v>84.5873441528581</v>
      </c>
      <c r="O23" s="18"/>
      <c r="P23" s="6"/>
      <c r="Q23" s="6"/>
      <c r="R23" s="18"/>
      <c r="S23" s="7"/>
    </row>
    <row r="24" spans="1:19" s="2" customFormat="1" ht="17.25" customHeight="1" hidden="1">
      <c r="A24" s="34" t="s">
        <v>23</v>
      </c>
      <c r="B24" s="21">
        <v>152734</v>
      </c>
      <c r="C24" s="21">
        <v>12301</v>
      </c>
      <c r="D24" s="19">
        <f t="shared" si="0"/>
        <v>165035</v>
      </c>
      <c r="E24" s="21">
        <v>367794</v>
      </c>
      <c r="F24" s="21">
        <v>218896</v>
      </c>
      <c r="G24" s="21">
        <f aca="true" t="shared" si="4" ref="G24:G87">F24+E24</f>
        <v>586690</v>
      </c>
      <c r="H24" s="20">
        <f t="shared" si="1"/>
        <v>101.37363391729366</v>
      </c>
      <c r="I24" s="85"/>
      <c r="J24" s="20"/>
      <c r="K24" s="21">
        <v>52462</v>
      </c>
      <c r="L24" s="43">
        <f t="shared" si="2"/>
        <v>110.09170637940011</v>
      </c>
      <c r="M24" s="43">
        <v>791886</v>
      </c>
      <c r="N24" s="20">
        <f t="shared" si="3"/>
        <v>89.2983240383719</v>
      </c>
      <c r="O24" s="18"/>
      <c r="P24" s="18"/>
      <c r="Q24" s="18"/>
      <c r="R24" s="18"/>
      <c r="S24" s="7"/>
    </row>
    <row r="25" spans="1:19" s="2" customFormat="1" ht="17.25" customHeight="1" hidden="1">
      <c r="A25" s="34" t="s">
        <v>13</v>
      </c>
      <c r="B25" s="21">
        <v>151904</v>
      </c>
      <c r="C25" s="21">
        <v>12315</v>
      </c>
      <c r="D25" s="19">
        <f t="shared" si="0"/>
        <v>164219</v>
      </c>
      <c r="E25" s="21">
        <v>365203</v>
      </c>
      <c r="F25" s="21">
        <v>233998</v>
      </c>
      <c r="G25" s="21">
        <f t="shared" si="4"/>
        <v>599201</v>
      </c>
      <c r="H25" s="20">
        <f t="shared" si="1"/>
        <v>112.7534698428141</v>
      </c>
      <c r="I25" s="85"/>
      <c r="J25" s="20"/>
      <c r="K25" s="21">
        <v>50862</v>
      </c>
      <c r="L25" s="43">
        <f t="shared" si="2"/>
        <v>83.79648032378131</v>
      </c>
      <c r="M25" s="43">
        <v>801967</v>
      </c>
      <c r="N25" s="20">
        <f t="shared" si="3"/>
        <v>82.1211859710956</v>
      </c>
      <c r="O25" s="18"/>
      <c r="P25" s="18"/>
      <c r="Q25" s="18"/>
      <c r="R25" s="18"/>
      <c r="S25" s="7"/>
    </row>
    <row r="26" spans="1:19" s="2" customFormat="1" ht="17.25" customHeight="1" hidden="1">
      <c r="A26" s="34" t="s">
        <v>14</v>
      </c>
      <c r="B26" s="21">
        <v>151734</v>
      </c>
      <c r="C26" s="21">
        <v>12308</v>
      </c>
      <c r="D26" s="19">
        <f t="shared" si="0"/>
        <v>164042</v>
      </c>
      <c r="E26" s="21">
        <v>391841</v>
      </c>
      <c r="F26" s="21">
        <v>251446</v>
      </c>
      <c r="G26" s="21">
        <f t="shared" si="4"/>
        <v>643287</v>
      </c>
      <c r="H26" s="20">
        <f t="shared" si="1"/>
        <v>122.35061110496628</v>
      </c>
      <c r="I26" s="85"/>
      <c r="J26" s="20"/>
      <c r="K26" s="21">
        <v>55654</v>
      </c>
      <c r="L26" s="43">
        <f t="shared" si="2"/>
        <v>96.40739695087521</v>
      </c>
      <c r="M26" s="43">
        <v>850675</v>
      </c>
      <c r="N26" s="20">
        <f t="shared" si="3"/>
        <v>89.08973301710014</v>
      </c>
      <c r="O26" s="18"/>
      <c r="P26" s="18"/>
      <c r="Q26" s="18"/>
      <c r="R26" s="18"/>
      <c r="S26" s="7"/>
    </row>
    <row r="27" spans="1:19" s="2" customFormat="1" ht="17.25" customHeight="1" hidden="1">
      <c r="A27" s="34" t="s">
        <v>15</v>
      </c>
      <c r="B27" s="21">
        <v>189478</v>
      </c>
      <c r="C27" s="21">
        <v>12274</v>
      </c>
      <c r="D27" s="19">
        <f t="shared" si="0"/>
        <v>201752</v>
      </c>
      <c r="E27" s="21">
        <v>427411</v>
      </c>
      <c r="F27" s="21">
        <v>268337</v>
      </c>
      <c r="G27" s="21">
        <f t="shared" si="4"/>
        <v>695748</v>
      </c>
      <c r="H27" s="20">
        <f t="shared" si="1"/>
        <v>118.93601354370551</v>
      </c>
      <c r="I27" s="85"/>
      <c r="J27" s="20"/>
      <c r="K27" s="21">
        <v>56872</v>
      </c>
      <c r="L27" s="43">
        <f t="shared" si="2"/>
        <v>69.12097061972167</v>
      </c>
      <c r="M27" s="43">
        <v>942098</v>
      </c>
      <c r="N27" s="20">
        <f t="shared" si="3"/>
        <v>92.57104662310081</v>
      </c>
      <c r="O27" s="18"/>
      <c r="P27" s="18"/>
      <c r="Q27" s="18"/>
      <c r="R27" s="18"/>
      <c r="S27" s="7"/>
    </row>
    <row r="28" spans="1:19" s="2" customFormat="1" ht="17.25" customHeight="1" hidden="1">
      <c r="A28" s="34" t="s">
        <v>16</v>
      </c>
      <c r="B28" s="21">
        <v>199350</v>
      </c>
      <c r="C28" s="21">
        <v>12287</v>
      </c>
      <c r="D28" s="19">
        <f t="shared" si="0"/>
        <v>211637</v>
      </c>
      <c r="E28" s="21">
        <v>439991</v>
      </c>
      <c r="F28" s="21">
        <v>274364</v>
      </c>
      <c r="G28" s="21">
        <f t="shared" si="4"/>
        <v>714355</v>
      </c>
      <c r="H28" s="20">
        <f t="shared" si="1"/>
        <v>145.06427167346493</v>
      </c>
      <c r="I28" s="85"/>
      <c r="J28" s="20"/>
      <c r="K28" s="21">
        <v>57297</v>
      </c>
      <c r="L28" s="43">
        <f t="shared" si="2"/>
        <v>65.00691164612371</v>
      </c>
      <c r="M28" s="43">
        <v>971002</v>
      </c>
      <c r="N28" s="20">
        <f t="shared" si="3"/>
        <v>110.73829873123216</v>
      </c>
      <c r="O28" s="18"/>
      <c r="P28" s="18"/>
      <c r="Q28" s="18"/>
      <c r="R28" s="18"/>
      <c r="S28" s="7"/>
    </row>
    <row r="29" spans="1:19" s="2" customFormat="1" ht="17.25" customHeight="1" hidden="1">
      <c r="A29" s="34" t="s">
        <v>17</v>
      </c>
      <c r="B29" s="21">
        <v>106627</v>
      </c>
      <c r="C29" s="21">
        <v>12252</v>
      </c>
      <c r="D29" s="19">
        <f t="shared" si="0"/>
        <v>118879</v>
      </c>
      <c r="E29" s="21">
        <v>486091</v>
      </c>
      <c r="F29" s="21">
        <v>300646</v>
      </c>
      <c r="G29" s="21">
        <f t="shared" si="4"/>
        <v>786737</v>
      </c>
      <c r="H29" s="20">
        <f t="shared" si="1"/>
        <v>170.9793304883047</v>
      </c>
      <c r="I29" s="85"/>
      <c r="J29" s="20"/>
      <c r="K29" s="21">
        <v>58172</v>
      </c>
      <c r="L29" s="43">
        <f t="shared" si="2"/>
        <v>86.07299363464799</v>
      </c>
      <c r="M29" s="43">
        <v>951536</v>
      </c>
      <c r="N29" s="20">
        <f t="shared" si="3"/>
        <v>119.89291169721326</v>
      </c>
      <c r="O29" s="18"/>
      <c r="P29" s="18"/>
      <c r="Q29" s="18"/>
      <c r="R29" s="18"/>
      <c r="S29" s="7"/>
    </row>
    <row r="30" spans="1:19" s="2" customFormat="1" ht="17.25" customHeight="1" hidden="1">
      <c r="A30" s="34" t="s">
        <v>18</v>
      </c>
      <c r="B30" s="21">
        <v>102542</v>
      </c>
      <c r="C30" s="21">
        <v>12278</v>
      </c>
      <c r="D30" s="19">
        <f t="shared" si="0"/>
        <v>114820</v>
      </c>
      <c r="E30" s="21">
        <v>511731</v>
      </c>
      <c r="F30" s="21">
        <v>314187</v>
      </c>
      <c r="G30" s="21">
        <f t="shared" si="4"/>
        <v>825918</v>
      </c>
      <c r="H30" s="20">
        <f t="shared" si="1"/>
        <v>108.973071171757</v>
      </c>
      <c r="I30" s="85"/>
      <c r="J30" s="20"/>
      <c r="K30" s="21">
        <v>59575</v>
      </c>
      <c r="L30" s="43">
        <f t="shared" si="2"/>
        <v>49.164976589298675</v>
      </c>
      <c r="M30" s="43">
        <v>988035</v>
      </c>
      <c r="N30" s="20">
        <f t="shared" si="3"/>
        <v>78.88037165244847</v>
      </c>
      <c r="O30" s="18"/>
      <c r="P30" s="18"/>
      <c r="Q30" s="18"/>
      <c r="R30" s="18"/>
      <c r="S30" s="7"/>
    </row>
    <row r="31" spans="1:19" s="2" customFormat="1" ht="17.25" customHeight="1" hidden="1">
      <c r="A31" s="34" t="s">
        <v>19</v>
      </c>
      <c r="B31" s="21">
        <v>99063</v>
      </c>
      <c r="C31" s="21">
        <v>12238</v>
      </c>
      <c r="D31" s="19">
        <f t="shared" si="0"/>
        <v>111301</v>
      </c>
      <c r="E31" s="21">
        <v>532238</v>
      </c>
      <c r="F31" s="21">
        <v>330494</v>
      </c>
      <c r="G31" s="21">
        <f t="shared" si="4"/>
        <v>862732</v>
      </c>
      <c r="H31" s="20">
        <f t="shared" si="1"/>
        <v>117.94141794343886</v>
      </c>
      <c r="I31" s="85"/>
      <c r="J31" s="20"/>
      <c r="K31" s="21">
        <v>60649</v>
      </c>
      <c r="L31" s="43">
        <f t="shared" si="2"/>
        <v>47.18487598893367</v>
      </c>
      <c r="M31" s="43">
        <v>1022444</v>
      </c>
      <c r="N31" s="20">
        <f t="shared" si="3"/>
        <v>88.80269453282392</v>
      </c>
      <c r="O31" s="18"/>
      <c r="P31" s="18"/>
      <c r="Q31" s="18"/>
      <c r="R31" s="18"/>
      <c r="S31" s="7"/>
    </row>
    <row r="32" spans="1:19" s="2" customFormat="1" ht="17.25" customHeight="1" hidden="1">
      <c r="A32" s="34" t="s">
        <v>20</v>
      </c>
      <c r="B32" s="21">
        <v>121217</v>
      </c>
      <c r="C32" s="21">
        <v>12250</v>
      </c>
      <c r="D32" s="19">
        <f t="shared" si="0"/>
        <v>133467</v>
      </c>
      <c r="E32" s="21">
        <v>579301</v>
      </c>
      <c r="F32" s="21">
        <v>359433</v>
      </c>
      <c r="G32" s="21">
        <f t="shared" si="4"/>
        <v>938734</v>
      </c>
      <c r="H32" s="20">
        <f t="shared" si="1"/>
        <v>126.5508894461083</v>
      </c>
      <c r="I32" s="85"/>
      <c r="J32" s="20"/>
      <c r="K32" s="21">
        <v>64508</v>
      </c>
      <c r="L32" s="43">
        <f t="shared" si="2"/>
        <v>51.76567462651454</v>
      </c>
      <c r="M32" s="43">
        <v>1124459</v>
      </c>
      <c r="N32" s="20">
        <f t="shared" si="3"/>
        <v>95.30029057296542</v>
      </c>
      <c r="O32" s="18"/>
      <c r="P32" s="18"/>
      <c r="Q32" s="18"/>
      <c r="R32" s="18"/>
      <c r="S32" s="7"/>
    </row>
    <row r="33" spans="1:19" s="2" customFormat="1" ht="17.25" customHeight="1" hidden="1">
      <c r="A33" s="34" t="s">
        <v>21</v>
      </c>
      <c r="B33" s="21">
        <v>127517</v>
      </c>
      <c r="C33" s="21">
        <v>12225</v>
      </c>
      <c r="D33" s="19">
        <f t="shared" si="0"/>
        <v>139742</v>
      </c>
      <c r="E33" s="21">
        <v>604780</v>
      </c>
      <c r="F33" s="21">
        <v>387839</v>
      </c>
      <c r="G33" s="21">
        <f t="shared" si="4"/>
        <v>992619</v>
      </c>
      <c r="H33" s="20">
        <f t="shared" si="1"/>
        <v>125.3038684065379</v>
      </c>
      <c r="I33" s="85"/>
      <c r="J33" s="20"/>
      <c r="K33" s="21">
        <v>66474</v>
      </c>
      <c r="L33" s="43">
        <f t="shared" si="2"/>
        <v>49.97292663117048</v>
      </c>
      <c r="M33" s="43">
        <v>1186610</v>
      </c>
      <c r="N33" s="20">
        <f t="shared" si="3"/>
        <v>92.66777510050593</v>
      </c>
      <c r="O33" s="18"/>
      <c r="P33" s="18"/>
      <c r="Q33" s="18"/>
      <c r="R33" s="18"/>
      <c r="S33" s="7"/>
    </row>
    <row r="34" spans="1:19" s="2" customFormat="1" ht="17.25" customHeight="1" hidden="1">
      <c r="A34" s="34" t="s">
        <v>22</v>
      </c>
      <c r="B34" s="21">
        <v>125405</v>
      </c>
      <c r="C34" s="21">
        <v>12255</v>
      </c>
      <c r="D34" s="19">
        <f t="shared" si="0"/>
        <v>137660</v>
      </c>
      <c r="E34" s="21">
        <v>635020</v>
      </c>
      <c r="F34" s="21">
        <v>427558</v>
      </c>
      <c r="G34" s="21">
        <f t="shared" si="4"/>
        <v>1062578</v>
      </c>
      <c r="H34" s="20">
        <f t="shared" si="1"/>
        <v>136.0859489736292</v>
      </c>
      <c r="I34" s="85"/>
      <c r="J34" s="20"/>
      <c r="K34" s="21">
        <v>70384</v>
      </c>
      <c r="L34" s="43">
        <f t="shared" si="2"/>
        <v>57.406144260637944</v>
      </c>
      <c r="M34" s="43">
        <v>1258367</v>
      </c>
      <c r="N34" s="20">
        <f t="shared" si="3"/>
        <v>96.56763047315559</v>
      </c>
      <c r="O34" s="18"/>
      <c r="P34" s="18"/>
      <c r="Q34" s="18"/>
      <c r="R34" s="18"/>
      <c r="S34" s="7"/>
    </row>
    <row r="35" spans="1:19" s="2" customFormat="1" ht="17.25" customHeight="1" hidden="1">
      <c r="A35" s="34" t="s">
        <v>33</v>
      </c>
      <c r="B35" s="21">
        <v>193877</v>
      </c>
      <c r="C35" s="21">
        <v>12249</v>
      </c>
      <c r="D35" s="19">
        <f t="shared" si="0"/>
        <v>206126</v>
      </c>
      <c r="E35" s="21">
        <v>813571</v>
      </c>
      <c r="F35" s="21">
        <v>483433</v>
      </c>
      <c r="G35" s="21">
        <f t="shared" si="4"/>
        <v>1297004</v>
      </c>
      <c r="H35" s="20">
        <f t="shared" si="1"/>
        <v>149.94873850470603</v>
      </c>
      <c r="I35" s="85"/>
      <c r="J35" s="20"/>
      <c r="K35" s="22">
        <v>77110</v>
      </c>
      <c r="L35" s="43">
        <f t="shared" si="2"/>
        <v>62.405223251895535</v>
      </c>
      <c r="M35" s="43">
        <v>1567991</v>
      </c>
      <c r="N35" s="20">
        <f t="shared" si="3"/>
        <v>119.45382555839981</v>
      </c>
      <c r="O35" s="18"/>
      <c r="P35" s="18"/>
      <c r="Q35" s="18"/>
      <c r="R35" s="18"/>
      <c r="S35" s="7"/>
    </row>
    <row r="36" spans="1:19" s="2" customFormat="1" ht="17.25" customHeight="1" hidden="1">
      <c r="A36" s="30" t="s">
        <v>26</v>
      </c>
      <c r="B36" s="21">
        <v>199290</v>
      </c>
      <c r="C36" s="21">
        <v>12225</v>
      </c>
      <c r="D36" s="19">
        <f t="shared" si="0"/>
        <v>211515</v>
      </c>
      <c r="E36" s="21">
        <v>838392</v>
      </c>
      <c r="F36" s="21">
        <v>523016</v>
      </c>
      <c r="G36" s="21">
        <f t="shared" si="4"/>
        <v>1361408</v>
      </c>
      <c r="H36" s="20">
        <f t="shared" si="1"/>
        <v>132.04895259847618</v>
      </c>
      <c r="I36" s="85"/>
      <c r="J36" s="20"/>
      <c r="K36" s="21">
        <v>87399</v>
      </c>
      <c r="L36" s="43">
        <f t="shared" si="2"/>
        <v>66.59486866684458</v>
      </c>
      <c r="M36" s="43">
        <f>1361408+87399+199290</f>
        <v>1648097</v>
      </c>
      <c r="N36" s="20">
        <f t="shared" si="3"/>
        <v>108.12301265586206</v>
      </c>
      <c r="O36" s="18"/>
      <c r="P36" s="18"/>
      <c r="Q36" s="18"/>
      <c r="R36" s="18"/>
      <c r="S36" s="7"/>
    </row>
    <row r="37" spans="1:19" s="2" customFormat="1" ht="17.25" customHeight="1" hidden="1">
      <c r="A37" s="30">
        <v>2</v>
      </c>
      <c r="B37" s="21">
        <v>250099</v>
      </c>
      <c r="C37" s="21">
        <v>12167</v>
      </c>
      <c r="D37" s="19">
        <f t="shared" si="0"/>
        <v>262266</v>
      </c>
      <c r="E37" s="21">
        <v>845726</v>
      </c>
      <c r="F37" s="21">
        <v>565524</v>
      </c>
      <c r="G37" s="21">
        <f t="shared" si="4"/>
        <v>1411250</v>
      </c>
      <c r="H37" s="20">
        <f t="shared" si="1"/>
        <v>135.52197009017007</v>
      </c>
      <c r="I37" s="85"/>
      <c r="J37" s="20"/>
      <c r="K37" s="21">
        <v>89316</v>
      </c>
      <c r="L37" s="43">
        <f t="shared" si="2"/>
        <v>75.60457709095198</v>
      </c>
      <c r="M37" s="43">
        <v>1750665</v>
      </c>
      <c r="N37" s="20">
        <f t="shared" si="3"/>
        <v>118.29638875415074</v>
      </c>
      <c r="O37" s="18"/>
      <c r="P37" s="18"/>
      <c r="Q37" s="18"/>
      <c r="R37" s="18"/>
      <c r="S37" s="7"/>
    </row>
    <row r="38" spans="1:19" s="2" customFormat="1" ht="17.25" customHeight="1" hidden="1">
      <c r="A38" s="12">
        <v>3</v>
      </c>
      <c r="B38" s="21">
        <v>262215</v>
      </c>
      <c r="C38" s="21">
        <v>12231</v>
      </c>
      <c r="D38" s="19">
        <f t="shared" si="0"/>
        <v>274446</v>
      </c>
      <c r="E38" s="21">
        <v>946015</v>
      </c>
      <c r="F38" s="21">
        <v>636828</v>
      </c>
      <c r="G38" s="21">
        <f t="shared" si="4"/>
        <v>1582843</v>
      </c>
      <c r="H38" s="20">
        <f t="shared" si="1"/>
        <v>146.0554931158254</v>
      </c>
      <c r="I38" s="85"/>
      <c r="J38" s="20"/>
      <c r="K38" s="21">
        <v>101165</v>
      </c>
      <c r="L38" s="43">
        <f t="shared" si="2"/>
        <v>81.77489488626156</v>
      </c>
      <c r="M38" s="43">
        <v>1946223</v>
      </c>
      <c r="N38" s="20">
        <f t="shared" si="3"/>
        <v>128.78572897992768</v>
      </c>
      <c r="O38" s="18"/>
      <c r="P38" s="18"/>
      <c r="Q38" s="18"/>
      <c r="R38" s="18"/>
      <c r="S38" s="7"/>
    </row>
    <row r="39" spans="1:19" s="2" customFormat="1" ht="17.25" customHeight="1" hidden="1">
      <c r="A39" s="12">
        <v>4</v>
      </c>
      <c r="B39" s="21">
        <v>249888</v>
      </c>
      <c r="C39" s="21">
        <v>12212</v>
      </c>
      <c r="D39" s="19">
        <f t="shared" si="0"/>
        <v>262100</v>
      </c>
      <c r="E39" s="21">
        <v>998177</v>
      </c>
      <c r="F39" s="21">
        <v>690546</v>
      </c>
      <c r="G39" s="21">
        <f t="shared" si="4"/>
        <v>1688723</v>
      </c>
      <c r="H39" s="20">
        <f t="shared" si="1"/>
        <v>142.7204965016069</v>
      </c>
      <c r="I39" s="85"/>
      <c r="J39" s="20"/>
      <c r="K39" s="21">
        <v>106454</v>
      </c>
      <c r="L39" s="43">
        <f t="shared" si="2"/>
        <v>87.1817414544943</v>
      </c>
      <c r="M39" s="43">
        <v>2045065</v>
      </c>
      <c r="N39" s="20">
        <f t="shared" si="3"/>
        <v>117.07561209131109</v>
      </c>
      <c r="O39" s="18"/>
      <c r="P39" s="18"/>
      <c r="Q39" s="18"/>
      <c r="R39" s="18"/>
      <c r="S39" s="7"/>
    </row>
    <row r="40" spans="1:19" s="2" customFormat="1" ht="17.25" customHeight="1" hidden="1">
      <c r="A40" s="12">
        <v>5</v>
      </c>
      <c r="B40" s="21">
        <v>147861</v>
      </c>
      <c r="C40" s="21">
        <v>12217</v>
      </c>
      <c r="D40" s="19">
        <f t="shared" si="0"/>
        <v>160078</v>
      </c>
      <c r="E40" s="21">
        <v>916526</v>
      </c>
      <c r="F40" s="21">
        <v>742555</v>
      </c>
      <c r="G40" s="21">
        <f t="shared" si="4"/>
        <v>1659081</v>
      </c>
      <c r="H40" s="20">
        <f t="shared" si="1"/>
        <v>132.24881186524908</v>
      </c>
      <c r="I40" s="85"/>
      <c r="J40" s="20"/>
      <c r="K40" s="21">
        <v>112771</v>
      </c>
      <c r="L40" s="43">
        <f t="shared" si="2"/>
        <v>96.81833254795188</v>
      </c>
      <c r="M40" s="43">
        <v>1919713</v>
      </c>
      <c r="N40" s="20">
        <f t="shared" si="3"/>
        <v>97.70433016615826</v>
      </c>
      <c r="O40" s="18"/>
      <c r="P40" s="18"/>
      <c r="Q40" s="18"/>
      <c r="R40" s="18"/>
      <c r="S40" s="7"/>
    </row>
    <row r="41" spans="1:19" s="2" customFormat="1" ht="17.25" customHeight="1" hidden="1">
      <c r="A41" s="12">
        <v>6</v>
      </c>
      <c r="B41" s="21">
        <v>142241</v>
      </c>
      <c r="C41" s="21">
        <v>12213</v>
      </c>
      <c r="D41" s="19">
        <f t="shared" si="0"/>
        <v>154454</v>
      </c>
      <c r="E41" s="21">
        <v>1025767</v>
      </c>
      <c r="F41" s="21">
        <v>801849</v>
      </c>
      <c r="G41" s="21">
        <f t="shared" si="4"/>
        <v>1827616</v>
      </c>
      <c r="H41" s="20">
        <f t="shared" si="1"/>
        <v>132.30329830680395</v>
      </c>
      <c r="I41" s="85"/>
      <c r="J41" s="20"/>
      <c r="K41" s="21">
        <v>119481</v>
      </c>
      <c r="L41" s="43">
        <f t="shared" si="2"/>
        <v>105.39262875610257</v>
      </c>
      <c r="M41" s="43">
        <v>2089338</v>
      </c>
      <c r="N41" s="20">
        <f t="shared" si="3"/>
        <v>119.57529720367913</v>
      </c>
      <c r="O41" s="18"/>
      <c r="P41" s="18"/>
      <c r="Q41" s="18"/>
      <c r="R41" s="18"/>
      <c r="S41" s="7"/>
    </row>
    <row r="42" spans="1:19" s="2" customFormat="1" ht="17.25" customHeight="1" hidden="1">
      <c r="A42" s="12">
        <v>7</v>
      </c>
      <c r="B42" s="21">
        <v>239590</v>
      </c>
      <c r="C42" s="21">
        <v>12212</v>
      </c>
      <c r="D42" s="19">
        <f t="shared" si="0"/>
        <v>251802</v>
      </c>
      <c r="E42" s="21">
        <v>1057292</v>
      </c>
      <c r="F42" s="21">
        <v>839379</v>
      </c>
      <c r="G42" s="21">
        <f t="shared" si="4"/>
        <v>1896671</v>
      </c>
      <c r="H42" s="20">
        <f t="shared" si="1"/>
        <v>129.64398402747003</v>
      </c>
      <c r="I42" s="85"/>
      <c r="J42" s="20"/>
      <c r="K42" s="21">
        <v>125577</v>
      </c>
      <c r="L42" s="43">
        <f t="shared" si="2"/>
        <v>110.78808224926564</v>
      </c>
      <c r="M42" s="43">
        <v>2261838</v>
      </c>
      <c r="N42" s="20">
        <f t="shared" si="3"/>
        <v>128.92286204436076</v>
      </c>
      <c r="O42" s="18"/>
      <c r="P42" s="18"/>
      <c r="Q42" s="18"/>
      <c r="R42" s="18"/>
      <c r="S42" s="7"/>
    </row>
    <row r="43" spans="1:19" s="2" customFormat="1" ht="17.25" customHeight="1" hidden="1">
      <c r="A43" s="12">
        <v>8</v>
      </c>
      <c r="B43" s="21">
        <v>234574</v>
      </c>
      <c r="C43" s="21">
        <v>11548</v>
      </c>
      <c r="D43" s="19">
        <f t="shared" si="0"/>
        <v>246122</v>
      </c>
      <c r="E43" s="21">
        <v>1109666</v>
      </c>
      <c r="F43" s="21">
        <v>895476</v>
      </c>
      <c r="G43" s="21">
        <f t="shared" si="4"/>
        <v>2005142</v>
      </c>
      <c r="H43" s="20">
        <f t="shared" si="1"/>
        <v>132.41771488712598</v>
      </c>
      <c r="I43" s="85"/>
      <c r="J43" s="20"/>
      <c r="K43" s="21">
        <v>136011</v>
      </c>
      <c r="L43" s="43">
        <f t="shared" si="2"/>
        <v>124.25926231265149</v>
      </c>
      <c r="M43" s="43">
        <v>2375727</v>
      </c>
      <c r="N43" s="20">
        <f t="shared" si="3"/>
        <v>132.3576645762506</v>
      </c>
      <c r="O43" s="18"/>
      <c r="P43" s="18"/>
      <c r="Q43" s="18"/>
      <c r="R43" s="18"/>
      <c r="S43" s="7"/>
    </row>
    <row r="44" spans="1:19" s="2" customFormat="1" ht="17.25" customHeight="1" hidden="1">
      <c r="A44" s="12">
        <v>9</v>
      </c>
      <c r="B44" s="21">
        <v>185213</v>
      </c>
      <c r="C44" s="21">
        <v>7885</v>
      </c>
      <c r="D44" s="19">
        <f t="shared" si="0"/>
        <v>193098</v>
      </c>
      <c r="E44" s="21">
        <v>1181178</v>
      </c>
      <c r="F44" s="21">
        <v>957767</v>
      </c>
      <c r="G44" s="21">
        <f t="shared" si="4"/>
        <v>2138945</v>
      </c>
      <c r="H44" s="20">
        <f t="shared" si="1"/>
        <v>127.85421642339577</v>
      </c>
      <c r="I44" s="85"/>
      <c r="J44" s="20"/>
      <c r="K44" s="21">
        <v>141797</v>
      </c>
      <c r="L44" s="43">
        <f t="shared" si="2"/>
        <v>119.8130464438519</v>
      </c>
      <c r="M44" s="43">
        <f>2138945+141797+185213</f>
        <v>2465955</v>
      </c>
      <c r="N44" s="20">
        <f t="shared" si="3"/>
        <v>119.3014596352557</v>
      </c>
      <c r="O44" s="18"/>
      <c r="P44" s="18"/>
      <c r="Q44" s="18"/>
      <c r="R44" s="18"/>
      <c r="S44" s="7"/>
    </row>
    <row r="45" spans="1:19" s="2" customFormat="1" ht="17.25" customHeight="1" hidden="1">
      <c r="A45" s="12">
        <v>10</v>
      </c>
      <c r="B45" s="21">
        <v>168893</v>
      </c>
      <c r="C45" s="21">
        <v>7631</v>
      </c>
      <c r="D45" s="19">
        <f t="shared" si="0"/>
        <v>176524</v>
      </c>
      <c r="E45" s="21">
        <v>1350018</v>
      </c>
      <c r="F45" s="21">
        <v>1031841</v>
      </c>
      <c r="G45" s="21">
        <f t="shared" si="4"/>
        <v>2381859</v>
      </c>
      <c r="H45" s="20">
        <f t="shared" si="1"/>
        <v>139.9570227851774</v>
      </c>
      <c r="I45" s="85"/>
      <c r="J45" s="20"/>
      <c r="K45" s="21">
        <v>152004</v>
      </c>
      <c r="L45" s="43">
        <f t="shared" si="2"/>
        <v>128.66684718837442</v>
      </c>
      <c r="M45" s="43">
        <v>2702756</v>
      </c>
      <c r="N45" s="20">
        <f t="shared" si="3"/>
        <v>127.77121379391713</v>
      </c>
      <c r="O45" s="18"/>
      <c r="P45" s="18"/>
      <c r="Q45" s="18"/>
      <c r="R45" s="18"/>
      <c r="S45" s="7"/>
    </row>
    <row r="46" spans="1:19" s="2" customFormat="1" ht="17.25" customHeight="1" hidden="1">
      <c r="A46" s="12">
        <v>11</v>
      </c>
      <c r="B46" s="21">
        <v>214414</v>
      </c>
      <c r="C46" s="21">
        <v>7679</v>
      </c>
      <c r="D46" s="19">
        <f t="shared" si="0"/>
        <v>222093</v>
      </c>
      <c r="E46" s="21">
        <v>1417057</v>
      </c>
      <c r="F46" s="21">
        <v>1144158</v>
      </c>
      <c r="G46" s="21">
        <f t="shared" si="4"/>
        <v>2561215</v>
      </c>
      <c r="H46" s="20">
        <f t="shared" si="1"/>
        <v>141.0378343989806</v>
      </c>
      <c r="I46" s="85"/>
      <c r="J46" s="20"/>
      <c r="K46" s="21">
        <v>167768</v>
      </c>
      <c r="L46" s="43">
        <f t="shared" si="2"/>
        <v>138.36099113434872</v>
      </c>
      <c r="M46" s="43">
        <v>2943397</v>
      </c>
      <c r="N46" s="20">
        <f t="shared" si="3"/>
        <v>133.9060862212693</v>
      </c>
      <c r="O46" s="18"/>
      <c r="P46" s="18"/>
      <c r="Q46" s="18"/>
      <c r="R46" s="18"/>
      <c r="S46" s="7"/>
    </row>
    <row r="47" spans="1:19" s="2" customFormat="1" ht="17.25" customHeight="1" hidden="1">
      <c r="A47" s="30" t="s">
        <v>34</v>
      </c>
      <c r="B47" s="21">
        <v>354308</v>
      </c>
      <c r="C47" s="21">
        <v>7580</v>
      </c>
      <c r="D47" s="19">
        <f t="shared" si="0"/>
        <v>361888</v>
      </c>
      <c r="E47" s="21">
        <v>1528914</v>
      </c>
      <c r="F47" s="21">
        <v>1246589</v>
      </c>
      <c r="G47" s="21">
        <f t="shared" si="4"/>
        <v>2775503</v>
      </c>
      <c r="H47" s="20">
        <f t="shared" si="1"/>
        <v>113.99340325858671</v>
      </c>
      <c r="I47" s="85"/>
      <c r="J47" s="20"/>
      <c r="K47" s="22">
        <v>173644</v>
      </c>
      <c r="L47" s="43">
        <f t="shared" si="2"/>
        <v>125.18998832836209</v>
      </c>
      <c r="M47" s="43">
        <f>2775503+173644+354308</f>
        <v>3303455</v>
      </c>
      <c r="N47" s="20">
        <f t="shared" si="3"/>
        <v>110.68073732566069</v>
      </c>
      <c r="O47" s="18"/>
      <c r="P47" s="18"/>
      <c r="Q47" s="18"/>
      <c r="R47" s="18"/>
      <c r="S47" s="7"/>
    </row>
    <row r="48" spans="1:19" s="2" customFormat="1" ht="17.25" customHeight="1" hidden="1">
      <c r="A48" s="30" t="s">
        <v>27</v>
      </c>
      <c r="B48" s="21">
        <v>417162</v>
      </c>
      <c r="C48" s="21">
        <v>7629</v>
      </c>
      <c r="D48" s="19">
        <f t="shared" si="0"/>
        <v>424791</v>
      </c>
      <c r="E48" s="21">
        <v>1763923</v>
      </c>
      <c r="F48" s="21">
        <v>1340934</v>
      </c>
      <c r="G48" s="21">
        <f t="shared" si="4"/>
        <v>3104857</v>
      </c>
      <c r="H48" s="20">
        <f t="shared" si="1"/>
        <v>128.0621973721324</v>
      </c>
      <c r="I48" s="85"/>
      <c r="J48" s="20"/>
      <c r="K48" s="21">
        <v>201112</v>
      </c>
      <c r="L48" s="43">
        <f t="shared" si="2"/>
        <v>130.1078959713498</v>
      </c>
      <c r="M48" s="43">
        <v>3723131</v>
      </c>
      <c r="N48" s="20">
        <f t="shared" si="3"/>
        <v>125.90484662007154</v>
      </c>
      <c r="O48" s="18"/>
      <c r="P48" s="18"/>
      <c r="Q48" s="18"/>
      <c r="R48" s="18"/>
      <c r="S48" s="7"/>
    </row>
    <row r="49" spans="1:19" s="2" customFormat="1" ht="17.25" customHeight="1" hidden="1">
      <c r="A49" s="30">
        <v>2</v>
      </c>
      <c r="B49" s="21">
        <v>408495</v>
      </c>
      <c r="C49" s="21">
        <v>7686</v>
      </c>
      <c r="D49" s="19">
        <f t="shared" si="0"/>
        <v>416181</v>
      </c>
      <c r="E49" s="21">
        <v>1868409</v>
      </c>
      <c r="F49" s="21">
        <v>1449915</v>
      </c>
      <c r="G49" s="21">
        <f t="shared" si="4"/>
        <v>3318324</v>
      </c>
      <c r="H49" s="20">
        <f t="shared" si="1"/>
        <v>135.13367581930913</v>
      </c>
      <c r="I49" s="85"/>
      <c r="J49" s="20"/>
      <c r="K49" s="21">
        <v>212308</v>
      </c>
      <c r="L49" s="43">
        <f t="shared" si="2"/>
        <v>137.70433069102958</v>
      </c>
      <c r="M49" s="43">
        <v>3939127</v>
      </c>
      <c r="N49" s="20">
        <f t="shared" si="3"/>
        <v>125.00746859050702</v>
      </c>
      <c r="O49" s="18"/>
      <c r="P49" s="18"/>
      <c r="Q49" s="18"/>
      <c r="R49" s="18"/>
      <c r="S49" s="7"/>
    </row>
    <row r="50" spans="1:19" s="2" customFormat="1" ht="17.25" customHeight="1" hidden="1">
      <c r="A50" s="12">
        <v>3</v>
      </c>
      <c r="B50" s="21">
        <v>476946</v>
      </c>
      <c r="C50" s="21">
        <v>7662</v>
      </c>
      <c r="D50" s="19">
        <f t="shared" si="0"/>
        <v>484608</v>
      </c>
      <c r="E50" s="21">
        <v>1949493</v>
      </c>
      <c r="F50" s="21">
        <v>1533014</v>
      </c>
      <c r="G50" s="21">
        <f t="shared" si="4"/>
        <v>3482507</v>
      </c>
      <c r="H50" s="20">
        <f t="shared" si="1"/>
        <v>120.01594599085314</v>
      </c>
      <c r="I50" s="85"/>
      <c r="J50" s="20"/>
      <c r="K50" s="21">
        <v>218519</v>
      </c>
      <c r="L50" s="43">
        <f t="shared" si="2"/>
        <v>116.0025700588148</v>
      </c>
      <c r="M50" s="43">
        <v>4177972</v>
      </c>
      <c r="N50" s="20">
        <f t="shared" si="3"/>
        <v>114.67077513727872</v>
      </c>
      <c r="O50" s="18"/>
      <c r="P50" s="18"/>
      <c r="Q50" s="18"/>
      <c r="R50" s="18"/>
      <c r="S50" s="7"/>
    </row>
    <row r="51" spans="1:19" s="2" customFormat="1" ht="17.25" customHeight="1" hidden="1">
      <c r="A51" s="12">
        <v>4</v>
      </c>
      <c r="B51" s="21">
        <v>435130</v>
      </c>
      <c r="C51" s="21">
        <v>7681</v>
      </c>
      <c r="D51" s="19">
        <f t="shared" si="0"/>
        <v>442811</v>
      </c>
      <c r="E51" s="21">
        <v>2197369</v>
      </c>
      <c r="F51" s="21">
        <v>1646143</v>
      </c>
      <c r="G51" s="21">
        <f t="shared" si="4"/>
        <v>3843512</v>
      </c>
      <c r="H51" s="20">
        <f t="shared" si="1"/>
        <v>127.59872400624613</v>
      </c>
      <c r="I51" s="85"/>
      <c r="J51" s="20"/>
      <c r="K51" s="21">
        <v>225980</v>
      </c>
      <c r="L51" s="43">
        <f t="shared" si="2"/>
        <v>112.2794822176715</v>
      </c>
      <c r="M51" s="43">
        <v>4504622</v>
      </c>
      <c r="N51" s="20">
        <f t="shared" si="3"/>
        <v>120.26791324481127</v>
      </c>
      <c r="O51" s="18"/>
      <c r="P51" s="18"/>
      <c r="Q51" s="18"/>
      <c r="R51" s="18"/>
      <c r="S51" s="7"/>
    </row>
    <row r="52" spans="1:19" s="2" customFormat="1" ht="17.25" customHeight="1" hidden="1">
      <c r="A52" s="12">
        <v>5</v>
      </c>
      <c r="B52" s="21">
        <v>412712</v>
      </c>
      <c r="C52" s="21">
        <v>7679</v>
      </c>
      <c r="D52" s="19">
        <f t="shared" si="0"/>
        <v>420391</v>
      </c>
      <c r="E52" s="21">
        <v>2332707</v>
      </c>
      <c r="F52" s="21">
        <v>1777668</v>
      </c>
      <c r="G52" s="21">
        <f t="shared" si="4"/>
        <v>4110375</v>
      </c>
      <c r="H52" s="20">
        <f t="shared" si="1"/>
        <v>147.75010984997118</v>
      </c>
      <c r="I52" s="85"/>
      <c r="J52" s="20"/>
      <c r="K52" s="21">
        <v>248266</v>
      </c>
      <c r="L52" s="43">
        <f t="shared" si="2"/>
        <v>120.15057062542675</v>
      </c>
      <c r="M52" s="43">
        <v>4771353</v>
      </c>
      <c r="N52" s="20">
        <f t="shared" si="3"/>
        <v>148.54512106757625</v>
      </c>
      <c r="O52" s="18"/>
      <c r="P52" s="18"/>
      <c r="Q52" s="18"/>
      <c r="R52" s="18"/>
      <c r="S52" s="7"/>
    </row>
    <row r="53" spans="1:19" s="2" customFormat="1" ht="17.25" customHeight="1" hidden="1">
      <c r="A53" s="12">
        <v>6</v>
      </c>
      <c r="B53" s="21">
        <v>408425</v>
      </c>
      <c r="C53" s="21">
        <v>7682</v>
      </c>
      <c r="D53" s="19">
        <f t="shared" si="0"/>
        <v>416107</v>
      </c>
      <c r="E53" s="21">
        <v>2497398</v>
      </c>
      <c r="F53" s="21">
        <v>1892215</v>
      </c>
      <c r="G53" s="21">
        <f t="shared" si="4"/>
        <v>4389613</v>
      </c>
      <c r="H53" s="20">
        <f t="shared" si="1"/>
        <v>140.18245627090153</v>
      </c>
      <c r="I53" s="85"/>
      <c r="J53" s="20"/>
      <c r="K53" s="21">
        <v>262434</v>
      </c>
      <c r="L53" s="43">
        <f t="shared" si="2"/>
        <v>119.64496447133851</v>
      </c>
      <c r="M53" s="43">
        <v>5060472</v>
      </c>
      <c r="N53" s="20">
        <f t="shared" si="3"/>
        <v>142.2045643165443</v>
      </c>
      <c r="O53" s="18"/>
      <c r="P53" s="18"/>
      <c r="Q53" s="18"/>
      <c r="R53" s="18"/>
      <c r="S53" s="7"/>
    </row>
    <row r="54" spans="1:19" s="2" customFormat="1" ht="17.25" customHeight="1" hidden="1">
      <c r="A54" s="12">
        <v>7</v>
      </c>
      <c r="B54" s="21">
        <v>339424</v>
      </c>
      <c r="C54" s="21">
        <v>7680</v>
      </c>
      <c r="D54" s="19">
        <f t="shared" si="0"/>
        <v>347104</v>
      </c>
      <c r="E54" s="21">
        <v>2622469</v>
      </c>
      <c r="F54" s="21">
        <v>2062892</v>
      </c>
      <c r="G54" s="21">
        <f t="shared" si="4"/>
        <v>4685361</v>
      </c>
      <c r="H54" s="20">
        <f t="shared" si="1"/>
        <v>147.03077128294785</v>
      </c>
      <c r="I54" s="85"/>
      <c r="J54" s="20"/>
      <c r="K54" s="21">
        <v>267205</v>
      </c>
      <c r="L54" s="43">
        <f t="shared" si="2"/>
        <v>112.78179921482439</v>
      </c>
      <c r="M54" s="43">
        <v>5291990</v>
      </c>
      <c r="N54" s="20">
        <f t="shared" si="3"/>
        <v>133.9685689249186</v>
      </c>
      <c r="O54" s="18"/>
      <c r="P54" s="18"/>
      <c r="Q54" s="18"/>
      <c r="R54" s="18"/>
      <c r="S54" s="7"/>
    </row>
    <row r="55" spans="1:19" s="2" customFormat="1" ht="17.25" customHeight="1" hidden="1">
      <c r="A55" s="12">
        <v>8</v>
      </c>
      <c r="B55" s="21">
        <v>339330</v>
      </c>
      <c r="C55" s="21">
        <v>7678</v>
      </c>
      <c r="D55" s="19">
        <f t="shared" si="0"/>
        <v>347008</v>
      </c>
      <c r="E55" s="21">
        <v>2831307</v>
      </c>
      <c r="F55" s="21">
        <v>2200742</v>
      </c>
      <c r="G55" s="21">
        <f t="shared" si="4"/>
        <v>5032049</v>
      </c>
      <c r="H55" s="20">
        <f t="shared" si="1"/>
        <v>150.95723893868862</v>
      </c>
      <c r="I55" s="85"/>
      <c r="J55" s="20"/>
      <c r="K55" s="21">
        <v>287619</v>
      </c>
      <c r="L55" s="43">
        <f t="shared" si="2"/>
        <v>111.46745483821161</v>
      </c>
      <c r="M55" s="43">
        <v>5658998</v>
      </c>
      <c r="N55" s="20">
        <f t="shared" si="3"/>
        <v>138.2006855164756</v>
      </c>
      <c r="O55" s="18"/>
      <c r="P55" s="18"/>
      <c r="Q55" s="18"/>
      <c r="R55" s="18"/>
      <c r="S55" s="7"/>
    </row>
    <row r="56" spans="1:19" s="2" customFormat="1" ht="17.25" customHeight="1" hidden="1">
      <c r="A56" s="12">
        <v>9</v>
      </c>
      <c r="B56" s="21">
        <v>339206</v>
      </c>
      <c r="C56" s="21">
        <v>7678</v>
      </c>
      <c r="D56" s="19">
        <f t="shared" si="0"/>
        <v>346884</v>
      </c>
      <c r="E56" s="21">
        <v>2962099</v>
      </c>
      <c r="F56" s="21">
        <v>2369913</v>
      </c>
      <c r="G56" s="21">
        <f t="shared" si="4"/>
        <v>5332012</v>
      </c>
      <c r="H56" s="20">
        <f t="shared" si="1"/>
        <v>149.28233311281963</v>
      </c>
      <c r="I56" s="85"/>
      <c r="J56" s="20"/>
      <c r="K56" s="21">
        <v>299807</v>
      </c>
      <c r="L56" s="43">
        <f t="shared" si="2"/>
        <v>111.43395135299053</v>
      </c>
      <c r="M56" s="43">
        <v>5971025</v>
      </c>
      <c r="N56" s="20">
        <f t="shared" si="3"/>
        <v>142.13844129353538</v>
      </c>
      <c r="O56" s="18"/>
      <c r="P56" s="18"/>
      <c r="Q56" s="18"/>
      <c r="R56" s="18"/>
      <c r="S56" s="7"/>
    </row>
    <row r="57" spans="1:19" s="2" customFormat="1" ht="17.25" customHeight="1" hidden="1">
      <c r="A57" s="12">
        <v>10</v>
      </c>
      <c r="B57" s="21">
        <v>339077</v>
      </c>
      <c r="C57" s="21">
        <v>7540</v>
      </c>
      <c r="D57" s="19">
        <f>B57+C57</f>
        <v>346617</v>
      </c>
      <c r="E57" s="21">
        <v>3213746</v>
      </c>
      <c r="F57" s="21">
        <v>2563252</v>
      </c>
      <c r="G57" s="21">
        <f t="shared" si="4"/>
        <v>5776998</v>
      </c>
      <c r="H57" s="20">
        <f t="shared" si="1"/>
        <v>142.54156102439316</v>
      </c>
      <c r="I57" s="85"/>
      <c r="J57" s="20"/>
      <c r="K57" s="21">
        <v>318536</v>
      </c>
      <c r="L57" s="43">
        <f t="shared" si="2"/>
        <v>109.55764321991529</v>
      </c>
      <c r="M57" s="43">
        <v>6434611</v>
      </c>
      <c r="N57" s="20">
        <f t="shared" si="3"/>
        <v>138.07591214301254</v>
      </c>
      <c r="O57" s="18"/>
      <c r="P57" s="18"/>
      <c r="Q57" s="18"/>
      <c r="R57" s="18"/>
      <c r="S57" s="7"/>
    </row>
    <row r="58" spans="1:19" s="2" customFormat="1" ht="17.25" customHeight="1" hidden="1">
      <c r="A58" s="12">
        <v>11</v>
      </c>
      <c r="B58" s="21">
        <v>338952</v>
      </c>
      <c r="C58" s="21">
        <v>7676</v>
      </c>
      <c r="D58" s="19">
        <f>B58+C58</f>
        <v>346628</v>
      </c>
      <c r="E58" s="21">
        <v>3310666</v>
      </c>
      <c r="F58" s="21">
        <v>2766211</v>
      </c>
      <c r="G58" s="21">
        <f t="shared" si="4"/>
        <v>6076877</v>
      </c>
      <c r="H58" s="20">
        <f t="shared" si="1"/>
        <v>137.26539942956762</v>
      </c>
      <c r="I58" s="85"/>
      <c r="J58" s="20"/>
      <c r="K58" s="21">
        <v>314463</v>
      </c>
      <c r="L58" s="43">
        <f t="shared" si="2"/>
        <v>87.43920175480426</v>
      </c>
      <c r="M58" s="43">
        <v>6730292</v>
      </c>
      <c r="N58" s="20">
        <f t="shared" si="3"/>
        <v>128.65729631442852</v>
      </c>
      <c r="O58" s="18"/>
      <c r="P58" s="18"/>
      <c r="Q58" s="18"/>
      <c r="R58" s="18"/>
      <c r="S58" s="7"/>
    </row>
    <row r="59" spans="1:19" s="2" customFormat="1" ht="17.25" customHeight="1" hidden="1">
      <c r="A59" s="30" t="s">
        <v>35</v>
      </c>
      <c r="B59" s="21">
        <v>338789</v>
      </c>
      <c r="C59" s="21">
        <v>7619</v>
      </c>
      <c r="D59" s="19">
        <f>C59+B59</f>
        <v>346408</v>
      </c>
      <c r="E59" s="21">
        <v>3471056</v>
      </c>
      <c r="F59" s="21">
        <v>2913195</v>
      </c>
      <c r="G59" s="21">
        <f t="shared" si="4"/>
        <v>6384251</v>
      </c>
      <c r="H59" s="20">
        <f t="shared" si="1"/>
        <v>130.0214051290883</v>
      </c>
      <c r="I59" s="85"/>
      <c r="J59" s="20"/>
      <c r="K59" s="22">
        <v>330141</v>
      </c>
      <c r="L59" s="43">
        <f>K59/K$47*100-100</f>
        <v>90.12519868236163</v>
      </c>
      <c r="M59" s="43">
        <f aca="true" t="shared" si="5" ref="M59:M90">K59+G59+B59</f>
        <v>7053181</v>
      </c>
      <c r="N59" s="20">
        <f>M59/M$47*100-100</f>
        <v>113.50921989250645</v>
      </c>
      <c r="O59" s="18"/>
      <c r="P59" s="18"/>
      <c r="Q59" s="18"/>
      <c r="R59" s="18"/>
      <c r="S59" s="7"/>
    </row>
    <row r="60" spans="1:19" s="2" customFormat="1" ht="17.25" customHeight="1" hidden="1">
      <c r="A60" s="30" t="s">
        <v>28</v>
      </c>
      <c r="B60" s="21">
        <v>339017</v>
      </c>
      <c r="C60" s="21">
        <v>7676</v>
      </c>
      <c r="D60" s="19">
        <f aca="true" t="shared" si="6" ref="D60:D72">B60+C60</f>
        <v>346693</v>
      </c>
      <c r="E60" s="21">
        <v>4241924</v>
      </c>
      <c r="F60" s="21">
        <v>3067327</v>
      </c>
      <c r="G60" s="21">
        <f t="shared" si="4"/>
        <v>7309251</v>
      </c>
      <c r="H60" s="20">
        <f aca="true" t="shared" si="7" ref="H60:H123">G60/G48*100-100</f>
        <v>135.41345060336113</v>
      </c>
      <c r="I60" s="85"/>
      <c r="J60" s="20"/>
      <c r="K60" s="21">
        <v>348044</v>
      </c>
      <c r="L60" s="43">
        <f aca="true" t="shared" si="8" ref="L60:L123">K60/K48*100-100</f>
        <v>73.05978758104936</v>
      </c>
      <c r="M60" s="43">
        <f t="shared" si="5"/>
        <v>7996312</v>
      </c>
      <c r="N60" s="20">
        <f aca="true" t="shared" si="9" ref="N60:N123">M60/M48*100-100</f>
        <v>114.77385566073286</v>
      </c>
      <c r="O60" s="18"/>
      <c r="P60" s="18"/>
      <c r="Q60" s="18"/>
      <c r="R60" s="18"/>
      <c r="S60" s="7"/>
    </row>
    <row r="61" spans="1:19" s="2" customFormat="1" ht="17.25" customHeight="1" hidden="1">
      <c r="A61" s="30">
        <v>2</v>
      </c>
      <c r="B61" s="21">
        <v>339045</v>
      </c>
      <c r="C61" s="21">
        <v>7675</v>
      </c>
      <c r="D61" s="19">
        <f t="shared" si="6"/>
        <v>346720</v>
      </c>
      <c r="E61" s="21">
        <v>4355938</v>
      </c>
      <c r="F61" s="21">
        <v>3308417</v>
      </c>
      <c r="G61" s="21">
        <f t="shared" si="4"/>
        <v>7664355</v>
      </c>
      <c r="H61" s="20">
        <f t="shared" si="7"/>
        <v>130.97066470905193</v>
      </c>
      <c r="I61" s="85"/>
      <c r="J61" s="20"/>
      <c r="K61" s="21">
        <v>405630</v>
      </c>
      <c r="L61" s="43">
        <f t="shared" si="8"/>
        <v>91.0573318009684</v>
      </c>
      <c r="M61" s="43">
        <f t="shared" si="5"/>
        <v>8409030</v>
      </c>
      <c r="N61" s="20">
        <f t="shared" si="9"/>
        <v>113.47445766536595</v>
      </c>
      <c r="O61" s="18"/>
      <c r="P61" s="18"/>
      <c r="Q61" s="18"/>
      <c r="R61" s="18"/>
      <c r="S61" s="7"/>
    </row>
    <row r="62" spans="1:19" s="2" customFormat="1" ht="17.25" customHeight="1" hidden="1">
      <c r="A62" s="12">
        <v>3</v>
      </c>
      <c r="B62" s="21">
        <v>1443</v>
      </c>
      <c r="C62" s="21">
        <v>7675</v>
      </c>
      <c r="D62" s="19">
        <f t="shared" si="6"/>
        <v>9118</v>
      </c>
      <c r="E62" s="21">
        <v>4488846</v>
      </c>
      <c r="F62" s="21">
        <v>3494543</v>
      </c>
      <c r="G62" s="21">
        <f t="shared" si="4"/>
        <v>7983389</v>
      </c>
      <c r="H62" s="20">
        <f t="shared" si="7"/>
        <v>129.24258300126888</v>
      </c>
      <c r="I62" s="85"/>
      <c r="J62" s="20"/>
      <c r="K62" s="21">
        <v>415516</v>
      </c>
      <c r="L62" s="43">
        <f t="shared" si="8"/>
        <v>90.15097085379304</v>
      </c>
      <c r="M62" s="43">
        <f t="shared" si="5"/>
        <v>8400348</v>
      </c>
      <c r="N62" s="20">
        <f t="shared" si="9"/>
        <v>101.06281229266258</v>
      </c>
      <c r="O62" s="18"/>
      <c r="P62" s="18"/>
      <c r="Q62" s="18"/>
      <c r="R62" s="18"/>
      <c r="S62" s="7"/>
    </row>
    <row r="63" spans="1:19" s="2" customFormat="1" ht="17.25" customHeight="1" hidden="1">
      <c r="A63" s="12">
        <v>4</v>
      </c>
      <c r="B63" s="21">
        <v>1456</v>
      </c>
      <c r="C63" s="21">
        <v>6978</v>
      </c>
      <c r="D63" s="19">
        <f t="shared" si="6"/>
        <v>8434</v>
      </c>
      <c r="E63" s="21">
        <v>4952833</v>
      </c>
      <c r="F63" s="21">
        <v>3615181</v>
      </c>
      <c r="G63" s="21">
        <f t="shared" si="4"/>
        <v>8568014</v>
      </c>
      <c r="H63" s="20">
        <f t="shared" si="7"/>
        <v>122.92148430914227</v>
      </c>
      <c r="I63" s="85"/>
      <c r="J63" s="20"/>
      <c r="K63" s="21">
        <v>438484</v>
      </c>
      <c r="L63" s="43">
        <f t="shared" si="8"/>
        <v>94.03664041065579</v>
      </c>
      <c r="M63" s="43">
        <f t="shared" si="5"/>
        <v>9007954</v>
      </c>
      <c r="N63" s="20">
        <f t="shared" si="9"/>
        <v>99.97136274697411</v>
      </c>
      <c r="O63" s="18"/>
      <c r="P63" s="18"/>
      <c r="Q63" s="18"/>
      <c r="R63" s="18"/>
      <c r="S63" s="7"/>
    </row>
    <row r="64" spans="1:19" s="2" customFormat="1" ht="17.25" customHeight="1" hidden="1">
      <c r="A64" s="12">
        <v>5</v>
      </c>
      <c r="B64" s="21">
        <v>876</v>
      </c>
      <c r="C64" s="21">
        <v>7675</v>
      </c>
      <c r="D64" s="19">
        <f t="shared" si="6"/>
        <v>8551</v>
      </c>
      <c r="E64" s="21">
        <v>5170933</v>
      </c>
      <c r="F64" s="21">
        <v>3824081</v>
      </c>
      <c r="G64" s="21">
        <f t="shared" si="4"/>
        <v>8995014</v>
      </c>
      <c r="H64" s="20">
        <f t="shared" si="7"/>
        <v>118.83682145789618</v>
      </c>
      <c r="I64" s="85"/>
      <c r="J64" s="20"/>
      <c r="K64" s="21">
        <v>464401</v>
      </c>
      <c r="L64" s="43">
        <f t="shared" si="8"/>
        <v>87.05783313059382</v>
      </c>
      <c r="M64" s="43">
        <f t="shared" si="5"/>
        <v>9460291</v>
      </c>
      <c r="N64" s="20">
        <f t="shared" si="9"/>
        <v>98.27271216361481</v>
      </c>
      <c r="O64" s="18"/>
      <c r="P64" s="18"/>
      <c r="Q64" s="18"/>
      <c r="R64" s="18"/>
      <c r="S64" s="7"/>
    </row>
    <row r="65" spans="1:19" s="2" customFormat="1" ht="17.25" customHeight="1" hidden="1">
      <c r="A65" s="12">
        <v>6</v>
      </c>
      <c r="B65" s="21">
        <v>890</v>
      </c>
      <c r="C65" s="21">
        <v>7680</v>
      </c>
      <c r="D65" s="19">
        <f t="shared" si="6"/>
        <v>8570</v>
      </c>
      <c r="E65" s="21">
        <v>5314744</v>
      </c>
      <c r="F65" s="21">
        <v>3928777</v>
      </c>
      <c r="G65" s="21">
        <f t="shared" si="4"/>
        <v>9243521</v>
      </c>
      <c r="H65" s="20">
        <f t="shared" si="7"/>
        <v>110.57712832543552</v>
      </c>
      <c r="I65" s="85"/>
      <c r="J65" s="20"/>
      <c r="K65" s="22">
        <v>449845</v>
      </c>
      <c r="L65" s="43">
        <f t="shared" si="8"/>
        <v>71.4126218401579</v>
      </c>
      <c r="M65" s="43">
        <f t="shared" si="5"/>
        <v>9694256</v>
      </c>
      <c r="N65" s="20">
        <f t="shared" si="9"/>
        <v>91.56821735205727</v>
      </c>
      <c r="O65" s="18"/>
      <c r="P65" s="18"/>
      <c r="Q65" s="18"/>
      <c r="R65" s="18"/>
      <c r="S65" s="7"/>
    </row>
    <row r="66" spans="1:19" s="2" customFormat="1" ht="17.25" customHeight="1" hidden="1">
      <c r="A66" s="12">
        <v>7</v>
      </c>
      <c r="B66" s="21">
        <v>900</v>
      </c>
      <c r="C66" s="21">
        <v>7680</v>
      </c>
      <c r="D66" s="19">
        <f t="shared" si="6"/>
        <v>8580</v>
      </c>
      <c r="E66" s="21">
        <v>6193550</v>
      </c>
      <c r="F66" s="21">
        <v>4041381</v>
      </c>
      <c r="G66" s="21">
        <f t="shared" si="4"/>
        <v>10234931</v>
      </c>
      <c r="H66" s="20">
        <f t="shared" si="7"/>
        <v>118.44487543222391</v>
      </c>
      <c r="I66" s="85"/>
      <c r="J66" s="20"/>
      <c r="K66" s="21">
        <v>475956</v>
      </c>
      <c r="L66" s="43">
        <f t="shared" si="8"/>
        <v>78.12391235193951</v>
      </c>
      <c r="M66" s="43">
        <f t="shared" si="5"/>
        <v>10711787</v>
      </c>
      <c r="N66" s="20">
        <f t="shared" si="9"/>
        <v>102.41510282521321</v>
      </c>
      <c r="O66" s="18"/>
      <c r="P66" s="18"/>
      <c r="Q66" s="18"/>
      <c r="R66" s="18"/>
      <c r="S66" s="7"/>
    </row>
    <row r="67" spans="1:19" s="2" customFormat="1" ht="17.25" customHeight="1" hidden="1">
      <c r="A67" s="12">
        <v>8</v>
      </c>
      <c r="B67" s="22">
        <v>918</v>
      </c>
      <c r="C67" s="21">
        <v>7680</v>
      </c>
      <c r="D67" s="19">
        <f t="shared" si="6"/>
        <v>8598</v>
      </c>
      <c r="E67" s="22">
        <v>6265820</v>
      </c>
      <c r="F67" s="21">
        <v>4169645</v>
      </c>
      <c r="G67" s="21">
        <f t="shared" si="4"/>
        <v>10435465</v>
      </c>
      <c r="H67" s="20">
        <f t="shared" si="7"/>
        <v>107.38003544878038</v>
      </c>
      <c r="I67" s="85"/>
      <c r="J67" s="20"/>
      <c r="K67" s="22">
        <v>501255</v>
      </c>
      <c r="L67" s="43">
        <f t="shared" si="8"/>
        <v>74.27742951613072</v>
      </c>
      <c r="M67" s="43">
        <f t="shared" si="5"/>
        <v>10937638</v>
      </c>
      <c r="N67" s="20">
        <f t="shared" si="9"/>
        <v>93.27870410980884</v>
      </c>
      <c r="O67" s="18"/>
      <c r="P67" s="18"/>
      <c r="Q67" s="18"/>
      <c r="R67" s="18"/>
      <c r="S67" s="7"/>
    </row>
    <row r="68" spans="1:19" s="2" customFormat="1" ht="17.25" customHeight="1" hidden="1">
      <c r="A68" s="12">
        <v>9</v>
      </c>
      <c r="B68" s="21">
        <v>913</v>
      </c>
      <c r="C68" s="21">
        <v>7597</v>
      </c>
      <c r="D68" s="19">
        <f t="shared" si="6"/>
        <v>8510</v>
      </c>
      <c r="E68" s="21">
        <v>6450621</v>
      </c>
      <c r="F68" s="21">
        <v>4294475</v>
      </c>
      <c r="G68" s="21">
        <f t="shared" si="4"/>
        <v>10745096</v>
      </c>
      <c r="H68" s="20">
        <f t="shared" si="7"/>
        <v>101.52047669810193</v>
      </c>
      <c r="I68" s="85"/>
      <c r="J68" s="20"/>
      <c r="K68" s="21">
        <v>507087</v>
      </c>
      <c r="L68" s="43">
        <f t="shared" si="8"/>
        <v>69.13781199238176</v>
      </c>
      <c r="M68" s="43">
        <f t="shared" si="5"/>
        <v>11253096</v>
      </c>
      <c r="N68" s="20">
        <f t="shared" si="9"/>
        <v>88.461713022471</v>
      </c>
      <c r="O68" s="18"/>
      <c r="P68" s="18"/>
      <c r="Q68" s="18"/>
      <c r="R68" s="18"/>
      <c r="S68" s="7"/>
    </row>
    <row r="69" spans="1:19" s="2" customFormat="1" ht="17.25" customHeight="1" hidden="1">
      <c r="A69" s="12">
        <v>10</v>
      </c>
      <c r="B69" s="21">
        <v>932</v>
      </c>
      <c r="C69" s="21">
        <v>7427</v>
      </c>
      <c r="D69" s="19">
        <f t="shared" si="6"/>
        <v>8359</v>
      </c>
      <c r="E69" s="21">
        <v>5216918</v>
      </c>
      <c r="F69" s="21">
        <v>4497807</v>
      </c>
      <c r="G69" s="21">
        <f t="shared" si="4"/>
        <v>9714725</v>
      </c>
      <c r="H69" s="20">
        <f t="shared" si="7"/>
        <v>68.16216657855861</v>
      </c>
      <c r="I69" s="85"/>
      <c r="J69" s="20"/>
      <c r="K69" s="21">
        <v>536986</v>
      </c>
      <c r="L69" s="43">
        <f t="shared" si="8"/>
        <v>68.57937564356934</v>
      </c>
      <c r="M69" s="43">
        <f t="shared" si="5"/>
        <v>10252643</v>
      </c>
      <c r="N69" s="20">
        <f t="shared" si="9"/>
        <v>59.33586350441388</v>
      </c>
      <c r="O69" s="18"/>
      <c r="P69" s="18"/>
      <c r="Q69" s="18"/>
      <c r="R69" s="18"/>
      <c r="S69" s="7"/>
    </row>
    <row r="70" spans="1:19" s="2" customFormat="1" ht="17.25" customHeight="1" hidden="1">
      <c r="A70" s="12">
        <v>11</v>
      </c>
      <c r="B70" s="21">
        <v>965</v>
      </c>
      <c r="C70" s="21">
        <v>7188</v>
      </c>
      <c r="D70" s="19">
        <f t="shared" si="6"/>
        <v>8153</v>
      </c>
      <c r="E70" s="21">
        <v>5399007</v>
      </c>
      <c r="F70" s="21">
        <v>4699029</v>
      </c>
      <c r="G70" s="21">
        <f t="shared" si="4"/>
        <v>10098036</v>
      </c>
      <c r="H70" s="20">
        <f t="shared" si="7"/>
        <v>66.17147261660884</v>
      </c>
      <c r="I70" s="85"/>
      <c r="J70" s="20"/>
      <c r="K70" s="21">
        <v>562591</v>
      </c>
      <c r="L70" s="43">
        <f t="shared" si="8"/>
        <v>78.90530841466244</v>
      </c>
      <c r="M70" s="43">
        <f t="shared" si="5"/>
        <v>10661592</v>
      </c>
      <c r="N70" s="20">
        <f t="shared" si="9"/>
        <v>58.41202729391236</v>
      </c>
      <c r="O70" s="18"/>
      <c r="P70" s="18"/>
      <c r="Q70" s="18"/>
      <c r="R70" s="18"/>
      <c r="S70" s="7"/>
    </row>
    <row r="71" spans="1:19" s="2" customFormat="1" ht="17.25" customHeight="1" hidden="1">
      <c r="A71" s="30" t="s">
        <v>37</v>
      </c>
      <c r="B71" s="21">
        <v>983</v>
      </c>
      <c r="C71" s="21">
        <v>7680</v>
      </c>
      <c r="D71" s="19">
        <f t="shared" si="6"/>
        <v>8663</v>
      </c>
      <c r="E71" s="21">
        <v>5521705</v>
      </c>
      <c r="F71" s="21">
        <v>4867497</v>
      </c>
      <c r="G71" s="21">
        <f t="shared" si="4"/>
        <v>10389202</v>
      </c>
      <c r="H71" s="20">
        <f t="shared" si="7"/>
        <v>62.731728436115674</v>
      </c>
      <c r="I71" s="85"/>
      <c r="J71" s="20"/>
      <c r="K71" s="21">
        <v>597941</v>
      </c>
      <c r="L71" s="43">
        <f t="shared" si="8"/>
        <v>81.11685613116819</v>
      </c>
      <c r="M71" s="43">
        <f t="shared" si="5"/>
        <v>10988126</v>
      </c>
      <c r="N71" s="20">
        <f t="shared" si="9"/>
        <v>55.78965008837858</v>
      </c>
      <c r="O71" s="18"/>
      <c r="P71" s="18"/>
      <c r="Q71" s="18"/>
      <c r="R71" s="18"/>
      <c r="S71" s="7"/>
    </row>
    <row r="72" spans="1:19" s="2" customFormat="1" ht="17.25" customHeight="1" hidden="1">
      <c r="A72" s="30" t="s">
        <v>29</v>
      </c>
      <c r="B72" s="21">
        <v>1596</v>
      </c>
      <c r="C72" s="21">
        <v>7680</v>
      </c>
      <c r="D72" s="19">
        <f t="shared" si="6"/>
        <v>9276</v>
      </c>
      <c r="E72" s="21">
        <v>5798536</v>
      </c>
      <c r="F72" s="21">
        <v>4899090</v>
      </c>
      <c r="G72" s="21">
        <f t="shared" si="4"/>
        <v>10697626</v>
      </c>
      <c r="H72" s="20">
        <f t="shared" si="7"/>
        <v>46.35734906353605</v>
      </c>
      <c r="I72" s="85"/>
      <c r="J72" s="20"/>
      <c r="K72" s="21">
        <v>738812</v>
      </c>
      <c r="L72" s="43">
        <f t="shared" si="8"/>
        <v>112.27545942467043</v>
      </c>
      <c r="M72" s="43">
        <f t="shared" si="5"/>
        <v>11438034</v>
      </c>
      <c r="N72" s="20">
        <f t="shared" si="9"/>
        <v>43.041367070219366</v>
      </c>
      <c r="O72" s="18"/>
      <c r="P72" s="18"/>
      <c r="Q72" s="18"/>
      <c r="R72" s="18"/>
      <c r="S72" s="7"/>
    </row>
    <row r="73" spans="1:19" s="2" customFormat="1" ht="17.25" customHeight="1" hidden="1">
      <c r="A73" s="30">
        <v>2</v>
      </c>
      <c r="B73" s="21">
        <v>1639</v>
      </c>
      <c r="C73" s="21">
        <v>7680</v>
      </c>
      <c r="D73" s="19">
        <f aca="true" t="shared" si="10" ref="D73:D128">C73+B73</f>
        <v>9319</v>
      </c>
      <c r="E73" s="21">
        <v>5909413</v>
      </c>
      <c r="F73" s="21">
        <v>5056591</v>
      </c>
      <c r="G73" s="21">
        <f t="shared" si="4"/>
        <v>10966004</v>
      </c>
      <c r="H73" s="20">
        <f t="shared" si="7"/>
        <v>43.07797590273415</v>
      </c>
      <c r="I73" s="85"/>
      <c r="J73" s="20"/>
      <c r="K73" s="21">
        <v>697230</v>
      </c>
      <c r="L73" s="43">
        <f t="shared" si="8"/>
        <v>71.88817395163082</v>
      </c>
      <c r="M73" s="43">
        <f t="shared" si="5"/>
        <v>11664873</v>
      </c>
      <c r="N73" s="20">
        <f t="shared" si="9"/>
        <v>38.71841341985939</v>
      </c>
      <c r="O73" s="18"/>
      <c r="P73" s="18"/>
      <c r="Q73" s="18"/>
      <c r="R73" s="18"/>
      <c r="S73" s="7"/>
    </row>
    <row r="74" spans="1:19" s="2" customFormat="1" ht="17.25" customHeight="1" hidden="1">
      <c r="A74" s="12">
        <v>3</v>
      </c>
      <c r="B74" s="21">
        <v>1672</v>
      </c>
      <c r="C74" s="21">
        <v>7680</v>
      </c>
      <c r="D74" s="19">
        <f t="shared" si="10"/>
        <v>9352</v>
      </c>
      <c r="E74" s="21">
        <v>6364260</v>
      </c>
      <c r="F74" s="21">
        <v>5234654</v>
      </c>
      <c r="G74" s="21">
        <f t="shared" si="4"/>
        <v>11598914</v>
      </c>
      <c r="H74" s="20">
        <f t="shared" si="7"/>
        <v>45.28809757359937</v>
      </c>
      <c r="I74" s="85"/>
      <c r="J74" s="20"/>
      <c r="K74" s="21">
        <v>751005</v>
      </c>
      <c r="L74" s="43">
        <f t="shared" si="8"/>
        <v>80.74033250223818</v>
      </c>
      <c r="M74" s="43">
        <f t="shared" si="5"/>
        <v>12351591</v>
      </c>
      <c r="N74" s="20">
        <f t="shared" si="9"/>
        <v>47.03665848129148</v>
      </c>
      <c r="O74" s="18"/>
      <c r="P74" s="18"/>
      <c r="Q74" s="18"/>
      <c r="R74" s="18"/>
      <c r="S74" s="7"/>
    </row>
    <row r="75" spans="1:19" s="2" customFormat="1" ht="17.25" customHeight="1" hidden="1">
      <c r="A75" s="12">
        <v>4</v>
      </c>
      <c r="B75" s="21">
        <v>1720</v>
      </c>
      <c r="C75" s="21">
        <v>7680</v>
      </c>
      <c r="D75" s="19">
        <f t="shared" si="10"/>
        <v>9400</v>
      </c>
      <c r="E75" s="21">
        <v>6565244</v>
      </c>
      <c r="F75" s="21">
        <v>5651794</v>
      </c>
      <c r="G75" s="21">
        <f t="shared" si="4"/>
        <v>12217038</v>
      </c>
      <c r="H75" s="20">
        <f t="shared" si="7"/>
        <v>42.58891266984389</v>
      </c>
      <c r="I75" s="85"/>
      <c r="J75" s="20"/>
      <c r="K75" s="21">
        <v>784929</v>
      </c>
      <c r="L75" s="43">
        <f t="shared" si="8"/>
        <v>79.00972441411773</v>
      </c>
      <c r="M75" s="43">
        <f t="shared" si="5"/>
        <v>13003687</v>
      </c>
      <c r="N75" s="20">
        <f t="shared" si="9"/>
        <v>44.35783086814163</v>
      </c>
      <c r="O75" s="18"/>
      <c r="P75" s="18"/>
      <c r="Q75" s="18"/>
      <c r="R75" s="18"/>
      <c r="S75" s="7"/>
    </row>
    <row r="76" spans="1:19" s="2" customFormat="1" ht="17.25" customHeight="1" hidden="1">
      <c r="A76" s="12">
        <v>5</v>
      </c>
      <c r="B76" s="22">
        <v>1752</v>
      </c>
      <c r="C76" s="21">
        <v>7597</v>
      </c>
      <c r="D76" s="19">
        <f t="shared" si="10"/>
        <v>9349</v>
      </c>
      <c r="E76" s="22">
        <v>6771945</v>
      </c>
      <c r="F76" s="21">
        <v>5685765</v>
      </c>
      <c r="G76" s="21">
        <f t="shared" si="4"/>
        <v>12457710</v>
      </c>
      <c r="H76" s="20">
        <f t="shared" si="7"/>
        <v>38.49572663255444</v>
      </c>
      <c r="I76" s="85"/>
      <c r="J76" s="20"/>
      <c r="K76" s="22">
        <v>794687</v>
      </c>
      <c r="L76" s="43">
        <f t="shared" si="8"/>
        <v>71.1208632195021</v>
      </c>
      <c r="M76" s="43">
        <f t="shared" si="5"/>
        <v>13254149</v>
      </c>
      <c r="N76" s="20">
        <f t="shared" si="9"/>
        <v>40.10297357660562</v>
      </c>
      <c r="O76" s="18"/>
      <c r="P76" s="18"/>
      <c r="Q76" s="18"/>
      <c r="R76" s="18"/>
      <c r="S76" s="7"/>
    </row>
    <row r="77" spans="1:19" s="2" customFormat="1" ht="17.25" customHeight="1" hidden="1">
      <c r="A77" s="12">
        <v>6</v>
      </c>
      <c r="B77" s="21">
        <v>148410</v>
      </c>
      <c r="C77" s="21">
        <v>7160</v>
      </c>
      <c r="D77" s="19">
        <f t="shared" si="10"/>
        <v>155570</v>
      </c>
      <c r="E77" s="21">
        <v>7008642</v>
      </c>
      <c r="F77" s="21">
        <v>5808510</v>
      </c>
      <c r="G77" s="21">
        <f t="shared" si="4"/>
        <v>12817152</v>
      </c>
      <c r="H77" s="20">
        <f t="shared" si="7"/>
        <v>38.66092801649933</v>
      </c>
      <c r="I77" s="85"/>
      <c r="J77" s="20"/>
      <c r="K77" s="21">
        <v>786281</v>
      </c>
      <c r="L77" s="43">
        <f t="shared" si="8"/>
        <v>74.78931632006581</v>
      </c>
      <c r="M77" s="43">
        <f t="shared" si="5"/>
        <v>13751843</v>
      </c>
      <c r="N77" s="20">
        <f t="shared" si="9"/>
        <v>41.855579221345096</v>
      </c>
      <c r="O77" s="18"/>
      <c r="P77" s="18"/>
      <c r="Q77" s="18"/>
      <c r="R77" s="18"/>
      <c r="S77" s="7"/>
    </row>
    <row r="78" spans="1:19" s="2" customFormat="1" ht="17.25" customHeight="1" hidden="1">
      <c r="A78" s="12">
        <v>7</v>
      </c>
      <c r="B78" s="21">
        <v>1801</v>
      </c>
      <c r="C78" s="21">
        <v>7680</v>
      </c>
      <c r="D78" s="19">
        <f t="shared" si="10"/>
        <v>9481</v>
      </c>
      <c r="E78" s="21">
        <v>7491023</v>
      </c>
      <c r="F78" s="21">
        <v>5808009</v>
      </c>
      <c r="G78" s="21">
        <f t="shared" si="4"/>
        <v>13299032</v>
      </c>
      <c r="H78" s="20">
        <f t="shared" si="7"/>
        <v>29.93768106497251</v>
      </c>
      <c r="I78" s="85"/>
      <c r="J78" s="20"/>
      <c r="K78" s="22">
        <v>833293</v>
      </c>
      <c r="L78" s="43">
        <f t="shared" si="8"/>
        <v>75.07773827832824</v>
      </c>
      <c r="M78" s="43">
        <f t="shared" si="5"/>
        <v>14134126</v>
      </c>
      <c r="N78" s="20">
        <f t="shared" si="9"/>
        <v>31.9492816651414</v>
      </c>
      <c r="O78" s="18"/>
      <c r="P78" s="18"/>
      <c r="Q78" s="18"/>
      <c r="R78" s="18"/>
      <c r="S78" s="7"/>
    </row>
    <row r="79" spans="1:19" s="2" customFormat="1" ht="17.25" customHeight="1" hidden="1">
      <c r="A79" s="12">
        <v>8</v>
      </c>
      <c r="B79" s="21">
        <v>1837</v>
      </c>
      <c r="C79" s="21">
        <v>7680</v>
      </c>
      <c r="D79" s="19">
        <f t="shared" si="10"/>
        <v>9517</v>
      </c>
      <c r="E79" s="21">
        <v>7692504</v>
      </c>
      <c r="F79" s="21">
        <v>5942485</v>
      </c>
      <c r="G79" s="21">
        <f t="shared" si="4"/>
        <v>13634989</v>
      </c>
      <c r="H79" s="20">
        <f t="shared" si="7"/>
        <v>30.66009995721322</v>
      </c>
      <c r="I79" s="85"/>
      <c r="J79" s="20"/>
      <c r="K79" s="21">
        <v>875514</v>
      </c>
      <c r="L79" s="43">
        <f t="shared" si="8"/>
        <v>74.66439237513839</v>
      </c>
      <c r="M79" s="43">
        <f t="shared" si="5"/>
        <v>14512340</v>
      </c>
      <c r="N79" s="20">
        <f t="shared" si="9"/>
        <v>32.682577353538306</v>
      </c>
      <c r="O79" s="18"/>
      <c r="P79" s="18"/>
      <c r="Q79" s="18"/>
      <c r="R79" s="18"/>
      <c r="S79" s="7"/>
    </row>
    <row r="80" spans="1:19" s="2" customFormat="1" ht="17.25" customHeight="1" hidden="1">
      <c r="A80" s="12">
        <v>9</v>
      </c>
      <c r="B80" s="21">
        <v>1871</v>
      </c>
      <c r="C80" s="21">
        <v>7680</v>
      </c>
      <c r="D80" s="19">
        <f t="shared" si="10"/>
        <v>9551</v>
      </c>
      <c r="E80" s="21">
        <v>7831212</v>
      </c>
      <c r="F80" s="21">
        <v>6186342</v>
      </c>
      <c r="G80" s="21">
        <f t="shared" si="4"/>
        <v>14017554</v>
      </c>
      <c r="H80" s="20">
        <f t="shared" si="7"/>
        <v>30.45536307911999</v>
      </c>
      <c r="I80" s="85"/>
      <c r="J80" s="20"/>
      <c r="K80" s="21">
        <v>922829</v>
      </c>
      <c r="L80" s="43">
        <f t="shared" si="8"/>
        <v>81.98632581785768</v>
      </c>
      <c r="M80" s="43">
        <f t="shared" si="5"/>
        <v>14942254</v>
      </c>
      <c r="N80" s="20">
        <f t="shared" si="9"/>
        <v>32.783493538133854</v>
      </c>
      <c r="O80" s="18"/>
      <c r="P80" s="18"/>
      <c r="Q80" s="18"/>
      <c r="R80" s="18"/>
      <c r="S80" s="7"/>
    </row>
    <row r="81" spans="1:19" s="2" customFormat="1" ht="17.25" customHeight="1" hidden="1">
      <c r="A81" s="35">
        <v>10</v>
      </c>
      <c r="B81" s="22">
        <v>1911</v>
      </c>
      <c r="C81" s="21">
        <v>7660</v>
      </c>
      <c r="D81" s="19">
        <f t="shared" si="10"/>
        <v>9571</v>
      </c>
      <c r="E81" s="21">
        <v>8278969</v>
      </c>
      <c r="F81" s="21">
        <v>6389437</v>
      </c>
      <c r="G81" s="21">
        <f t="shared" si="4"/>
        <v>14668406</v>
      </c>
      <c r="H81" s="20">
        <f t="shared" si="7"/>
        <v>50.9914691357707</v>
      </c>
      <c r="I81" s="85"/>
      <c r="J81" s="20"/>
      <c r="K81" s="21">
        <v>972929</v>
      </c>
      <c r="L81" s="43">
        <f t="shared" si="8"/>
        <v>81.18330831716284</v>
      </c>
      <c r="M81" s="43">
        <f t="shared" si="5"/>
        <v>15643246</v>
      </c>
      <c r="N81" s="20">
        <f t="shared" si="9"/>
        <v>52.57769143039508</v>
      </c>
      <c r="O81" s="18"/>
      <c r="P81" s="18"/>
      <c r="Q81" s="18"/>
      <c r="R81" s="18"/>
      <c r="S81" s="7"/>
    </row>
    <row r="82" spans="1:19" s="2" customFormat="1" ht="17.25" customHeight="1" hidden="1">
      <c r="A82" s="35">
        <v>11</v>
      </c>
      <c r="B82" s="22">
        <v>1978</v>
      </c>
      <c r="C82" s="21">
        <v>7640</v>
      </c>
      <c r="D82" s="19">
        <f t="shared" si="10"/>
        <v>9618</v>
      </c>
      <c r="E82" s="21">
        <v>8831568</v>
      </c>
      <c r="F82" s="21">
        <v>6744474</v>
      </c>
      <c r="G82" s="21">
        <f t="shared" si="4"/>
        <v>15576042</v>
      </c>
      <c r="H82" s="20">
        <f t="shared" si="7"/>
        <v>54.24823203244671</v>
      </c>
      <c r="I82" s="85"/>
      <c r="J82" s="20"/>
      <c r="K82" s="21">
        <v>1022595</v>
      </c>
      <c r="L82" s="43">
        <f t="shared" si="8"/>
        <v>81.76526108665087</v>
      </c>
      <c r="M82" s="43">
        <f t="shared" si="5"/>
        <v>16600615</v>
      </c>
      <c r="N82" s="20">
        <f t="shared" si="9"/>
        <v>55.704842203678396</v>
      </c>
      <c r="O82" s="18"/>
      <c r="P82" s="18"/>
      <c r="Q82" s="18"/>
      <c r="R82" s="18"/>
      <c r="S82" s="7"/>
    </row>
    <row r="83" spans="1:19" s="2" customFormat="1" ht="15.75" hidden="1">
      <c r="A83" s="30" t="s">
        <v>49</v>
      </c>
      <c r="B83" s="22">
        <v>2151</v>
      </c>
      <c r="C83" s="21">
        <v>7680</v>
      </c>
      <c r="D83" s="19">
        <f t="shared" si="10"/>
        <v>9831</v>
      </c>
      <c r="E83" s="21">
        <v>8960847</v>
      </c>
      <c r="F83" s="21">
        <v>6730659</v>
      </c>
      <c r="G83" s="21">
        <f t="shared" si="4"/>
        <v>15691506</v>
      </c>
      <c r="H83" s="20">
        <f t="shared" si="7"/>
        <v>51.03668212438262</v>
      </c>
      <c r="I83" s="85"/>
      <c r="J83" s="20"/>
      <c r="K83" s="22">
        <v>1085109</v>
      </c>
      <c r="L83" s="43">
        <f t="shared" si="8"/>
        <v>81.47425916603811</v>
      </c>
      <c r="M83" s="43">
        <f t="shared" si="5"/>
        <v>16778766</v>
      </c>
      <c r="N83" s="20">
        <f t="shared" si="9"/>
        <v>52.699068066747685</v>
      </c>
      <c r="O83" s="18"/>
      <c r="P83" s="18"/>
      <c r="Q83" s="18"/>
      <c r="R83" s="18"/>
      <c r="S83" s="7"/>
    </row>
    <row r="84" spans="1:19" s="2" customFormat="1" ht="15.75" customHeight="1" hidden="1">
      <c r="A84" s="38" t="s">
        <v>30</v>
      </c>
      <c r="B84" s="23">
        <v>2944</v>
      </c>
      <c r="C84" s="23">
        <v>7680</v>
      </c>
      <c r="D84" s="24">
        <f t="shared" si="10"/>
        <v>10624</v>
      </c>
      <c r="E84" s="23">
        <v>9575974</v>
      </c>
      <c r="F84" s="23">
        <v>6808834</v>
      </c>
      <c r="G84" s="23">
        <f t="shared" si="4"/>
        <v>16384808</v>
      </c>
      <c r="H84" s="25">
        <f t="shared" si="7"/>
        <v>53.16302888136116</v>
      </c>
      <c r="I84" s="86"/>
      <c r="J84" s="25"/>
      <c r="K84" s="36">
        <v>1133622</v>
      </c>
      <c r="L84" s="80">
        <f t="shared" si="8"/>
        <v>53.43849314845997</v>
      </c>
      <c r="M84" s="80">
        <f t="shared" si="5"/>
        <v>17521374</v>
      </c>
      <c r="N84" s="25">
        <f t="shared" si="9"/>
        <v>53.185188993143385</v>
      </c>
      <c r="O84" s="18"/>
      <c r="P84" s="18"/>
      <c r="Q84" s="18"/>
      <c r="R84" s="18"/>
      <c r="S84" s="7"/>
    </row>
    <row r="85" spans="1:19" s="2" customFormat="1" ht="15.75" customHeight="1" hidden="1">
      <c r="A85" s="38">
        <v>2</v>
      </c>
      <c r="B85" s="22">
        <v>2972</v>
      </c>
      <c r="C85" s="21">
        <v>7597</v>
      </c>
      <c r="D85" s="19">
        <f t="shared" si="10"/>
        <v>10569</v>
      </c>
      <c r="E85" s="21">
        <v>10065281</v>
      </c>
      <c r="F85" s="21">
        <v>6810699</v>
      </c>
      <c r="G85" s="21">
        <f t="shared" si="4"/>
        <v>16875980</v>
      </c>
      <c r="H85" s="20">
        <f t="shared" si="7"/>
        <v>53.89361521298005</v>
      </c>
      <c r="I85" s="85"/>
      <c r="J85" s="20"/>
      <c r="K85" s="21">
        <v>1214003</v>
      </c>
      <c r="L85" s="43">
        <f t="shared" si="8"/>
        <v>74.11800983893406</v>
      </c>
      <c r="M85" s="43">
        <f t="shared" si="5"/>
        <v>18092955</v>
      </c>
      <c r="N85" s="20">
        <f t="shared" si="9"/>
        <v>55.1063179170489</v>
      </c>
      <c r="O85" s="18"/>
      <c r="P85" s="18"/>
      <c r="Q85" s="18"/>
      <c r="R85" s="18"/>
      <c r="S85" s="7"/>
    </row>
    <row r="86" spans="1:19" s="2" customFormat="1" ht="15.75" customHeight="1" hidden="1">
      <c r="A86" s="38">
        <v>3</v>
      </c>
      <c r="B86" s="21">
        <v>2026</v>
      </c>
      <c r="C86" s="21">
        <f>3824+636</f>
        <v>4460</v>
      </c>
      <c r="D86" s="19">
        <f t="shared" si="10"/>
        <v>6486</v>
      </c>
      <c r="E86" s="21">
        <v>10879446</v>
      </c>
      <c r="F86" s="21">
        <v>6773146</v>
      </c>
      <c r="G86" s="21">
        <f t="shared" si="4"/>
        <v>17652592</v>
      </c>
      <c r="H86" s="20">
        <f t="shared" si="7"/>
        <v>52.19176553942896</v>
      </c>
      <c r="I86" s="85"/>
      <c r="J86" s="20"/>
      <c r="K86" s="21">
        <v>1274738</v>
      </c>
      <c r="L86" s="43">
        <f t="shared" si="8"/>
        <v>69.73761825820068</v>
      </c>
      <c r="M86" s="43">
        <f t="shared" si="5"/>
        <v>18929356</v>
      </c>
      <c r="N86" s="20">
        <f t="shared" si="9"/>
        <v>53.25439451484428</v>
      </c>
      <c r="O86" s="18"/>
      <c r="P86" s="18"/>
      <c r="Q86" s="18"/>
      <c r="R86" s="18"/>
      <c r="S86" s="7"/>
    </row>
    <row r="87" spans="1:19" s="2" customFormat="1" ht="15.75" customHeight="1" hidden="1">
      <c r="A87" s="38">
        <v>4</v>
      </c>
      <c r="B87" s="22">
        <v>1420</v>
      </c>
      <c r="C87" s="21">
        <v>3322</v>
      </c>
      <c r="D87" s="19">
        <f t="shared" si="10"/>
        <v>4742</v>
      </c>
      <c r="E87" s="21">
        <v>11465093</v>
      </c>
      <c r="F87" s="21">
        <v>6777737</v>
      </c>
      <c r="G87" s="21">
        <f t="shared" si="4"/>
        <v>18242830</v>
      </c>
      <c r="H87" s="20">
        <f t="shared" si="7"/>
        <v>49.32285550720232</v>
      </c>
      <c r="I87" s="85"/>
      <c r="J87" s="20"/>
      <c r="K87" s="21">
        <v>1293254</v>
      </c>
      <c r="L87" s="43">
        <f t="shared" si="8"/>
        <v>64.76063440132802</v>
      </c>
      <c r="M87" s="43">
        <f t="shared" si="5"/>
        <v>19537504</v>
      </c>
      <c r="N87" s="20">
        <f t="shared" si="9"/>
        <v>50.2458802645742</v>
      </c>
      <c r="O87" s="18"/>
      <c r="P87" s="18"/>
      <c r="Q87" s="18"/>
      <c r="R87" s="18"/>
      <c r="S87" s="7"/>
    </row>
    <row r="88" spans="1:19" s="2" customFormat="1" ht="15.75" customHeight="1" hidden="1">
      <c r="A88" s="38">
        <v>5</v>
      </c>
      <c r="B88" s="21">
        <v>1455</v>
      </c>
      <c r="C88" s="21">
        <v>996</v>
      </c>
      <c r="D88" s="19">
        <f>C88+B88</f>
        <v>2451</v>
      </c>
      <c r="E88" s="21">
        <v>12289952</v>
      </c>
      <c r="F88" s="21">
        <v>6819160</v>
      </c>
      <c r="G88" s="21">
        <f aca="true" t="shared" si="11" ref="G88:G137">F88+E88</f>
        <v>19109112</v>
      </c>
      <c r="H88" s="20">
        <f t="shared" si="7"/>
        <v>53.39185131135656</v>
      </c>
      <c r="I88" s="85"/>
      <c r="J88" s="20"/>
      <c r="K88" s="21">
        <v>1334940</v>
      </c>
      <c r="L88" s="43">
        <f t="shared" si="8"/>
        <v>67.98311788163139</v>
      </c>
      <c r="M88" s="43">
        <f t="shared" si="5"/>
        <v>20445507</v>
      </c>
      <c r="N88" s="20">
        <f t="shared" si="9"/>
        <v>54.257410264514164</v>
      </c>
      <c r="O88" s="18"/>
      <c r="P88" s="18"/>
      <c r="Q88" s="18"/>
      <c r="R88" s="18"/>
      <c r="S88" s="7"/>
    </row>
    <row r="89" spans="1:19" s="2" customFormat="1" ht="15.75" customHeight="1" hidden="1">
      <c r="A89" s="38">
        <v>6</v>
      </c>
      <c r="B89" s="22">
        <v>1450</v>
      </c>
      <c r="C89" s="21">
        <v>4</v>
      </c>
      <c r="D89" s="19">
        <f>C89+B89</f>
        <v>1454</v>
      </c>
      <c r="E89" s="21">
        <v>13414084</v>
      </c>
      <c r="F89" s="21">
        <v>7114643</v>
      </c>
      <c r="G89" s="21">
        <f t="shared" si="11"/>
        <v>20528727</v>
      </c>
      <c r="H89" s="20">
        <f t="shared" si="7"/>
        <v>60.16605717089101</v>
      </c>
      <c r="I89" s="85"/>
      <c r="J89" s="20"/>
      <c r="K89" s="21">
        <v>1381536</v>
      </c>
      <c r="L89" s="43">
        <f t="shared" si="8"/>
        <v>75.70512323202519</v>
      </c>
      <c r="M89" s="43">
        <f t="shared" si="5"/>
        <v>21911713</v>
      </c>
      <c r="N89" s="20">
        <f t="shared" si="9"/>
        <v>59.3365558347343</v>
      </c>
      <c r="O89" s="18"/>
      <c r="P89" s="18"/>
      <c r="Q89" s="18"/>
      <c r="R89" s="18"/>
      <c r="S89" s="7"/>
    </row>
    <row r="90" spans="1:19" s="2" customFormat="1" ht="15.75" customHeight="1" hidden="1">
      <c r="A90" s="38">
        <v>7</v>
      </c>
      <c r="B90" s="22">
        <v>1477</v>
      </c>
      <c r="C90" s="21">
        <v>4</v>
      </c>
      <c r="D90" s="19">
        <f t="shared" si="10"/>
        <v>1481</v>
      </c>
      <c r="E90" s="21">
        <v>14106378</v>
      </c>
      <c r="F90" s="21">
        <v>7311887</v>
      </c>
      <c r="G90" s="21">
        <f t="shared" si="11"/>
        <v>21418265</v>
      </c>
      <c r="H90" s="20">
        <f t="shared" si="7"/>
        <v>61.05130809520574</v>
      </c>
      <c r="I90" s="85"/>
      <c r="J90" s="20"/>
      <c r="K90" s="21">
        <v>1412617</v>
      </c>
      <c r="L90" s="43">
        <f t="shared" si="8"/>
        <v>69.52224487665205</v>
      </c>
      <c r="M90" s="43">
        <f t="shared" si="5"/>
        <v>22832359</v>
      </c>
      <c r="N90" s="20">
        <f t="shared" si="9"/>
        <v>61.54064991354966</v>
      </c>
      <c r="O90" s="18"/>
      <c r="P90" s="18"/>
      <c r="Q90" s="18"/>
      <c r="R90" s="18"/>
      <c r="S90" s="7"/>
    </row>
    <row r="91" spans="1:19" s="2" customFormat="1" ht="15.75" customHeight="1" hidden="1">
      <c r="A91" s="38">
        <v>8</v>
      </c>
      <c r="B91" s="22">
        <v>1518</v>
      </c>
      <c r="C91" s="21">
        <v>4</v>
      </c>
      <c r="D91" s="19">
        <f t="shared" si="10"/>
        <v>1522</v>
      </c>
      <c r="E91" s="21">
        <v>14928756</v>
      </c>
      <c r="F91" s="21">
        <v>7515541</v>
      </c>
      <c r="G91" s="21">
        <f t="shared" si="11"/>
        <v>22444297</v>
      </c>
      <c r="H91" s="20">
        <f t="shared" si="7"/>
        <v>64.60810492769741</v>
      </c>
      <c r="I91" s="85"/>
      <c r="J91" s="20"/>
      <c r="K91" s="21">
        <v>1446688</v>
      </c>
      <c r="L91" s="43">
        <f t="shared" si="8"/>
        <v>65.23870549185963</v>
      </c>
      <c r="M91" s="43">
        <f aca="true" t="shared" si="12" ref="M91:M118">K91+G91+B91</f>
        <v>23892503</v>
      </c>
      <c r="N91" s="20">
        <f t="shared" si="9"/>
        <v>64.63577203951948</v>
      </c>
      <c r="O91" s="18"/>
      <c r="P91" s="18"/>
      <c r="Q91" s="18"/>
      <c r="R91" s="18"/>
      <c r="S91" s="7"/>
    </row>
    <row r="92" spans="1:19" s="2" customFormat="1" ht="15.75" customHeight="1" hidden="1">
      <c r="A92" s="38">
        <v>9</v>
      </c>
      <c r="B92" s="22">
        <v>1554</v>
      </c>
      <c r="C92" s="21">
        <v>2</v>
      </c>
      <c r="D92" s="19">
        <f t="shared" si="10"/>
        <v>1556</v>
      </c>
      <c r="E92" s="21">
        <v>16065597</v>
      </c>
      <c r="F92" s="21">
        <v>7749324</v>
      </c>
      <c r="G92" s="21">
        <f t="shared" si="11"/>
        <v>23814921</v>
      </c>
      <c r="H92" s="20">
        <f t="shared" si="7"/>
        <v>69.89355632230846</v>
      </c>
      <c r="I92" s="85"/>
      <c r="J92" s="20"/>
      <c r="K92" s="21">
        <v>1469420</v>
      </c>
      <c r="L92" s="43">
        <f t="shared" si="8"/>
        <v>59.22993317288467</v>
      </c>
      <c r="M92" s="43">
        <f t="shared" si="12"/>
        <v>25285895</v>
      </c>
      <c r="N92" s="20">
        <f t="shared" si="9"/>
        <v>69.22410099574</v>
      </c>
      <c r="O92" s="18"/>
      <c r="P92" s="18"/>
      <c r="Q92" s="18"/>
      <c r="R92" s="18"/>
      <c r="S92" s="7"/>
    </row>
    <row r="93" spans="1:19" s="2" customFormat="1" ht="15.75" customHeight="1" hidden="1">
      <c r="A93" s="38">
        <v>10</v>
      </c>
      <c r="B93" s="22">
        <v>1612</v>
      </c>
      <c r="C93" s="21">
        <v>0</v>
      </c>
      <c r="D93" s="19">
        <f t="shared" si="10"/>
        <v>1612</v>
      </c>
      <c r="E93" s="21">
        <v>16573078</v>
      </c>
      <c r="F93" s="21">
        <v>7998912</v>
      </c>
      <c r="G93" s="21">
        <f t="shared" si="11"/>
        <v>24571990</v>
      </c>
      <c r="H93" s="20">
        <f t="shared" si="7"/>
        <v>67.51642952887994</v>
      </c>
      <c r="I93" s="85"/>
      <c r="J93" s="20"/>
      <c r="K93" s="21">
        <v>1500180</v>
      </c>
      <c r="L93" s="43">
        <f t="shared" si="8"/>
        <v>54.192135294558994</v>
      </c>
      <c r="M93" s="43">
        <f t="shared" si="12"/>
        <v>26073782</v>
      </c>
      <c r="N93" s="20">
        <f t="shared" si="9"/>
        <v>66.67756806995172</v>
      </c>
      <c r="O93" s="18"/>
      <c r="P93" s="18"/>
      <c r="Q93" s="18"/>
      <c r="R93" s="18"/>
      <c r="S93" s="7"/>
    </row>
    <row r="94" spans="1:19" s="2" customFormat="1" ht="15.75" customHeight="1" hidden="1">
      <c r="A94" s="38">
        <v>11</v>
      </c>
      <c r="B94" s="22">
        <v>1614</v>
      </c>
      <c r="C94" s="21">
        <v>0</v>
      </c>
      <c r="D94" s="19">
        <f t="shared" si="10"/>
        <v>1614</v>
      </c>
      <c r="E94" s="21">
        <v>17257628</v>
      </c>
      <c r="F94" s="21">
        <v>8410873</v>
      </c>
      <c r="G94" s="21">
        <f t="shared" si="11"/>
        <v>25668501</v>
      </c>
      <c r="H94" s="20">
        <f t="shared" si="7"/>
        <v>64.79475979841348</v>
      </c>
      <c r="I94" s="85"/>
      <c r="J94" s="20"/>
      <c r="K94" s="21">
        <v>1547110</v>
      </c>
      <c r="L94" s="43">
        <f t="shared" si="8"/>
        <v>51.29254494692427</v>
      </c>
      <c r="M94" s="43">
        <f t="shared" si="12"/>
        <v>27217225</v>
      </c>
      <c r="N94" s="20">
        <f t="shared" si="9"/>
        <v>63.95311258046766</v>
      </c>
      <c r="O94" s="18"/>
      <c r="P94" s="18"/>
      <c r="Q94" s="18"/>
      <c r="R94" s="18"/>
      <c r="S94" s="7"/>
    </row>
    <row r="95" spans="1:19" s="2" customFormat="1" ht="15.75" hidden="1">
      <c r="A95" s="34" t="s">
        <v>60</v>
      </c>
      <c r="B95" s="22">
        <v>1724</v>
      </c>
      <c r="C95" s="21">
        <v>500000</v>
      </c>
      <c r="D95" s="19">
        <f t="shared" si="10"/>
        <v>501724</v>
      </c>
      <c r="E95" s="21">
        <v>17263886</v>
      </c>
      <c r="F95" s="21">
        <v>8425058</v>
      </c>
      <c r="G95" s="21">
        <f t="shared" si="11"/>
        <v>25688944</v>
      </c>
      <c r="H95" s="20">
        <f t="shared" si="7"/>
        <v>63.712418680526895</v>
      </c>
      <c r="I95" s="85"/>
      <c r="J95" s="20"/>
      <c r="K95" s="21">
        <v>1584387</v>
      </c>
      <c r="L95" s="43">
        <f t="shared" si="8"/>
        <v>46.011783148052416</v>
      </c>
      <c r="M95" s="43">
        <f t="shared" si="12"/>
        <v>27275055</v>
      </c>
      <c r="N95" s="20">
        <f t="shared" si="9"/>
        <v>62.55697826645891</v>
      </c>
      <c r="O95" s="18"/>
      <c r="P95" s="18"/>
      <c r="Q95" s="18"/>
      <c r="R95" s="18"/>
      <c r="S95" s="7"/>
    </row>
    <row r="96" spans="1:19" s="2" customFormat="1" ht="15.75" customHeight="1" hidden="1">
      <c r="A96" s="30" t="s">
        <v>36</v>
      </c>
      <c r="B96" s="22">
        <v>1743</v>
      </c>
      <c r="C96" s="21">
        <v>500000</v>
      </c>
      <c r="D96" s="19">
        <f t="shared" si="10"/>
        <v>501743</v>
      </c>
      <c r="E96" s="22">
        <v>17611703</v>
      </c>
      <c r="F96" s="21">
        <v>8473721</v>
      </c>
      <c r="G96" s="21">
        <f t="shared" si="11"/>
        <v>26085424</v>
      </c>
      <c r="H96" s="20">
        <f t="shared" si="7"/>
        <v>59.20494155317536</v>
      </c>
      <c r="I96" s="85"/>
      <c r="J96" s="20"/>
      <c r="K96" s="22">
        <v>1702845</v>
      </c>
      <c r="L96" s="43">
        <f t="shared" si="8"/>
        <v>50.21276933581035</v>
      </c>
      <c r="M96" s="43">
        <f t="shared" si="12"/>
        <v>27790012</v>
      </c>
      <c r="N96" s="20">
        <f t="shared" si="9"/>
        <v>58.606351305554</v>
      </c>
      <c r="O96" s="18"/>
      <c r="P96" s="18"/>
      <c r="Q96" s="18"/>
      <c r="R96" s="18"/>
      <c r="S96" s="7"/>
    </row>
    <row r="97" spans="1:19" s="2" customFormat="1" ht="17.25" customHeight="1" hidden="1">
      <c r="A97" s="37">
        <v>2</v>
      </c>
      <c r="B97" s="22">
        <v>2458</v>
      </c>
      <c r="C97" s="21">
        <v>812345</v>
      </c>
      <c r="D97" s="19">
        <f t="shared" si="10"/>
        <v>814803</v>
      </c>
      <c r="E97" s="21">
        <v>17188394</v>
      </c>
      <c r="F97" s="21">
        <v>10096967</v>
      </c>
      <c r="G97" s="21">
        <f t="shared" si="11"/>
        <v>27285361</v>
      </c>
      <c r="H97" s="20">
        <f t="shared" si="7"/>
        <v>61.68163863668954</v>
      </c>
      <c r="I97" s="85"/>
      <c r="J97" s="20"/>
      <c r="K97" s="21">
        <v>1959950</v>
      </c>
      <c r="L97" s="43">
        <f t="shared" si="8"/>
        <v>61.44523530831472</v>
      </c>
      <c r="M97" s="43">
        <f t="shared" si="12"/>
        <v>29247769</v>
      </c>
      <c r="N97" s="20">
        <f t="shared" si="9"/>
        <v>61.65280353596191</v>
      </c>
      <c r="O97" s="67"/>
      <c r="P97" s="6"/>
      <c r="Q97" s="6"/>
      <c r="R97" s="6"/>
      <c r="S97" s="7"/>
    </row>
    <row r="98" spans="1:19" s="2" customFormat="1" ht="17.25" customHeight="1" hidden="1">
      <c r="A98" s="37">
        <v>3</v>
      </c>
      <c r="B98" s="22">
        <v>2711</v>
      </c>
      <c r="C98" s="21">
        <v>957316</v>
      </c>
      <c r="D98" s="19">
        <f t="shared" si="10"/>
        <v>960027</v>
      </c>
      <c r="E98" s="21">
        <v>16769682</v>
      </c>
      <c r="F98" s="21">
        <v>11261845</v>
      </c>
      <c r="G98" s="21">
        <f t="shared" si="11"/>
        <v>28031527</v>
      </c>
      <c r="H98" s="20">
        <f t="shared" si="7"/>
        <v>58.79552985759824</v>
      </c>
      <c r="I98" s="85"/>
      <c r="J98" s="20"/>
      <c r="K98" s="21">
        <v>2056726</v>
      </c>
      <c r="L98" s="43">
        <f t="shared" si="8"/>
        <v>61.34499795252043</v>
      </c>
      <c r="M98" s="43">
        <f t="shared" si="12"/>
        <v>30090964</v>
      </c>
      <c r="N98" s="20">
        <f t="shared" si="9"/>
        <v>58.96454163575348</v>
      </c>
      <c r="O98" s="67"/>
      <c r="P98" s="6"/>
      <c r="Q98" s="6"/>
      <c r="R98" s="6"/>
      <c r="S98" s="7"/>
    </row>
    <row r="99" spans="1:19" s="2" customFormat="1" ht="17.25" customHeight="1" hidden="1">
      <c r="A99" s="37">
        <v>4</v>
      </c>
      <c r="B99" s="22">
        <v>3143</v>
      </c>
      <c r="C99" s="21">
        <v>750000</v>
      </c>
      <c r="D99" s="19">
        <f t="shared" si="10"/>
        <v>753143</v>
      </c>
      <c r="E99" s="21">
        <v>16527926</v>
      </c>
      <c r="F99" s="21">
        <v>12218703</v>
      </c>
      <c r="G99" s="21">
        <f t="shared" si="11"/>
        <v>28746629</v>
      </c>
      <c r="H99" s="20">
        <f t="shared" si="7"/>
        <v>57.57768394487039</v>
      </c>
      <c r="I99" s="85"/>
      <c r="J99" s="20"/>
      <c r="K99" s="21">
        <v>2333786</v>
      </c>
      <c r="L99" s="43">
        <f t="shared" si="8"/>
        <v>80.45844049196833</v>
      </c>
      <c r="M99" s="43">
        <f t="shared" si="12"/>
        <v>31083558</v>
      </c>
      <c r="N99" s="20">
        <f t="shared" si="9"/>
        <v>59.09687337747954</v>
      </c>
      <c r="O99" s="67"/>
      <c r="P99" s="6"/>
      <c r="Q99" s="6"/>
      <c r="R99" s="6"/>
      <c r="S99" s="7"/>
    </row>
    <row r="100" spans="1:19" s="2" customFormat="1" ht="17.25" customHeight="1" hidden="1">
      <c r="A100" s="37">
        <v>5</v>
      </c>
      <c r="B100" s="22">
        <v>2852</v>
      </c>
      <c r="C100" s="21">
        <v>750000</v>
      </c>
      <c r="D100" s="19">
        <f t="shared" si="10"/>
        <v>752852</v>
      </c>
      <c r="E100" s="21">
        <v>16102223</v>
      </c>
      <c r="F100" s="21">
        <v>11680182</v>
      </c>
      <c r="G100" s="21">
        <f t="shared" si="11"/>
        <v>27782405</v>
      </c>
      <c r="H100" s="20">
        <f t="shared" si="7"/>
        <v>45.38825770658522</v>
      </c>
      <c r="I100" s="85"/>
      <c r="J100" s="20"/>
      <c r="K100" s="21">
        <v>2298937</v>
      </c>
      <c r="L100" s="43">
        <f t="shared" si="8"/>
        <v>72.21275862585583</v>
      </c>
      <c r="M100" s="43">
        <f t="shared" si="12"/>
        <v>30084194</v>
      </c>
      <c r="N100" s="20">
        <f t="shared" si="9"/>
        <v>47.14330145982683</v>
      </c>
      <c r="O100" s="67"/>
      <c r="P100" s="6"/>
      <c r="Q100" s="6"/>
      <c r="R100" s="6"/>
      <c r="S100" s="7"/>
    </row>
    <row r="101" spans="1:19" s="2" customFormat="1" ht="17.25" customHeight="1" hidden="1">
      <c r="A101" s="37">
        <v>6</v>
      </c>
      <c r="B101" s="22">
        <v>3252</v>
      </c>
      <c r="C101" s="21">
        <v>750000</v>
      </c>
      <c r="D101" s="19">
        <f t="shared" si="10"/>
        <v>753252</v>
      </c>
      <c r="E101" s="21">
        <v>16137302</v>
      </c>
      <c r="F101" s="21">
        <v>13315043</v>
      </c>
      <c r="G101" s="21">
        <f t="shared" si="11"/>
        <v>29452345</v>
      </c>
      <c r="H101" s="20">
        <f t="shared" si="7"/>
        <v>43.4689301484695</v>
      </c>
      <c r="I101" s="85"/>
      <c r="J101" s="20"/>
      <c r="K101" s="21">
        <v>2508224</v>
      </c>
      <c r="L101" s="43">
        <f t="shared" si="8"/>
        <v>81.55328561832627</v>
      </c>
      <c r="M101" s="43">
        <f t="shared" si="12"/>
        <v>31963821</v>
      </c>
      <c r="N101" s="20">
        <f t="shared" si="9"/>
        <v>45.875500468630634</v>
      </c>
      <c r="O101" s="67"/>
      <c r="P101" s="6"/>
      <c r="Q101" s="6"/>
      <c r="R101" s="6"/>
      <c r="S101" s="7"/>
    </row>
    <row r="102" spans="1:19" s="2" customFormat="1" ht="15.75" customHeight="1" hidden="1">
      <c r="A102" s="37">
        <v>7</v>
      </c>
      <c r="B102" s="22">
        <v>3367</v>
      </c>
      <c r="C102" s="21">
        <v>750000</v>
      </c>
      <c r="D102" s="19">
        <f t="shared" si="10"/>
        <v>753367</v>
      </c>
      <c r="E102" s="21">
        <v>16086069</v>
      </c>
      <c r="F102" s="21">
        <v>14205601</v>
      </c>
      <c r="G102" s="21">
        <f t="shared" si="11"/>
        <v>30291670</v>
      </c>
      <c r="H102" s="20">
        <f t="shared" si="7"/>
        <v>41.42914937321021</v>
      </c>
      <c r="I102" s="85"/>
      <c r="J102" s="20"/>
      <c r="K102" s="21">
        <v>2561712</v>
      </c>
      <c r="L102" s="43">
        <f t="shared" si="8"/>
        <v>81.34512043958128</v>
      </c>
      <c r="M102" s="43">
        <f t="shared" si="12"/>
        <v>32856749</v>
      </c>
      <c r="N102" s="20">
        <f t="shared" si="9"/>
        <v>43.90431142047126</v>
      </c>
      <c r="O102" s="67"/>
      <c r="P102" s="6"/>
      <c r="Q102" s="6"/>
      <c r="R102" s="6"/>
      <c r="S102" s="7"/>
    </row>
    <row r="103" spans="1:19" s="2" customFormat="1" ht="17.25" customHeight="1" hidden="1">
      <c r="A103" s="37">
        <v>8</v>
      </c>
      <c r="B103" s="22">
        <v>3512</v>
      </c>
      <c r="C103" s="21">
        <v>750000</v>
      </c>
      <c r="D103" s="19">
        <f t="shared" si="10"/>
        <v>753512</v>
      </c>
      <c r="E103" s="21">
        <v>16338363</v>
      </c>
      <c r="F103" s="21">
        <v>14333948</v>
      </c>
      <c r="G103" s="21">
        <f t="shared" si="11"/>
        <v>30672311</v>
      </c>
      <c r="H103" s="20">
        <f t="shared" si="7"/>
        <v>36.659709145713066</v>
      </c>
      <c r="I103" s="85"/>
      <c r="J103" s="20"/>
      <c r="K103" s="21">
        <v>2704183</v>
      </c>
      <c r="L103" s="43">
        <f t="shared" si="8"/>
        <v>86.92233570749187</v>
      </c>
      <c r="M103" s="43">
        <f t="shared" si="12"/>
        <v>33380006</v>
      </c>
      <c r="N103" s="20">
        <f t="shared" si="9"/>
        <v>39.70912130888925</v>
      </c>
      <c r="O103" s="67"/>
      <c r="P103" s="6"/>
      <c r="Q103" s="6"/>
      <c r="R103" s="6"/>
      <c r="S103" s="7"/>
    </row>
    <row r="104" spans="1:19" s="2" customFormat="1" ht="15.75" customHeight="1" hidden="1">
      <c r="A104" s="37">
        <v>9</v>
      </c>
      <c r="B104" s="22">
        <v>0</v>
      </c>
      <c r="C104" s="21">
        <v>750000</v>
      </c>
      <c r="D104" s="19">
        <f t="shared" si="10"/>
        <v>750000</v>
      </c>
      <c r="E104" s="21">
        <v>16409091</v>
      </c>
      <c r="F104" s="21">
        <v>15904493</v>
      </c>
      <c r="G104" s="21">
        <f t="shared" si="11"/>
        <v>32313584</v>
      </c>
      <c r="H104" s="20">
        <f t="shared" si="7"/>
        <v>35.6862951592407</v>
      </c>
      <c r="I104" s="85"/>
      <c r="J104" s="20"/>
      <c r="K104" s="21">
        <v>2886007</v>
      </c>
      <c r="L104" s="43">
        <f t="shared" si="8"/>
        <v>96.40449973458917</v>
      </c>
      <c r="M104" s="43">
        <f t="shared" si="12"/>
        <v>35199591</v>
      </c>
      <c r="N104" s="20">
        <f t="shared" si="9"/>
        <v>39.206427140506605</v>
      </c>
      <c r="O104" s="67"/>
      <c r="P104" s="6"/>
      <c r="Q104" s="6"/>
      <c r="R104" s="6"/>
      <c r="S104" s="7"/>
    </row>
    <row r="105" spans="1:19" s="2" customFormat="1" ht="15.75" customHeight="1" hidden="1">
      <c r="A105" s="37">
        <v>10</v>
      </c>
      <c r="B105" s="22">
        <v>0</v>
      </c>
      <c r="C105" s="21">
        <v>750000</v>
      </c>
      <c r="D105" s="19">
        <f t="shared" si="10"/>
        <v>750000</v>
      </c>
      <c r="E105" s="21">
        <v>16687928</v>
      </c>
      <c r="F105" s="21">
        <v>16186664</v>
      </c>
      <c r="G105" s="21">
        <f t="shared" si="11"/>
        <v>32874592</v>
      </c>
      <c r="H105" s="20">
        <f t="shared" si="7"/>
        <v>33.78888726554098</v>
      </c>
      <c r="I105" s="85"/>
      <c r="J105" s="20"/>
      <c r="K105" s="21">
        <v>2949101</v>
      </c>
      <c r="L105" s="43">
        <f t="shared" si="8"/>
        <v>96.58314335613062</v>
      </c>
      <c r="M105" s="43">
        <f t="shared" si="12"/>
        <v>35823693</v>
      </c>
      <c r="N105" s="20">
        <f t="shared" si="9"/>
        <v>37.393543445289225</v>
      </c>
      <c r="O105" s="67"/>
      <c r="P105" s="6"/>
      <c r="Q105" s="6"/>
      <c r="R105" s="6"/>
      <c r="S105" s="7"/>
    </row>
    <row r="106" spans="1:19" s="2" customFormat="1" ht="15.75" customHeight="1" hidden="1">
      <c r="A106" s="37">
        <v>11</v>
      </c>
      <c r="B106" s="22">
        <v>0</v>
      </c>
      <c r="C106" s="21">
        <v>750000</v>
      </c>
      <c r="D106" s="19">
        <f t="shared" si="10"/>
        <v>750000</v>
      </c>
      <c r="E106" s="21">
        <v>16998529</v>
      </c>
      <c r="F106" s="21">
        <v>14296670</v>
      </c>
      <c r="G106" s="21">
        <f t="shared" si="11"/>
        <v>31295199</v>
      </c>
      <c r="H106" s="20">
        <f t="shared" si="7"/>
        <v>21.92063338642174</v>
      </c>
      <c r="I106" s="85"/>
      <c r="J106" s="20"/>
      <c r="K106" s="21">
        <v>2853670</v>
      </c>
      <c r="L106" s="43">
        <f t="shared" si="8"/>
        <v>84.45165502129777</v>
      </c>
      <c r="M106" s="43">
        <f t="shared" si="12"/>
        <v>34148869</v>
      </c>
      <c r="N106" s="20">
        <f t="shared" si="9"/>
        <v>25.46785721174733</v>
      </c>
      <c r="O106" s="67"/>
      <c r="P106" s="6"/>
      <c r="Q106" s="6"/>
      <c r="R106" s="6"/>
      <c r="S106" s="7"/>
    </row>
    <row r="107" spans="1:19" s="2" customFormat="1" ht="15.75" hidden="1">
      <c r="A107" s="34" t="s">
        <v>61</v>
      </c>
      <c r="B107" s="22">
        <v>0</v>
      </c>
      <c r="C107" s="21">
        <v>750000</v>
      </c>
      <c r="D107" s="19">
        <f t="shared" si="10"/>
        <v>750000</v>
      </c>
      <c r="E107" s="22">
        <v>17543914</v>
      </c>
      <c r="F107" s="21">
        <v>13705201</v>
      </c>
      <c r="G107" s="21">
        <f t="shared" si="11"/>
        <v>31249115</v>
      </c>
      <c r="H107" s="20">
        <f t="shared" si="7"/>
        <v>21.64421783939426</v>
      </c>
      <c r="I107" s="85"/>
      <c r="J107" s="20"/>
      <c r="K107" s="21">
        <v>2797858</v>
      </c>
      <c r="L107" s="43">
        <f t="shared" si="8"/>
        <v>76.58930551689707</v>
      </c>
      <c r="M107" s="43">
        <f t="shared" si="12"/>
        <v>34046973</v>
      </c>
      <c r="N107" s="20">
        <f t="shared" si="9"/>
        <v>24.828246909126307</v>
      </c>
      <c r="O107" s="67"/>
      <c r="P107" s="6"/>
      <c r="Q107" s="6"/>
      <c r="R107" s="6"/>
      <c r="S107" s="7"/>
    </row>
    <row r="108" spans="1:19" s="2" customFormat="1" ht="15.75" customHeight="1" hidden="1">
      <c r="A108" s="37" t="s">
        <v>38</v>
      </c>
      <c r="B108" s="22">
        <v>0</v>
      </c>
      <c r="C108" s="21">
        <v>750000</v>
      </c>
      <c r="D108" s="19">
        <f t="shared" si="10"/>
        <v>750000</v>
      </c>
      <c r="E108" s="21">
        <v>18400228</v>
      </c>
      <c r="F108" s="21">
        <v>12723524</v>
      </c>
      <c r="G108" s="21">
        <f t="shared" si="11"/>
        <v>31123752</v>
      </c>
      <c r="H108" s="20">
        <f t="shared" si="7"/>
        <v>19.314725342398106</v>
      </c>
      <c r="I108" s="85"/>
      <c r="J108" s="20"/>
      <c r="K108" s="21">
        <v>2529494</v>
      </c>
      <c r="L108" s="43">
        <f t="shared" si="8"/>
        <v>48.54516999492026</v>
      </c>
      <c r="M108" s="43">
        <f t="shared" si="12"/>
        <v>33653246</v>
      </c>
      <c r="N108" s="20">
        <f t="shared" si="9"/>
        <v>21.098350011507733</v>
      </c>
      <c r="O108" s="67"/>
      <c r="P108" s="6"/>
      <c r="Q108" s="6"/>
      <c r="R108" s="6"/>
      <c r="S108" s="7"/>
    </row>
    <row r="109" spans="1:19" s="2" customFormat="1" ht="15.75" customHeight="1" hidden="1">
      <c r="A109" s="37" t="s">
        <v>39</v>
      </c>
      <c r="B109" s="22">
        <v>0</v>
      </c>
      <c r="C109" s="21">
        <v>750000</v>
      </c>
      <c r="D109" s="19">
        <f t="shared" si="10"/>
        <v>750000</v>
      </c>
      <c r="E109" s="21">
        <v>18076048</v>
      </c>
      <c r="F109" s="21">
        <v>13099088</v>
      </c>
      <c r="G109" s="21">
        <f t="shared" si="11"/>
        <v>31175136</v>
      </c>
      <c r="H109" s="20">
        <f t="shared" si="7"/>
        <v>14.255904475663712</v>
      </c>
      <c r="I109" s="85"/>
      <c r="J109" s="20"/>
      <c r="K109" s="21">
        <v>2550802</v>
      </c>
      <c r="L109" s="43">
        <f t="shared" si="8"/>
        <v>30.146279241817382</v>
      </c>
      <c r="M109" s="43">
        <f t="shared" si="12"/>
        <v>33725938</v>
      </c>
      <c r="N109" s="20">
        <f t="shared" si="9"/>
        <v>15.311147322040199</v>
      </c>
      <c r="O109" s="67"/>
      <c r="P109" s="6"/>
      <c r="Q109" s="6"/>
      <c r="R109" s="6"/>
      <c r="S109" s="7"/>
    </row>
    <row r="110" spans="1:19" s="2" customFormat="1" ht="15.75" customHeight="1" hidden="1">
      <c r="A110" s="37" t="s">
        <v>40</v>
      </c>
      <c r="B110" s="22">
        <v>0</v>
      </c>
      <c r="C110" s="21">
        <v>750000</v>
      </c>
      <c r="D110" s="19">
        <f t="shared" si="10"/>
        <v>750000</v>
      </c>
      <c r="E110" s="21">
        <v>18130261</v>
      </c>
      <c r="F110" s="21">
        <v>12801119</v>
      </c>
      <c r="G110" s="21">
        <f t="shared" si="11"/>
        <v>30931380</v>
      </c>
      <c r="H110" s="20">
        <f t="shared" si="7"/>
        <v>10.344969790621832</v>
      </c>
      <c r="I110" s="85"/>
      <c r="J110" s="20"/>
      <c r="K110" s="21">
        <v>2509892</v>
      </c>
      <c r="L110" s="43">
        <f t="shared" si="8"/>
        <v>22.033367594905684</v>
      </c>
      <c r="M110" s="43">
        <f t="shared" si="12"/>
        <v>33441272</v>
      </c>
      <c r="N110" s="20">
        <f t="shared" si="9"/>
        <v>11.133933761643533</v>
      </c>
      <c r="O110" s="67"/>
      <c r="P110" s="6"/>
      <c r="Q110" s="6"/>
      <c r="R110" s="6"/>
      <c r="S110" s="7"/>
    </row>
    <row r="111" spans="1:19" s="2" customFormat="1" ht="15.75" customHeight="1" hidden="1">
      <c r="A111" s="37" t="s">
        <v>41</v>
      </c>
      <c r="B111" s="22">
        <v>0</v>
      </c>
      <c r="C111" s="21">
        <v>750000</v>
      </c>
      <c r="D111" s="19">
        <f t="shared" si="10"/>
        <v>750000</v>
      </c>
      <c r="E111" s="21">
        <v>18052165</v>
      </c>
      <c r="F111" s="21">
        <v>13116774</v>
      </c>
      <c r="G111" s="21">
        <f t="shared" si="11"/>
        <v>31168939</v>
      </c>
      <c r="H111" s="20">
        <f t="shared" si="7"/>
        <v>8.426414102328323</v>
      </c>
      <c r="I111" s="85"/>
      <c r="J111" s="20"/>
      <c r="K111" s="21">
        <v>2463421</v>
      </c>
      <c r="L111" s="43">
        <f t="shared" si="8"/>
        <v>5.554708100914141</v>
      </c>
      <c r="M111" s="43">
        <f t="shared" si="12"/>
        <v>33632360</v>
      </c>
      <c r="N111" s="20">
        <f t="shared" si="9"/>
        <v>8.199839928234724</v>
      </c>
      <c r="O111" s="67"/>
      <c r="P111" s="6"/>
      <c r="Q111" s="6"/>
      <c r="R111" s="6"/>
      <c r="S111" s="7"/>
    </row>
    <row r="112" spans="1:19" s="2" customFormat="1" ht="15.75" customHeight="1" hidden="1">
      <c r="A112" s="37" t="s">
        <v>42</v>
      </c>
      <c r="B112" s="22">
        <v>0</v>
      </c>
      <c r="C112" s="21">
        <v>750000</v>
      </c>
      <c r="D112" s="19">
        <f t="shared" si="10"/>
        <v>750000</v>
      </c>
      <c r="E112" s="21">
        <v>18594276</v>
      </c>
      <c r="F112" s="21">
        <v>13938561</v>
      </c>
      <c r="G112" s="21">
        <f t="shared" si="11"/>
        <v>32532837</v>
      </c>
      <c r="H112" s="20">
        <f t="shared" si="7"/>
        <v>17.098706897405023</v>
      </c>
      <c r="I112" s="85"/>
      <c r="J112" s="20"/>
      <c r="K112" s="21">
        <v>2617850</v>
      </c>
      <c r="L112" s="43">
        <f t="shared" si="8"/>
        <v>13.872193974867514</v>
      </c>
      <c r="M112" s="43">
        <f t="shared" si="12"/>
        <v>35150687</v>
      </c>
      <c r="N112" s="20">
        <f t="shared" si="9"/>
        <v>16.841046165305286</v>
      </c>
      <c r="O112" s="67"/>
      <c r="P112" s="6"/>
      <c r="Q112" s="6"/>
      <c r="R112" s="6"/>
      <c r="S112" s="7"/>
    </row>
    <row r="113" spans="1:19" s="2" customFormat="1" ht="15.75" customHeight="1" hidden="1">
      <c r="A113" s="37" t="s">
        <v>43</v>
      </c>
      <c r="B113" s="22">
        <v>0</v>
      </c>
      <c r="C113" s="21">
        <v>750000</v>
      </c>
      <c r="D113" s="19">
        <f>C113+B113</f>
        <v>750000</v>
      </c>
      <c r="E113" s="21">
        <v>15978545</v>
      </c>
      <c r="F113" s="21">
        <v>14817611</v>
      </c>
      <c r="G113" s="21">
        <f>F113+E113</f>
        <v>30796156</v>
      </c>
      <c r="H113" s="20">
        <f t="shared" si="7"/>
        <v>4.56266215814054</v>
      </c>
      <c r="I113" s="85"/>
      <c r="J113" s="20"/>
      <c r="K113" s="21">
        <v>2808318</v>
      </c>
      <c r="L113" s="43">
        <f t="shared" si="8"/>
        <v>11.964401903498256</v>
      </c>
      <c r="M113" s="43">
        <f t="shared" si="12"/>
        <v>33604474</v>
      </c>
      <c r="N113" s="20">
        <f t="shared" si="9"/>
        <v>5.132843786104303</v>
      </c>
      <c r="O113" s="67"/>
      <c r="P113" s="6"/>
      <c r="Q113" s="6"/>
      <c r="R113" s="6"/>
      <c r="S113" s="7"/>
    </row>
    <row r="114" spans="1:19" s="2" customFormat="1" ht="15.75" customHeight="1" hidden="1">
      <c r="A114" s="37" t="s">
        <v>44</v>
      </c>
      <c r="B114" s="22">
        <v>0</v>
      </c>
      <c r="C114" s="21">
        <v>750000</v>
      </c>
      <c r="D114" s="19">
        <f>C114+B114</f>
        <v>750000</v>
      </c>
      <c r="E114" s="21">
        <v>15572098</v>
      </c>
      <c r="F114" s="21">
        <v>15683024</v>
      </c>
      <c r="G114" s="21">
        <f>F114+E114</f>
        <v>31255122</v>
      </c>
      <c r="H114" s="20">
        <f t="shared" si="7"/>
        <v>3.1805839691242</v>
      </c>
      <c r="I114" s="85"/>
      <c r="J114" s="20"/>
      <c r="K114" s="21">
        <v>2955428</v>
      </c>
      <c r="L114" s="43">
        <f t="shared" si="8"/>
        <v>15.369253062014778</v>
      </c>
      <c r="M114" s="43">
        <f t="shared" si="12"/>
        <v>34210550</v>
      </c>
      <c r="N114" s="20">
        <f t="shared" si="9"/>
        <v>4.120313303059902</v>
      </c>
      <c r="O114" s="67"/>
      <c r="P114" s="6"/>
      <c r="Q114" s="6"/>
      <c r="R114" s="6"/>
      <c r="S114" s="7"/>
    </row>
    <row r="115" spans="1:19" s="2" customFormat="1" ht="15.75" customHeight="1" hidden="1">
      <c r="A115" s="37" t="s">
        <v>45</v>
      </c>
      <c r="B115" s="22">
        <v>0</v>
      </c>
      <c r="C115" s="21">
        <v>750000</v>
      </c>
      <c r="D115" s="19">
        <f t="shared" si="10"/>
        <v>750000</v>
      </c>
      <c r="E115" s="21">
        <v>15529647</v>
      </c>
      <c r="F115" s="21">
        <v>14176843</v>
      </c>
      <c r="G115" s="21">
        <f t="shared" si="11"/>
        <v>29706490</v>
      </c>
      <c r="H115" s="20">
        <f t="shared" si="7"/>
        <v>-3.1488367472539096</v>
      </c>
      <c r="I115" s="85"/>
      <c r="J115" s="20"/>
      <c r="K115" s="21">
        <v>2996748</v>
      </c>
      <c r="L115" s="43">
        <f t="shared" si="8"/>
        <v>10.818979336827425</v>
      </c>
      <c r="M115" s="43">
        <f t="shared" si="12"/>
        <v>32703238</v>
      </c>
      <c r="N115" s="20">
        <f t="shared" si="9"/>
        <v>-2.0274651837989524</v>
      </c>
      <c r="O115" s="67"/>
      <c r="P115" s="6"/>
      <c r="Q115" s="6"/>
      <c r="R115" s="6"/>
      <c r="S115" s="7"/>
    </row>
    <row r="116" spans="1:19" s="2" customFormat="1" ht="15.75" customHeight="1" hidden="1">
      <c r="A116" s="37" t="s">
        <v>46</v>
      </c>
      <c r="B116" s="22">
        <v>0</v>
      </c>
      <c r="C116" s="21">
        <v>750000</v>
      </c>
      <c r="D116" s="19">
        <f t="shared" si="10"/>
        <v>750000</v>
      </c>
      <c r="E116" s="21">
        <v>16030025</v>
      </c>
      <c r="F116" s="21">
        <v>14609861</v>
      </c>
      <c r="G116" s="21">
        <f t="shared" si="11"/>
        <v>30639886</v>
      </c>
      <c r="H116" s="20">
        <f t="shared" si="7"/>
        <v>-5.179549257055484</v>
      </c>
      <c r="I116" s="85"/>
      <c r="J116" s="20"/>
      <c r="K116" s="21">
        <v>3045970</v>
      </c>
      <c r="L116" s="43">
        <f t="shared" si="8"/>
        <v>5.542710048866823</v>
      </c>
      <c r="M116" s="43">
        <f t="shared" si="12"/>
        <v>33685856</v>
      </c>
      <c r="N116" s="20">
        <f t="shared" si="9"/>
        <v>-4.300433490832319</v>
      </c>
      <c r="O116" s="67"/>
      <c r="P116" s="6"/>
      <c r="Q116" s="6"/>
      <c r="R116" s="6"/>
      <c r="S116" s="7"/>
    </row>
    <row r="117" spans="1:19" s="2" customFormat="1" ht="15.75" customHeight="1" hidden="1">
      <c r="A117" s="37" t="s">
        <v>47</v>
      </c>
      <c r="B117" s="22">
        <v>0</v>
      </c>
      <c r="C117" s="21">
        <v>750000</v>
      </c>
      <c r="D117" s="19">
        <f t="shared" si="10"/>
        <v>750000</v>
      </c>
      <c r="E117" s="21">
        <v>16351380</v>
      </c>
      <c r="F117" s="21">
        <v>14578471</v>
      </c>
      <c r="G117" s="21">
        <f t="shared" si="11"/>
        <v>30929851</v>
      </c>
      <c r="H117" s="20">
        <f t="shared" si="7"/>
        <v>-5.915635394045353</v>
      </c>
      <c r="I117" s="85"/>
      <c r="J117" s="20"/>
      <c r="K117" s="21">
        <v>3074849</v>
      </c>
      <c r="L117" s="43">
        <f t="shared" si="8"/>
        <v>4.263943486506562</v>
      </c>
      <c r="M117" s="43">
        <f t="shared" si="12"/>
        <v>34004700</v>
      </c>
      <c r="N117" s="20">
        <f t="shared" si="9"/>
        <v>-5.077625581483176</v>
      </c>
      <c r="O117" s="67"/>
      <c r="P117" s="6"/>
      <c r="Q117" s="6"/>
      <c r="R117" s="6"/>
      <c r="S117" s="7"/>
    </row>
    <row r="118" spans="1:19" s="2" customFormat="1" ht="15.75" customHeight="1" hidden="1">
      <c r="A118" s="37" t="s">
        <v>48</v>
      </c>
      <c r="B118" s="22">
        <v>0</v>
      </c>
      <c r="C118" s="21">
        <v>750000</v>
      </c>
      <c r="D118" s="19">
        <f t="shared" si="10"/>
        <v>750000</v>
      </c>
      <c r="E118" s="21">
        <v>16755985</v>
      </c>
      <c r="F118" s="21">
        <v>13155984</v>
      </c>
      <c r="G118" s="21">
        <f t="shared" si="11"/>
        <v>29911969</v>
      </c>
      <c r="H118" s="20">
        <f t="shared" si="7"/>
        <v>-4.419943135686722</v>
      </c>
      <c r="I118" s="85"/>
      <c r="J118" s="20"/>
      <c r="K118" s="21">
        <v>3024200</v>
      </c>
      <c r="L118" s="43">
        <f t="shared" si="8"/>
        <v>5.9758136014325345</v>
      </c>
      <c r="M118" s="43">
        <f t="shared" si="12"/>
        <v>32936169</v>
      </c>
      <c r="N118" s="20">
        <f t="shared" si="9"/>
        <v>-3.5512157079052855</v>
      </c>
      <c r="O118" s="67"/>
      <c r="P118" s="6"/>
      <c r="Q118" s="6"/>
      <c r="R118" s="6"/>
      <c r="S118" s="7"/>
    </row>
    <row r="119" spans="1:19" s="2" customFormat="1" ht="15.75">
      <c r="A119" s="34" t="s">
        <v>79</v>
      </c>
      <c r="B119" s="22">
        <v>0</v>
      </c>
      <c r="C119" s="21">
        <v>250000</v>
      </c>
      <c r="D119" s="19">
        <f t="shared" si="10"/>
        <v>250000</v>
      </c>
      <c r="E119" s="22">
        <v>17409392</v>
      </c>
      <c r="F119" s="21">
        <v>14436019</v>
      </c>
      <c r="G119" s="21">
        <f t="shared" si="11"/>
        <v>31845411</v>
      </c>
      <c r="H119" s="20">
        <f t="shared" si="7"/>
        <v>1.9082012402591175</v>
      </c>
      <c r="I119" s="85"/>
      <c r="J119" s="20"/>
      <c r="K119" s="21">
        <v>3064396</v>
      </c>
      <c r="L119" s="43">
        <f t="shared" si="8"/>
        <v>9.526502059790019</v>
      </c>
      <c r="M119" s="21">
        <f>K119+G119+I119</f>
        <v>34909807</v>
      </c>
      <c r="N119" s="20">
        <f t="shared" si="9"/>
        <v>2.534245849109709</v>
      </c>
      <c r="O119" s="67"/>
      <c r="P119" s="6"/>
      <c r="Q119" s="6"/>
      <c r="R119" s="6"/>
      <c r="S119" s="7"/>
    </row>
    <row r="120" spans="1:19" s="40" customFormat="1" ht="15.75" customHeight="1" hidden="1">
      <c r="A120" s="37" t="s">
        <v>50</v>
      </c>
      <c r="B120" s="22">
        <v>0</v>
      </c>
      <c r="C120" s="21">
        <v>250000</v>
      </c>
      <c r="D120" s="19">
        <f t="shared" si="10"/>
        <v>250000</v>
      </c>
      <c r="E120" s="21">
        <v>18564482</v>
      </c>
      <c r="F120" s="21">
        <v>14972868</v>
      </c>
      <c r="G120" s="21">
        <f t="shared" si="11"/>
        <v>33537350</v>
      </c>
      <c r="H120" s="20">
        <f t="shared" si="7"/>
        <v>7.754842668069074</v>
      </c>
      <c r="I120" s="85"/>
      <c r="J120" s="20"/>
      <c r="K120" s="21">
        <v>3219859</v>
      </c>
      <c r="L120" s="43">
        <f t="shared" si="8"/>
        <v>27.292612672732176</v>
      </c>
      <c r="M120" s="21">
        <f aca="true" t="shared" si="13" ref="M120:M183">K120+G120+I120</f>
        <v>36757209</v>
      </c>
      <c r="N120" s="20">
        <f t="shared" si="9"/>
        <v>9.223368824511027</v>
      </c>
      <c r="O120" s="68"/>
      <c r="P120" s="26"/>
      <c r="Q120" s="26"/>
      <c r="R120" s="26"/>
      <c r="S120" s="39"/>
    </row>
    <row r="121" spans="1:19" s="40" customFormat="1" ht="15.75" customHeight="1" hidden="1">
      <c r="A121" s="37" t="s">
        <v>51</v>
      </c>
      <c r="B121" s="22">
        <v>0</v>
      </c>
      <c r="C121" s="21">
        <v>191575.8</v>
      </c>
      <c r="D121" s="19">
        <f t="shared" si="10"/>
        <v>191575.8</v>
      </c>
      <c r="E121" s="21">
        <v>19080122</v>
      </c>
      <c r="F121" s="21">
        <v>14640603</v>
      </c>
      <c r="G121" s="21">
        <f t="shared" si="11"/>
        <v>33720725</v>
      </c>
      <c r="H121" s="20">
        <f t="shared" si="7"/>
        <v>8.165446335181997</v>
      </c>
      <c r="I121" s="85"/>
      <c r="J121" s="20"/>
      <c r="K121" s="21">
        <v>3433471</v>
      </c>
      <c r="L121" s="43">
        <f t="shared" si="8"/>
        <v>34.60358742074061</v>
      </c>
      <c r="M121" s="21">
        <f t="shared" si="13"/>
        <v>37154196</v>
      </c>
      <c r="N121" s="20">
        <f t="shared" si="9"/>
        <v>10.16504863408099</v>
      </c>
      <c r="O121" s="68"/>
      <c r="P121" s="26"/>
      <c r="Q121" s="26"/>
      <c r="R121" s="26"/>
      <c r="S121" s="39"/>
    </row>
    <row r="122" spans="1:19" s="40" customFormat="1" ht="15.75" customHeight="1" hidden="1">
      <c r="A122" s="37" t="s">
        <v>52</v>
      </c>
      <c r="B122" s="22">
        <v>0</v>
      </c>
      <c r="C122" s="21">
        <v>191575.8</v>
      </c>
      <c r="D122" s="19">
        <f t="shared" si="10"/>
        <v>191575.8</v>
      </c>
      <c r="E122" s="21">
        <v>19150801</v>
      </c>
      <c r="F122" s="21">
        <v>17408461</v>
      </c>
      <c r="G122" s="21">
        <f t="shared" si="11"/>
        <v>36559262</v>
      </c>
      <c r="H122" s="20">
        <f t="shared" si="7"/>
        <v>18.194732986371775</v>
      </c>
      <c r="I122" s="85"/>
      <c r="J122" s="20"/>
      <c r="K122" s="21">
        <v>3451909</v>
      </c>
      <c r="L122" s="43">
        <f t="shared" si="8"/>
        <v>37.53217269906435</v>
      </c>
      <c r="M122" s="21">
        <f t="shared" si="13"/>
        <v>40011171</v>
      </c>
      <c r="N122" s="20">
        <f t="shared" si="9"/>
        <v>19.646079850072695</v>
      </c>
      <c r="O122" s="68"/>
      <c r="P122" s="26"/>
      <c r="Q122" s="26"/>
      <c r="R122" s="26"/>
      <c r="S122" s="39"/>
    </row>
    <row r="123" spans="1:19" s="40" customFormat="1" ht="15.75" customHeight="1" hidden="1">
      <c r="A123" s="37" t="s">
        <v>53</v>
      </c>
      <c r="B123" s="22">
        <v>0</v>
      </c>
      <c r="C123" s="21">
        <v>0</v>
      </c>
      <c r="D123" s="19">
        <f t="shared" si="10"/>
        <v>0</v>
      </c>
      <c r="E123" s="21">
        <v>20588479</v>
      </c>
      <c r="F123" s="21">
        <v>16384775</v>
      </c>
      <c r="G123" s="21">
        <f t="shared" si="11"/>
        <v>36973254</v>
      </c>
      <c r="H123" s="20">
        <f t="shared" si="7"/>
        <v>18.62211286691536</v>
      </c>
      <c r="I123" s="85"/>
      <c r="J123" s="20"/>
      <c r="K123" s="21">
        <v>3393609</v>
      </c>
      <c r="L123" s="43">
        <f t="shared" si="8"/>
        <v>37.760009352847106</v>
      </c>
      <c r="M123" s="21">
        <f t="shared" si="13"/>
        <v>40366863</v>
      </c>
      <c r="N123" s="20">
        <f t="shared" si="9"/>
        <v>20.02387878816711</v>
      </c>
      <c r="O123" s="68"/>
      <c r="P123" s="26"/>
      <c r="Q123" s="26"/>
      <c r="R123" s="26"/>
      <c r="S123" s="39"/>
    </row>
    <row r="124" spans="1:19" s="40" customFormat="1" ht="15.75" customHeight="1" hidden="1">
      <c r="A124" s="37" t="s">
        <v>54</v>
      </c>
      <c r="B124" s="22">
        <v>0</v>
      </c>
      <c r="C124" s="21">
        <v>0</v>
      </c>
      <c r="D124" s="19">
        <f t="shared" si="10"/>
        <v>0</v>
      </c>
      <c r="E124" s="21">
        <v>21236536</v>
      </c>
      <c r="F124" s="21">
        <v>14948399</v>
      </c>
      <c r="G124" s="21">
        <f t="shared" si="11"/>
        <v>36184935</v>
      </c>
      <c r="H124" s="20">
        <f aca="true" t="shared" si="14" ref="H124:H187">G124/G112*100-100</f>
        <v>11.225882329290869</v>
      </c>
      <c r="I124" s="85"/>
      <c r="J124" s="20"/>
      <c r="K124" s="21">
        <v>3414851</v>
      </c>
      <c r="L124" s="43">
        <f aca="true" t="shared" si="15" ref="L124:L187">K124/K112*100-100</f>
        <v>30.44486888095193</v>
      </c>
      <c r="M124" s="21">
        <f t="shared" si="13"/>
        <v>39599786</v>
      </c>
      <c r="N124" s="20">
        <f aca="true" t="shared" si="16" ref="N124:N187">M124/M112*100-100</f>
        <v>12.657217766469259</v>
      </c>
      <c r="O124" s="68"/>
      <c r="P124" s="26"/>
      <c r="Q124" s="26"/>
      <c r="R124" s="26"/>
      <c r="S124" s="39"/>
    </row>
    <row r="125" spans="1:19" s="40" customFormat="1" ht="15.75" customHeight="1" hidden="1">
      <c r="A125" s="37" t="s">
        <v>55</v>
      </c>
      <c r="B125" s="22">
        <v>0</v>
      </c>
      <c r="C125" s="21">
        <v>0</v>
      </c>
      <c r="D125" s="19">
        <f t="shared" si="10"/>
        <v>0</v>
      </c>
      <c r="E125" s="21">
        <v>22139498</v>
      </c>
      <c r="F125" s="21">
        <v>14937485</v>
      </c>
      <c r="G125" s="21">
        <f t="shared" si="11"/>
        <v>37076983</v>
      </c>
      <c r="H125" s="20">
        <f t="shared" si="14"/>
        <v>20.394840836629086</v>
      </c>
      <c r="I125" s="85"/>
      <c r="J125" s="20"/>
      <c r="K125" s="21">
        <v>3443758</v>
      </c>
      <c r="L125" s="43">
        <f t="shared" si="15"/>
        <v>22.6270671626219</v>
      </c>
      <c r="M125" s="21">
        <f t="shared" si="13"/>
        <v>40520741</v>
      </c>
      <c r="N125" s="20">
        <f t="shared" si="16"/>
        <v>20.58138746644272</v>
      </c>
      <c r="O125" s="68"/>
      <c r="P125" s="26"/>
      <c r="Q125" s="26"/>
      <c r="R125" s="26"/>
      <c r="S125" s="39"/>
    </row>
    <row r="126" spans="1:19" s="40" customFormat="1" ht="15.75" customHeight="1" hidden="1">
      <c r="A126" s="37" t="s">
        <v>44</v>
      </c>
      <c r="B126" s="22">
        <v>0</v>
      </c>
      <c r="C126" s="21">
        <v>0</v>
      </c>
      <c r="D126" s="19">
        <f t="shared" si="10"/>
        <v>0</v>
      </c>
      <c r="E126" s="21">
        <v>23100215</v>
      </c>
      <c r="F126" s="21">
        <v>15141939</v>
      </c>
      <c r="G126" s="21">
        <f t="shared" si="11"/>
        <v>38242154</v>
      </c>
      <c r="H126" s="20">
        <f t="shared" si="14"/>
        <v>22.35483835257466</v>
      </c>
      <c r="I126" s="85"/>
      <c r="J126" s="20"/>
      <c r="K126" s="21">
        <v>3372542</v>
      </c>
      <c r="L126" s="43">
        <f t="shared" si="15"/>
        <v>14.113488807712457</v>
      </c>
      <c r="M126" s="21">
        <f t="shared" si="13"/>
        <v>41614696</v>
      </c>
      <c r="N126" s="20">
        <f t="shared" si="16"/>
        <v>21.64287332416461</v>
      </c>
      <c r="O126" s="68"/>
      <c r="P126" s="26"/>
      <c r="Q126" s="26"/>
      <c r="R126" s="26"/>
      <c r="S126" s="39"/>
    </row>
    <row r="127" spans="1:19" s="40" customFormat="1" ht="15.75" customHeight="1" hidden="1">
      <c r="A127" s="38" t="s">
        <v>45</v>
      </c>
      <c r="B127" s="22">
        <v>0</v>
      </c>
      <c r="C127" s="21">
        <v>0</v>
      </c>
      <c r="D127" s="19">
        <f t="shared" si="10"/>
        <v>0</v>
      </c>
      <c r="E127" s="21">
        <v>24224143</v>
      </c>
      <c r="F127" s="21">
        <v>14750755</v>
      </c>
      <c r="G127" s="21">
        <f t="shared" si="11"/>
        <v>38974898</v>
      </c>
      <c r="H127" s="20">
        <f t="shared" si="14"/>
        <v>31.199943177399945</v>
      </c>
      <c r="I127" s="85"/>
      <c r="J127" s="20"/>
      <c r="K127" s="22">
        <v>3450631</v>
      </c>
      <c r="L127" s="43">
        <f t="shared" si="15"/>
        <v>15.145851436290286</v>
      </c>
      <c r="M127" s="21">
        <f t="shared" si="13"/>
        <v>42425529</v>
      </c>
      <c r="N127" s="20">
        <f t="shared" si="16"/>
        <v>29.728832967548954</v>
      </c>
      <c r="O127" s="68"/>
      <c r="P127" s="26"/>
      <c r="Q127" s="26"/>
      <c r="R127" s="26"/>
      <c r="S127" s="39"/>
    </row>
    <row r="128" spans="1:19" s="40" customFormat="1" ht="15.75" customHeight="1" hidden="1">
      <c r="A128" s="30" t="s">
        <v>56</v>
      </c>
      <c r="B128" s="21">
        <v>0</v>
      </c>
      <c r="C128" s="21">
        <v>0</v>
      </c>
      <c r="D128" s="19">
        <f t="shared" si="10"/>
        <v>0</v>
      </c>
      <c r="E128" s="22">
        <v>25863423</v>
      </c>
      <c r="F128" s="21">
        <v>14996337</v>
      </c>
      <c r="G128" s="21">
        <f t="shared" si="11"/>
        <v>40859760</v>
      </c>
      <c r="H128" s="20">
        <f t="shared" si="14"/>
        <v>33.35480425743097</v>
      </c>
      <c r="I128" s="85"/>
      <c r="J128" s="20"/>
      <c r="K128" s="22">
        <v>3506412</v>
      </c>
      <c r="L128" s="43">
        <f t="shared" si="15"/>
        <v>15.116432532165462</v>
      </c>
      <c r="M128" s="21">
        <f t="shared" si="13"/>
        <v>44366172</v>
      </c>
      <c r="N128" s="20">
        <f t="shared" si="16"/>
        <v>31.705639304519963</v>
      </c>
      <c r="O128" s="68"/>
      <c r="P128" s="26"/>
      <c r="Q128" s="26"/>
      <c r="R128" s="26"/>
      <c r="S128" s="39"/>
    </row>
    <row r="129" spans="1:19" s="40" customFormat="1" ht="15.75" customHeight="1" hidden="1">
      <c r="A129" s="30" t="s">
        <v>57</v>
      </c>
      <c r="B129" s="21">
        <v>0</v>
      </c>
      <c r="C129" s="21">
        <v>0</v>
      </c>
      <c r="D129" s="21">
        <v>0</v>
      </c>
      <c r="E129" s="22">
        <v>28108626</v>
      </c>
      <c r="F129" s="21">
        <v>16625885</v>
      </c>
      <c r="G129" s="21">
        <f>F129+E129</f>
        <v>44734511</v>
      </c>
      <c r="H129" s="20">
        <f t="shared" si="14"/>
        <v>44.63215810512634</v>
      </c>
      <c r="I129" s="85"/>
      <c r="J129" s="20"/>
      <c r="K129" s="22">
        <v>3708048</v>
      </c>
      <c r="L129" s="43">
        <f t="shared" si="15"/>
        <v>20.592848624436513</v>
      </c>
      <c r="M129" s="21">
        <f t="shared" si="13"/>
        <v>48442559</v>
      </c>
      <c r="N129" s="20">
        <f t="shared" si="16"/>
        <v>42.45842192402816</v>
      </c>
      <c r="O129" s="68"/>
      <c r="P129" s="26"/>
      <c r="Q129" s="26"/>
      <c r="R129" s="26"/>
      <c r="S129" s="39"/>
    </row>
    <row r="130" spans="1:19" s="40" customFormat="1" ht="15.75" customHeight="1" hidden="1">
      <c r="A130" s="30" t="s">
        <v>58</v>
      </c>
      <c r="B130" s="21">
        <v>0</v>
      </c>
      <c r="C130" s="21">
        <v>0</v>
      </c>
      <c r="D130" s="21">
        <v>0</v>
      </c>
      <c r="E130" s="22">
        <v>29981071</v>
      </c>
      <c r="F130" s="21">
        <v>16630823</v>
      </c>
      <c r="G130" s="21">
        <f t="shared" si="11"/>
        <v>46611894</v>
      </c>
      <c r="H130" s="20">
        <f t="shared" si="14"/>
        <v>55.83024307092589</v>
      </c>
      <c r="I130" s="85"/>
      <c r="J130" s="20"/>
      <c r="K130" s="22">
        <v>3705618</v>
      </c>
      <c r="L130" s="43">
        <f t="shared" si="15"/>
        <v>22.532173798029234</v>
      </c>
      <c r="M130" s="21">
        <f t="shared" si="13"/>
        <v>50317512</v>
      </c>
      <c r="N130" s="20">
        <f t="shared" si="16"/>
        <v>52.77281337729352</v>
      </c>
      <c r="O130" s="68"/>
      <c r="P130" s="26"/>
      <c r="Q130" s="26"/>
      <c r="R130" s="26"/>
      <c r="S130" s="39"/>
    </row>
    <row r="131" spans="1:19" s="2" customFormat="1" ht="15.75">
      <c r="A131" s="34" t="s">
        <v>81</v>
      </c>
      <c r="B131" s="21">
        <v>0</v>
      </c>
      <c r="C131" s="21">
        <v>0</v>
      </c>
      <c r="D131" s="21">
        <v>0</v>
      </c>
      <c r="E131" s="22">
        <v>31726779</v>
      </c>
      <c r="F131" s="21">
        <v>16291805</v>
      </c>
      <c r="G131" s="21">
        <f t="shared" si="11"/>
        <v>48018584</v>
      </c>
      <c r="H131" s="20">
        <f t="shared" si="14"/>
        <v>50.786510495970674</v>
      </c>
      <c r="I131" s="85"/>
      <c r="J131" s="20"/>
      <c r="K131" s="22">
        <v>3729695</v>
      </c>
      <c r="L131" s="43">
        <f t="shared" si="15"/>
        <v>21.710607897934864</v>
      </c>
      <c r="M131" s="21">
        <f t="shared" si="13"/>
        <v>51748279</v>
      </c>
      <c r="N131" s="20">
        <f t="shared" si="16"/>
        <v>48.23421682050548</v>
      </c>
      <c r="O131" s="68"/>
      <c r="P131" s="6"/>
      <c r="Q131" s="6"/>
      <c r="R131" s="6"/>
      <c r="S131" s="7"/>
    </row>
    <row r="132" spans="1:19" s="2" customFormat="1" ht="15.75" customHeight="1" hidden="1">
      <c r="A132" s="38" t="s">
        <v>59</v>
      </c>
      <c r="B132" s="21">
        <v>0</v>
      </c>
      <c r="C132" s="21">
        <v>0</v>
      </c>
      <c r="D132" s="19">
        <v>0</v>
      </c>
      <c r="E132" s="21">
        <v>34229678</v>
      </c>
      <c r="F132" s="21">
        <v>15165245</v>
      </c>
      <c r="G132" s="21">
        <f t="shared" si="11"/>
        <v>49394923</v>
      </c>
      <c r="H132" s="20">
        <f t="shared" si="14"/>
        <v>47.28332143118047</v>
      </c>
      <c r="I132" s="85"/>
      <c r="J132" s="20"/>
      <c r="K132" s="21">
        <v>4026582</v>
      </c>
      <c r="L132" s="43">
        <f t="shared" si="15"/>
        <v>25.05460642841814</v>
      </c>
      <c r="M132" s="21">
        <f t="shared" si="13"/>
        <v>53421505</v>
      </c>
      <c r="N132" s="20">
        <f t="shared" si="16"/>
        <v>45.33612984598477</v>
      </c>
      <c r="O132" s="68"/>
      <c r="P132" s="6"/>
      <c r="Q132" s="6"/>
      <c r="R132" s="6"/>
      <c r="S132" s="7"/>
    </row>
    <row r="133" spans="1:19" s="2" customFormat="1" ht="15.75" customHeight="1" hidden="1">
      <c r="A133" s="38">
        <v>2</v>
      </c>
      <c r="B133" s="21">
        <v>0</v>
      </c>
      <c r="C133" s="21">
        <v>0</v>
      </c>
      <c r="D133" s="19">
        <v>0</v>
      </c>
      <c r="E133" s="21">
        <v>35952927</v>
      </c>
      <c r="F133" s="21">
        <v>15102301</v>
      </c>
      <c r="G133" s="21">
        <f t="shared" si="11"/>
        <v>51055228</v>
      </c>
      <c r="H133" s="20">
        <f t="shared" si="14"/>
        <v>51.40608038528234</v>
      </c>
      <c r="I133" s="85"/>
      <c r="J133" s="20"/>
      <c r="K133" s="21">
        <v>3994820</v>
      </c>
      <c r="L133" s="43">
        <f t="shared" si="15"/>
        <v>16.34931531386168</v>
      </c>
      <c r="M133" s="21">
        <f t="shared" si="13"/>
        <v>55050048</v>
      </c>
      <c r="N133" s="20">
        <f t="shared" si="16"/>
        <v>48.166435898653276</v>
      </c>
      <c r="O133" s="68"/>
      <c r="P133" s="6"/>
      <c r="Q133" s="6"/>
      <c r="R133" s="6"/>
      <c r="S133" s="7"/>
    </row>
    <row r="134" spans="1:19" s="2" customFormat="1" ht="15.75" customHeight="1" hidden="1">
      <c r="A134" s="38">
        <v>3</v>
      </c>
      <c r="B134" s="21">
        <v>0</v>
      </c>
      <c r="C134" s="21">
        <v>0</v>
      </c>
      <c r="D134" s="19">
        <v>0</v>
      </c>
      <c r="E134" s="21">
        <v>38085372</v>
      </c>
      <c r="F134" s="21">
        <v>15358916</v>
      </c>
      <c r="G134" s="21">
        <f t="shared" si="11"/>
        <v>53444288</v>
      </c>
      <c r="H134" s="20">
        <f t="shared" si="14"/>
        <v>46.185357899182975</v>
      </c>
      <c r="I134" s="85"/>
      <c r="J134" s="20"/>
      <c r="K134" s="21">
        <v>3953849</v>
      </c>
      <c r="L134" s="43">
        <f t="shared" si="15"/>
        <v>14.54093952071159</v>
      </c>
      <c r="M134" s="21">
        <f t="shared" si="13"/>
        <v>57398137</v>
      </c>
      <c r="N134" s="20">
        <f t="shared" si="16"/>
        <v>43.45527902694974</v>
      </c>
      <c r="O134" s="68"/>
      <c r="P134" s="6"/>
      <c r="Q134" s="6"/>
      <c r="R134" s="6"/>
      <c r="S134" s="7"/>
    </row>
    <row r="135" spans="1:19" s="2" customFormat="1" ht="15.75" customHeight="1" hidden="1">
      <c r="A135" s="38">
        <v>4</v>
      </c>
      <c r="B135" s="21">
        <v>0</v>
      </c>
      <c r="C135" s="21">
        <v>0</v>
      </c>
      <c r="D135" s="19">
        <v>0</v>
      </c>
      <c r="E135" s="21">
        <v>41651040</v>
      </c>
      <c r="F135" s="21">
        <v>17063107</v>
      </c>
      <c r="G135" s="21">
        <f t="shared" si="11"/>
        <v>58714147</v>
      </c>
      <c r="H135" s="20">
        <f t="shared" si="14"/>
        <v>58.80167593579944</v>
      </c>
      <c r="I135" s="85"/>
      <c r="J135" s="20"/>
      <c r="K135" s="21">
        <v>4134928</v>
      </c>
      <c r="L135" s="43">
        <f t="shared" si="15"/>
        <v>21.844561350467885</v>
      </c>
      <c r="M135" s="21">
        <f t="shared" si="13"/>
        <v>62849075</v>
      </c>
      <c r="N135" s="20">
        <f t="shared" si="16"/>
        <v>55.69472168298043</v>
      </c>
      <c r="O135" s="68"/>
      <c r="P135" s="6"/>
      <c r="Q135" s="6"/>
      <c r="R135" s="6"/>
      <c r="S135" s="7"/>
    </row>
    <row r="136" spans="1:19" s="2" customFormat="1" ht="15.75" customHeight="1" hidden="1">
      <c r="A136" s="38">
        <v>5</v>
      </c>
      <c r="B136" s="21">
        <v>0</v>
      </c>
      <c r="C136" s="21">
        <v>0</v>
      </c>
      <c r="D136" s="19">
        <v>0</v>
      </c>
      <c r="E136" s="21">
        <v>44004634</v>
      </c>
      <c r="F136" s="21">
        <v>18351318</v>
      </c>
      <c r="G136" s="21">
        <f t="shared" si="11"/>
        <v>62355952</v>
      </c>
      <c r="H136" s="20">
        <f t="shared" si="14"/>
        <v>72.32572616200636</v>
      </c>
      <c r="I136" s="85"/>
      <c r="J136" s="20"/>
      <c r="K136" s="21">
        <v>4355771</v>
      </c>
      <c r="L136" s="43">
        <f t="shared" si="15"/>
        <v>27.553764424860702</v>
      </c>
      <c r="M136" s="21">
        <f t="shared" si="13"/>
        <v>66711723</v>
      </c>
      <c r="N136" s="20">
        <f t="shared" si="16"/>
        <v>68.46485736059279</v>
      </c>
      <c r="O136" s="68"/>
      <c r="P136" s="6"/>
      <c r="Q136" s="6"/>
      <c r="R136" s="6"/>
      <c r="S136" s="7"/>
    </row>
    <row r="137" spans="1:19" s="2" customFormat="1" ht="15.75" customHeight="1" hidden="1">
      <c r="A137" s="38">
        <v>6</v>
      </c>
      <c r="B137" s="21">
        <v>0</v>
      </c>
      <c r="C137" s="21">
        <v>0</v>
      </c>
      <c r="D137" s="19">
        <v>0</v>
      </c>
      <c r="E137" s="21">
        <v>46072928</v>
      </c>
      <c r="F137" s="21">
        <v>18193951</v>
      </c>
      <c r="G137" s="21">
        <f t="shared" si="11"/>
        <v>64266879</v>
      </c>
      <c r="H137" s="20">
        <f t="shared" si="14"/>
        <v>73.33362587781212</v>
      </c>
      <c r="I137" s="85"/>
      <c r="J137" s="20"/>
      <c r="K137" s="21">
        <v>4318876</v>
      </c>
      <c r="L137" s="43">
        <f t="shared" si="15"/>
        <v>25.411715921966646</v>
      </c>
      <c r="M137" s="21">
        <f t="shared" si="13"/>
        <v>68585755</v>
      </c>
      <c r="N137" s="20">
        <f t="shared" si="16"/>
        <v>69.26086075276856</v>
      </c>
      <c r="O137" s="68"/>
      <c r="P137" s="6"/>
      <c r="Q137" s="6"/>
      <c r="R137" s="6"/>
      <c r="S137" s="7"/>
    </row>
    <row r="138" spans="1:19" s="2" customFormat="1" ht="15.75" customHeight="1" hidden="1">
      <c r="A138" s="38">
        <v>7</v>
      </c>
      <c r="B138" s="21">
        <v>0</v>
      </c>
      <c r="C138" s="21">
        <v>0</v>
      </c>
      <c r="D138" s="19">
        <v>0</v>
      </c>
      <c r="E138" s="21">
        <v>48171580</v>
      </c>
      <c r="F138" s="21">
        <v>18038321</v>
      </c>
      <c r="G138" s="21">
        <f aca="true" t="shared" si="17" ref="G138:G146">E138+F138</f>
        <v>66209901</v>
      </c>
      <c r="H138" s="20">
        <f t="shared" si="14"/>
        <v>73.1332942176845</v>
      </c>
      <c r="I138" s="85"/>
      <c r="J138" s="20"/>
      <c r="K138" s="21">
        <v>4407200</v>
      </c>
      <c r="L138" s="43">
        <f t="shared" si="15"/>
        <v>30.678876645568835</v>
      </c>
      <c r="M138" s="21">
        <f t="shared" si="13"/>
        <v>70617101</v>
      </c>
      <c r="N138" s="20">
        <f t="shared" si="16"/>
        <v>69.69269942522229</v>
      </c>
      <c r="O138" s="68"/>
      <c r="P138" s="6"/>
      <c r="Q138" s="6"/>
      <c r="R138" s="6"/>
      <c r="S138" s="7"/>
    </row>
    <row r="139" spans="1:19" s="2" customFormat="1" ht="15.75" customHeight="1" hidden="1">
      <c r="A139" s="38">
        <v>8</v>
      </c>
      <c r="B139" s="21">
        <v>0</v>
      </c>
      <c r="C139" s="21">
        <v>0</v>
      </c>
      <c r="D139" s="19">
        <v>0</v>
      </c>
      <c r="E139" s="21">
        <v>50632831</v>
      </c>
      <c r="F139" s="21">
        <v>18728250</v>
      </c>
      <c r="G139" s="21">
        <f t="shared" si="17"/>
        <v>69361081</v>
      </c>
      <c r="H139" s="20">
        <f t="shared" si="14"/>
        <v>77.96347023153209</v>
      </c>
      <c r="I139" s="85"/>
      <c r="J139" s="20"/>
      <c r="K139" s="21">
        <v>4513903</v>
      </c>
      <c r="L139" s="43">
        <f t="shared" si="15"/>
        <v>30.813842453742524</v>
      </c>
      <c r="M139" s="21">
        <f t="shared" si="13"/>
        <v>73874984</v>
      </c>
      <c r="N139" s="20">
        <f t="shared" si="16"/>
        <v>74.12861015828466</v>
      </c>
      <c r="O139" s="68"/>
      <c r="P139" s="6"/>
      <c r="Q139" s="6"/>
      <c r="R139" s="6"/>
      <c r="S139" s="7"/>
    </row>
    <row r="140" spans="1:19" s="2" customFormat="1" ht="15.75" customHeight="1" hidden="1">
      <c r="A140" s="38">
        <v>9</v>
      </c>
      <c r="B140" s="21">
        <v>0</v>
      </c>
      <c r="C140" s="21">
        <v>0</v>
      </c>
      <c r="D140" s="19">
        <v>0</v>
      </c>
      <c r="E140" s="21">
        <v>50670552</v>
      </c>
      <c r="F140" s="21">
        <v>18781832</v>
      </c>
      <c r="G140" s="21">
        <f t="shared" si="17"/>
        <v>69452384</v>
      </c>
      <c r="H140" s="20">
        <f t="shared" si="14"/>
        <v>69.9774643806033</v>
      </c>
      <c r="I140" s="85"/>
      <c r="J140" s="20"/>
      <c r="K140" s="21">
        <v>4569330</v>
      </c>
      <c r="L140" s="43">
        <f t="shared" si="15"/>
        <v>30.3135512883255</v>
      </c>
      <c r="M140" s="21">
        <f t="shared" si="13"/>
        <v>74021714</v>
      </c>
      <c r="N140" s="20">
        <f t="shared" si="16"/>
        <v>66.84268816340523</v>
      </c>
      <c r="O140" s="68"/>
      <c r="P140" s="6"/>
      <c r="Q140" s="6"/>
      <c r="R140" s="6"/>
      <c r="S140" s="7"/>
    </row>
    <row r="141" spans="1:19" s="2" customFormat="1" ht="15.75" customHeight="1" hidden="1">
      <c r="A141" s="38">
        <v>10</v>
      </c>
      <c r="B141" s="21">
        <v>0</v>
      </c>
      <c r="C141" s="21">
        <v>0</v>
      </c>
      <c r="D141" s="19">
        <v>0</v>
      </c>
      <c r="E141" s="21">
        <v>54849065</v>
      </c>
      <c r="F141" s="21">
        <v>18733608</v>
      </c>
      <c r="G141" s="21">
        <f t="shared" si="17"/>
        <v>73582673</v>
      </c>
      <c r="H141" s="20">
        <f t="shared" si="14"/>
        <v>64.4874870768119</v>
      </c>
      <c r="I141" s="85"/>
      <c r="J141" s="20"/>
      <c r="K141" s="21">
        <v>4563130</v>
      </c>
      <c r="L141" s="43">
        <f t="shared" si="15"/>
        <v>23.06016534845287</v>
      </c>
      <c r="M141" s="21">
        <f t="shared" si="13"/>
        <v>78145803</v>
      </c>
      <c r="N141" s="20">
        <f t="shared" si="16"/>
        <v>61.3164221980924</v>
      </c>
      <c r="O141" s="68"/>
      <c r="P141" s="6"/>
      <c r="Q141" s="6"/>
      <c r="R141" s="6"/>
      <c r="S141" s="7"/>
    </row>
    <row r="142" spans="1:19" s="2" customFormat="1" ht="15.75" customHeight="1" hidden="1">
      <c r="A142" s="38">
        <v>11</v>
      </c>
      <c r="B142" s="21">
        <v>0</v>
      </c>
      <c r="C142" s="21">
        <v>0</v>
      </c>
      <c r="D142" s="19">
        <v>0</v>
      </c>
      <c r="E142" s="21">
        <v>57508580</v>
      </c>
      <c r="F142" s="21">
        <v>18386888</v>
      </c>
      <c r="G142" s="21">
        <f t="shared" si="17"/>
        <v>75895468</v>
      </c>
      <c r="H142" s="20">
        <f t="shared" si="14"/>
        <v>62.82425253949131</v>
      </c>
      <c r="I142" s="85"/>
      <c r="J142" s="20"/>
      <c r="K142" s="21">
        <v>4635598</v>
      </c>
      <c r="L142" s="43">
        <f t="shared" si="15"/>
        <v>25.096488628887272</v>
      </c>
      <c r="M142" s="21">
        <f t="shared" si="13"/>
        <v>80531066</v>
      </c>
      <c r="N142" s="20">
        <f t="shared" si="16"/>
        <v>60.04580274159818</v>
      </c>
      <c r="O142" s="68"/>
      <c r="P142" s="6"/>
      <c r="Q142" s="6"/>
      <c r="R142" s="6"/>
      <c r="S142" s="7"/>
    </row>
    <row r="143" spans="1:19" s="2" customFormat="1" ht="15.75">
      <c r="A143" s="34" t="s">
        <v>82</v>
      </c>
      <c r="B143" s="21">
        <v>0</v>
      </c>
      <c r="C143" s="21">
        <v>0</v>
      </c>
      <c r="D143" s="19">
        <v>0</v>
      </c>
      <c r="E143" s="22">
        <v>60597965</v>
      </c>
      <c r="F143" s="21">
        <v>17649732</v>
      </c>
      <c r="G143" s="21">
        <f t="shared" si="17"/>
        <v>78247697</v>
      </c>
      <c r="H143" s="20">
        <f t="shared" si="14"/>
        <v>62.95294546794631</v>
      </c>
      <c r="I143" s="85"/>
      <c r="J143" s="20"/>
      <c r="K143" s="21">
        <v>4583828</v>
      </c>
      <c r="L143" s="43">
        <f t="shared" si="15"/>
        <v>22.900880635011703</v>
      </c>
      <c r="M143" s="21">
        <f t="shared" si="13"/>
        <v>82831525</v>
      </c>
      <c r="N143" s="20">
        <f t="shared" si="16"/>
        <v>60.066241043494415</v>
      </c>
      <c r="O143" s="68"/>
      <c r="P143" s="6"/>
      <c r="Q143" s="6"/>
      <c r="R143" s="6"/>
      <c r="S143" s="7"/>
    </row>
    <row r="144" spans="1:19" s="40" customFormat="1" ht="15.75" customHeight="1" hidden="1">
      <c r="A144" s="37" t="s">
        <v>62</v>
      </c>
      <c r="B144" s="22">
        <v>0</v>
      </c>
      <c r="C144" s="21">
        <v>0</v>
      </c>
      <c r="D144" s="19">
        <v>0</v>
      </c>
      <c r="E144" s="21">
        <v>59795631</v>
      </c>
      <c r="F144" s="21">
        <v>17485185</v>
      </c>
      <c r="G144" s="21">
        <f t="shared" si="17"/>
        <v>77280816</v>
      </c>
      <c r="H144" s="20">
        <f t="shared" si="14"/>
        <v>56.454978176603305</v>
      </c>
      <c r="I144" s="85"/>
      <c r="J144" s="20"/>
      <c r="K144" s="22">
        <v>4800149</v>
      </c>
      <c r="L144" s="43">
        <f t="shared" si="15"/>
        <v>19.211504943895335</v>
      </c>
      <c r="M144" s="21">
        <f t="shared" si="13"/>
        <v>82080965</v>
      </c>
      <c r="N144" s="20">
        <f t="shared" si="16"/>
        <v>53.64779595782633</v>
      </c>
      <c r="O144" s="68"/>
      <c r="P144" s="26"/>
      <c r="Q144" s="26"/>
      <c r="R144" s="26"/>
      <c r="S144" s="39"/>
    </row>
    <row r="145" spans="1:19" s="40" customFormat="1" ht="15.75" customHeight="1" hidden="1">
      <c r="A145" s="37">
        <v>2</v>
      </c>
      <c r="B145" s="22">
        <v>0</v>
      </c>
      <c r="C145" s="21">
        <v>0</v>
      </c>
      <c r="D145" s="19">
        <v>0</v>
      </c>
      <c r="E145" s="21">
        <v>61919608</v>
      </c>
      <c r="F145" s="21">
        <v>17361793</v>
      </c>
      <c r="G145" s="21">
        <f t="shared" si="17"/>
        <v>79281401</v>
      </c>
      <c r="H145" s="20">
        <f t="shared" si="14"/>
        <v>55.28556840447368</v>
      </c>
      <c r="I145" s="85"/>
      <c r="J145" s="20"/>
      <c r="K145" s="22">
        <v>4774224</v>
      </c>
      <c r="L145" s="43">
        <f t="shared" si="15"/>
        <v>19.510365923871404</v>
      </c>
      <c r="M145" s="21">
        <f t="shared" si="13"/>
        <v>84055625</v>
      </c>
      <c r="N145" s="20">
        <f t="shared" si="16"/>
        <v>52.68946722807581</v>
      </c>
      <c r="O145" s="68"/>
      <c r="P145" s="26"/>
      <c r="Q145" s="26"/>
      <c r="R145" s="26"/>
      <c r="S145" s="39"/>
    </row>
    <row r="146" spans="1:19" s="40" customFormat="1" ht="15.75" customHeight="1" hidden="1">
      <c r="A146" s="37">
        <v>3</v>
      </c>
      <c r="B146" s="22">
        <v>0</v>
      </c>
      <c r="C146" s="21">
        <v>0</v>
      </c>
      <c r="D146" s="19">
        <v>0</v>
      </c>
      <c r="E146" s="21">
        <v>64108912</v>
      </c>
      <c r="F146" s="21">
        <v>18239281</v>
      </c>
      <c r="G146" s="21">
        <f t="shared" si="17"/>
        <v>82348193</v>
      </c>
      <c r="H146" s="20">
        <f t="shared" si="14"/>
        <v>54.08230903927469</v>
      </c>
      <c r="I146" s="85"/>
      <c r="J146" s="20"/>
      <c r="K146" s="22">
        <v>4823414</v>
      </c>
      <c r="L146" s="43">
        <f t="shared" si="15"/>
        <v>21.99287327361263</v>
      </c>
      <c r="M146" s="21">
        <f t="shared" si="13"/>
        <v>87171607</v>
      </c>
      <c r="N146" s="20">
        <f t="shared" si="16"/>
        <v>51.87184037001063</v>
      </c>
      <c r="O146" s="68"/>
      <c r="P146" s="26"/>
      <c r="Q146" s="26"/>
      <c r="R146" s="26"/>
      <c r="S146" s="39"/>
    </row>
    <row r="147" spans="1:19" s="40" customFormat="1" ht="15.75" customHeight="1" hidden="1">
      <c r="A147" s="37">
        <v>4</v>
      </c>
      <c r="B147" s="22">
        <v>0</v>
      </c>
      <c r="C147" s="21">
        <v>0</v>
      </c>
      <c r="D147" s="19">
        <v>0</v>
      </c>
      <c r="E147" s="21">
        <v>69051867</v>
      </c>
      <c r="F147" s="21">
        <v>19435110</v>
      </c>
      <c r="G147" s="21">
        <f>E147+F147</f>
        <v>88486977</v>
      </c>
      <c r="H147" s="20">
        <f t="shared" si="14"/>
        <v>50.70810276780483</v>
      </c>
      <c r="I147" s="85"/>
      <c r="J147" s="20"/>
      <c r="K147" s="22">
        <v>4912744</v>
      </c>
      <c r="L147" s="43">
        <f t="shared" si="15"/>
        <v>18.810871676604776</v>
      </c>
      <c r="M147" s="21">
        <f t="shared" si="13"/>
        <v>93399721</v>
      </c>
      <c r="N147" s="20">
        <f t="shared" si="16"/>
        <v>48.60953959942927</v>
      </c>
      <c r="O147" s="68"/>
      <c r="P147" s="26"/>
      <c r="Q147" s="26"/>
      <c r="R147" s="26"/>
      <c r="S147" s="39"/>
    </row>
    <row r="148" spans="1:19" s="40" customFormat="1" ht="15.75" customHeight="1" hidden="1">
      <c r="A148" s="37">
        <v>5</v>
      </c>
      <c r="B148" s="22">
        <v>0</v>
      </c>
      <c r="C148" s="21">
        <v>0</v>
      </c>
      <c r="D148" s="19">
        <v>0</v>
      </c>
      <c r="E148" s="22">
        <v>73403141</v>
      </c>
      <c r="F148" s="21">
        <v>19320982</v>
      </c>
      <c r="G148" s="21">
        <f>E148+F148</f>
        <v>92724123</v>
      </c>
      <c r="H148" s="20">
        <f t="shared" si="14"/>
        <v>48.70131884122304</v>
      </c>
      <c r="I148" s="85"/>
      <c r="J148" s="20"/>
      <c r="K148" s="22">
        <v>4966872</v>
      </c>
      <c r="L148" s="43">
        <f t="shared" si="15"/>
        <v>14.029686133637426</v>
      </c>
      <c r="M148" s="21">
        <f t="shared" si="13"/>
        <v>97690995</v>
      </c>
      <c r="N148" s="20">
        <f t="shared" si="16"/>
        <v>46.4375234319761</v>
      </c>
      <c r="O148" s="68"/>
      <c r="P148" s="26"/>
      <c r="Q148" s="26"/>
      <c r="R148" s="26"/>
      <c r="S148" s="39"/>
    </row>
    <row r="149" spans="1:19" s="40" customFormat="1" ht="15.75" customHeight="1" hidden="1">
      <c r="A149" s="37">
        <v>6</v>
      </c>
      <c r="B149" s="22">
        <v>0</v>
      </c>
      <c r="C149" s="21">
        <v>0</v>
      </c>
      <c r="D149" s="19">
        <v>0</v>
      </c>
      <c r="E149" s="22">
        <v>74972310</v>
      </c>
      <c r="F149" s="21">
        <v>19086603</v>
      </c>
      <c r="G149" s="21">
        <f>E149+F149</f>
        <v>94058913</v>
      </c>
      <c r="H149" s="20">
        <f t="shared" si="14"/>
        <v>46.356746217596765</v>
      </c>
      <c r="I149" s="85"/>
      <c r="J149" s="20"/>
      <c r="K149" s="22">
        <v>5006562</v>
      </c>
      <c r="L149" s="43">
        <f t="shared" si="15"/>
        <v>15.92280028414801</v>
      </c>
      <c r="M149" s="21">
        <f t="shared" si="13"/>
        <v>99065475</v>
      </c>
      <c r="N149" s="20">
        <f t="shared" si="16"/>
        <v>44.44030688296715</v>
      </c>
      <c r="O149" s="68"/>
      <c r="P149" s="26"/>
      <c r="Q149" s="26"/>
      <c r="R149" s="26"/>
      <c r="S149" s="39"/>
    </row>
    <row r="150" spans="1:19" s="40" customFormat="1" ht="15.75" customHeight="1" hidden="1">
      <c r="A150" s="37">
        <v>7</v>
      </c>
      <c r="B150" s="22">
        <v>0</v>
      </c>
      <c r="C150" s="21">
        <v>0</v>
      </c>
      <c r="D150" s="19">
        <v>0</v>
      </c>
      <c r="E150" s="22">
        <v>79846919</v>
      </c>
      <c r="F150" s="21">
        <v>19021281</v>
      </c>
      <c r="G150" s="21">
        <v>98868200</v>
      </c>
      <c r="H150" s="20">
        <f t="shared" si="14"/>
        <v>49.3254007433118</v>
      </c>
      <c r="I150" s="85"/>
      <c r="J150" s="20"/>
      <c r="K150" s="22">
        <v>5176335</v>
      </c>
      <c r="L150" s="43">
        <f t="shared" si="15"/>
        <v>17.45178344527139</v>
      </c>
      <c r="M150" s="21">
        <f t="shared" si="13"/>
        <v>104044535</v>
      </c>
      <c r="N150" s="20">
        <f t="shared" si="16"/>
        <v>47.33617427880537</v>
      </c>
      <c r="O150" s="68"/>
      <c r="P150" s="26"/>
      <c r="Q150" s="26"/>
      <c r="R150" s="26"/>
      <c r="S150" s="39"/>
    </row>
    <row r="151" spans="1:19" s="40" customFormat="1" ht="15.75" customHeight="1" hidden="1">
      <c r="A151" s="37">
        <v>8</v>
      </c>
      <c r="B151" s="22">
        <v>0</v>
      </c>
      <c r="C151" s="21">
        <v>0</v>
      </c>
      <c r="D151" s="19">
        <v>0</v>
      </c>
      <c r="E151" s="22">
        <v>83684644</v>
      </c>
      <c r="F151" s="21">
        <v>19663531</v>
      </c>
      <c r="G151" s="21">
        <v>103348175</v>
      </c>
      <c r="H151" s="20">
        <f t="shared" si="14"/>
        <v>49.000236890771646</v>
      </c>
      <c r="I151" s="85"/>
      <c r="J151" s="20"/>
      <c r="K151" s="22">
        <v>5279229</v>
      </c>
      <c r="L151" s="43">
        <f t="shared" si="15"/>
        <v>16.954861458033108</v>
      </c>
      <c r="M151" s="21">
        <f t="shared" si="13"/>
        <v>108627404</v>
      </c>
      <c r="N151" s="20">
        <f t="shared" si="16"/>
        <v>47.042203081898464</v>
      </c>
      <c r="O151" s="68"/>
      <c r="P151" s="26"/>
      <c r="Q151" s="26"/>
      <c r="R151" s="26"/>
      <c r="S151" s="39"/>
    </row>
    <row r="152" spans="1:19" s="40" customFormat="1" ht="15.75" customHeight="1" hidden="1">
      <c r="A152" s="38">
        <v>9</v>
      </c>
      <c r="B152" s="22">
        <v>0</v>
      </c>
      <c r="C152" s="21">
        <v>0</v>
      </c>
      <c r="D152" s="19">
        <v>0</v>
      </c>
      <c r="E152" s="21">
        <v>88563636</v>
      </c>
      <c r="F152" s="21">
        <v>18797509</v>
      </c>
      <c r="G152" s="21">
        <f>F152+E152</f>
        <v>107361145</v>
      </c>
      <c r="H152" s="43">
        <f t="shared" si="14"/>
        <v>54.58237545884674</v>
      </c>
      <c r="I152" s="85"/>
      <c r="J152" s="20"/>
      <c r="K152" s="22">
        <v>5225956</v>
      </c>
      <c r="L152" s="43">
        <f t="shared" si="15"/>
        <v>14.370290611533846</v>
      </c>
      <c r="M152" s="21">
        <f t="shared" si="13"/>
        <v>112587101</v>
      </c>
      <c r="N152" s="20">
        <f t="shared" si="16"/>
        <v>52.100099978771084</v>
      </c>
      <c r="O152" s="68"/>
      <c r="P152" s="26"/>
      <c r="Q152" s="26"/>
      <c r="R152" s="26"/>
      <c r="S152" s="39"/>
    </row>
    <row r="153" spans="1:19" s="40" customFormat="1" ht="15.75" customHeight="1" hidden="1">
      <c r="A153" s="38">
        <v>10</v>
      </c>
      <c r="B153" s="22">
        <v>0</v>
      </c>
      <c r="C153" s="21">
        <v>0</v>
      </c>
      <c r="D153" s="19">
        <v>0</v>
      </c>
      <c r="E153" s="21">
        <v>90189559</v>
      </c>
      <c r="F153" s="21">
        <v>19208159</v>
      </c>
      <c r="G153" s="21">
        <f>F153+E153</f>
        <v>109397718</v>
      </c>
      <c r="H153" s="43">
        <f t="shared" si="14"/>
        <v>48.673204627942766</v>
      </c>
      <c r="I153" s="85"/>
      <c r="J153" s="20"/>
      <c r="K153" s="22">
        <v>5347908</v>
      </c>
      <c r="L153" s="43">
        <f t="shared" si="15"/>
        <v>17.198238928104175</v>
      </c>
      <c r="M153" s="21">
        <f t="shared" si="13"/>
        <v>114745626</v>
      </c>
      <c r="N153" s="20">
        <f t="shared" si="16"/>
        <v>46.835302210663826</v>
      </c>
      <c r="O153" s="68"/>
      <c r="P153" s="26"/>
      <c r="Q153" s="26"/>
      <c r="R153" s="26"/>
      <c r="S153" s="39"/>
    </row>
    <row r="154" spans="1:19" s="40" customFormat="1" ht="15.75" customHeight="1" hidden="1">
      <c r="A154" s="38">
        <v>11</v>
      </c>
      <c r="B154" s="22">
        <v>0</v>
      </c>
      <c r="C154" s="21">
        <v>0</v>
      </c>
      <c r="D154" s="19">
        <v>0</v>
      </c>
      <c r="E154" s="21">
        <v>92641580</v>
      </c>
      <c r="F154" s="21">
        <v>19083117</v>
      </c>
      <c r="G154" s="21">
        <v>111724697</v>
      </c>
      <c r="H154" s="43">
        <f t="shared" si="14"/>
        <v>47.20865414519878</v>
      </c>
      <c r="I154" s="85"/>
      <c r="J154" s="20"/>
      <c r="K154" s="22">
        <v>5505864</v>
      </c>
      <c r="L154" s="43">
        <f t="shared" si="15"/>
        <v>18.77354334866827</v>
      </c>
      <c r="M154" s="21">
        <f t="shared" si="13"/>
        <v>117230561</v>
      </c>
      <c r="N154" s="20">
        <f t="shared" si="16"/>
        <v>45.57184801204542</v>
      </c>
      <c r="O154" s="68"/>
      <c r="P154" s="26"/>
      <c r="Q154" s="26"/>
      <c r="R154" s="26"/>
      <c r="S154" s="39"/>
    </row>
    <row r="155" spans="1:19" s="2" customFormat="1" ht="15.75">
      <c r="A155" s="30" t="s">
        <v>87</v>
      </c>
      <c r="B155" s="22">
        <v>0</v>
      </c>
      <c r="C155" s="21">
        <v>0</v>
      </c>
      <c r="D155" s="19">
        <v>0</v>
      </c>
      <c r="E155" s="21">
        <v>101701638</v>
      </c>
      <c r="F155" s="21">
        <v>19292537</v>
      </c>
      <c r="G155" s="21">
        <v>120994175</v>
      </c>
      <c r="H155" s="43">
        <f t="shared" si="14"/>
        <v>54.629694724433875</v>
      </c>
      <c r="I155" s="85">
        <v>6454135</v>
      </c>
      <c r="J155" s="20"/>
      <c r="K155" s="22">
        <v>5496950</v>
      </c>
      <c r="L155" s="43">
        <f t="shared" si="15"/>
        <v>19.920511851666348</v>
      </c>
      <c r="M155" s="21">
        <f t="shared" si="13"/>
        <v>132945260</v>
      </c>
      <c r="N155" s="20">
        <f t="shared" si="16"/>
        <v>60.5007996653448</v>
      </c>
      <c r="O155" s="68"/>
      <c r="P155" s="6"/>
      <c r="Q155" s="6"/>
      <c r="R155" s="6"/>
      <c r="S155" s="7"/>
    </row>
    <row r="156" spans="1:19" s="2" customFormat="1" ht="15.75" customHeight="1" hidden="1">
      <c r="A156" s="38" t="s">
        <v>77</v>
      </c>
      <c r="B156" s="22">
        <v>0</v>
      </c>
      <c r="C156" s="21">
        <v>0</v>
      </c>
      <c r="D156" s="19">
        <v>0</v>
      </c>
      <c r="E156" s="21">
        <v>100558710</v>
      </c>
      <c r="F156" s="21">
        <v>19356586</v>
      </c>
      <c r="G156" s="21">
        <v>119915296</v>
      </c>
      <c r="H156" s="43">
        <f t="shared" si="14"/>
        <v>55.16825805773064</v>
      </c>
      <c r="I156" s="85"/>
      <c r="J156" s="20"/>
      <c r="K156" s="22">
        <v>5448263</v>
      </c>
      <c r="L156" s="43">
        <f t="shared" si="15"/>
        <v>13.501955876786326</v>
      </c>
      <c r="M156" s="21">
        <f t="shared" si="13"/>
        <v>125363559</v>
      </c>
      <c r="N156" s="20">
        <f t="shared" si="16"/>
        <v>52.731585209798624</v>
      </c>
      <c r="O156" s="68"/>
      <c r="P156" s="6"/>
      <c r="Q156" s="6"/>
      <c r="R156" s="6"/>
      <c r="S156" s="7"/>
    </row>
    <row r="157" spans="1:19" s="2" customFormat="1" ht="15.75" customHeight="1" hidden="1">
      <c r="A157" s="38">
        <v>2</v>
      </c>
      <c r="B157" s="22">
        <v>0</v>
      </c>
      <c r="C157" s="21">
        <v>0</v>
      </c>
      <c r="D157" s="19">
        <v>0</v>
      </c>
      <c r="E157" s="21">
        <v>102519668</v>
      </c>
      <c r="F157" s="21">
        <v>19239794</v>
      </c>
      <c r="G157" s="21">
        <v>121759462</v>
      </c>
      <c r="H157" s="43">
        <f t="shared" si="14"/>
        <v>53.57884757863954</v>
      </c>
      <c r="I157" s="85"/>
      <c r="J157" s="20"/>
      <c r="K157" s="22">
        <v>5544310</v>
      </c>
      <c r="L157" s="43">
        <f t="shared" si="15"/>
        <v>16.130076845996342</v>
      </c>
      <c r="M157" s="21">
        <f t="shared" si="13"/>
        <v>127303772</v>
      </c>
      <c r="N157" s="20">
        <f t="shared" si="16"/>
        <v>51.451817769483</v>
      </c>
      <c r="O157" s="68"/>
      <c r="P157" s="6"/>
      <c r="Q157" s="6"/>
      <c r="R157" s="6"/>
      <c r="S157" s="7"/>
    </row>
    <row r="158" spans="1:86" s="2" customFormat="1" ht="15.75" customHeight="1" hidden="1">
      <c r="A158" s="38">
        <v>3</v>
      </c>
      <c r="B158" s="22">
        <v>0</v>
      </c>
      <c r="C158" s="21">
        <v>0</v>
      </c>
      <c r="D158" s="19">
        <v>0</v>
      </c>
      <c r="E158" s="21">
        <v>110649011</v>
      </c>
      <c r="F158" s="21">
        <v>20062486</v>
      </c>
      <c r="G158" s="21">
        <v>130711497</v>
      </c>
      <c r="H158" s="43">
        <f t="shared" si="14"/>
        <v>58.73025531962796</v>
      </c>
      <c r="I158" s="85"/>
      <c r="J158" s="20"/>
      <c r="K158" s="22">
        <v>5762240</v>
      </c>
      <c r="L158" s="43">
        <f t="shared" si="15"/>
        <v>19.463931563825952</v>
      </c>
      <c r="M158" s="21">
        <f t="shared" si="13"/>
        <v>136473737</v>
      </c>
      <c r="N158" s="20">
        <f t="shared" si="16"/>
        <v>56.55755548936938</v>
      </c>
      <c r="O158" s="68"/>
      <c r="P158" s="26"/>
      <c r="Q158" s="26"/>
      <c r="R158" s="26"/>
      <c r="S158" s="39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</row>
    <row r="159" spans="1:19" s="2" customFormat="1" ht="15.75" customHeight="1" hidden="1">
      <c r="A159" s="38">
        <v>4</v>
      </c>
      <c r="B159" s="22">
        <v>0</v>
      </c>
      <c r="C159" s="21">
        <v>0</v>
      </c>
      <c r="D159" s="19">
        <v>0</v>
      </c>
      <c r="E159" s="21">
        <v>114779491</v>
      </c>
      <c r="F159" s="21">
        <v>20315525</v>
      </c>
      <c r="G159" s="21">
        <v>135095016</v>
      </c>
      <c r="H159" s="43">
        <f t="shared" si="14"/>
        <v>52.67220169584954</v>
      </c>
      <c r="I159" s="85"/>
      <c r="J159" s="20"/>
      <c r="K159" s="22">
        <v>5836388</v>
      </c>
      <c r="L159" s="43">
        <f t="shared" si="15"/>
        <v>18.80097965617587</v>
      </c>
      <c r="M159" s="21">
        <f t="shared" si="13"/>
        <v>140931404</v>
      </c>
      <c r="N159" s="20">
        <f t="shared" si="16"/>
        <v>50.89060490876628</v>
      </c>
      <c r="O159" s="68"/>
      <c r="P159" s="6"/>
      <c r="Q159" s="6"/>
      <c r="R159" s="6"/>
      <c r="S159" s="7"/>
    </row>
    <row r="160" spans="1:19" s="2" customFormat="1" ht="15.75" customHeight="1" hidden="1">
      <c r="A160" s="38">
        <v>5</v>
      </c>
      <c r="B160" s="22">
        <v>0</v>
      </c>
      <c r="C160" s="21">
        <v>0</v>
      </c>
      <c r="D160" s="19">
        <v>0</v>
      </c>
      <c r="E160" s="21">
        <v>122994636</v>
      </c>
      <c r="F160" s="21">
        <v>24701107</v>
      </c>
      <c r="G160" s="21">
        <v>147695743</v>
      </c>
      <c r="H160" s="43">
        <f t="shared" si="14"/>
        <v>59.28513338432978</v>
      </c>
      <c r="I160" s="85"/>
      <c r="J160" s="20"/>
      <c r="K160" s="22">
        <v>6241543</v>
      </c>
      <c r="L160" s="43">
        <f t="shared" si="15"/>
        <v>25.663455792700105</v>
      </c>
      <c r="M160" s="21">
        <f t="shared" si="13"/>
        <v>153937286</v>
      </c>
      <c r="N160" s="20">
        <f t="shared" si="16"/>
        <v>57.575717188672286</v>
      </c>
      <c r="O160" s="67"/>
      <c r="P160" s="6"/>
      <c r="Q160" s="6"/>
      <c r="R160" s="6"/>
      <c r="S160" s="7"/>
    </row>
    <row r="161" spans="1:19" s="2" customFormat="1" ht="15.75" customHeight="1" hidden="1">
      <c r="A161" s="38">
        <v>6</v>
      </c>
      <c r="B161" s="22">
        <v>0</v>
      </c>
      <c r="C161" s="21">
        <v>0</v>
      </c>
      <c r="D161" s="19">
        <v>0</v>
      </c>
      <c r="E161" s="21">
        <v>128542021</v>
      </c>
      <c r="F161" s="21">
        <v>25832567</v>
      </c>
      <c r="G161" s="21">
        <v>154374588</v>
      </c>
      <c r="H161" s="43">
        <f t="shared" si="14"/>
        <v>64.12542211709379</v>
      </c>
      <c r="I161" s="85"/>
      <c r="J161" s="20"/>
      <c r="K161" s="22">
        <v>6402489</v>
      </c>
      <c r="L161" s="43">
        <f t="shared" si="15"/>
        <v>27.8819477317968</v>
      </c>
      <c r="M161" s="21">
        <f t="shared" si="13"/>
        <v>160777077</v>
      </c>
      <c r="N161" s="20">
        <f t="shared" si="16"/>
        <v>62.293752692348164</v>
      </c>
      <c r="O161" s="67"/>
      <c r="P161" s="6"/>
      <c r="Q161" s="6"/>
      <c r="R161" s="6"/>
      <c r="S161" s="7"/>
    </row>
    <row r="162" spans="1:19" s="2" customFormat="1" ht="15.75" customHeight="1" hidden="1">
      <c r="A162" s="38">
        <v>7</v>
      </c>
      <c r="B162" s="22">
        <v>0</v>
      </c>
      <c r="C162" s="21">
        <v>0</v>
      </c>
      <c r="D162" s="19">
        <v>0</v>
      </c>
      <c r="E162" s="21">
        <v>129808672</v>
      </c>
      <c r="F162" s="21">
        <v>24164102</v>
      </c>
      <c r="G162" s="21">
        <v>153972774</v>
      </c>
      <c r="H162" s="43">
        <f t="shared" si="14"/>
        <v>55.73538711132599</v>
      </c>
      <c r="I162" s="85"/>
      <c r="J162" s="20"/>
      <c r="K162" s="22">
        <v>6351496</v>
      </c>
      <c r="L162" s="43">
        <f t="shared" si="15"/>
        <v>22.702568516141255</v>
      </c>
      <c r="M162" s="21">
        <f t="shared" si="13"/>
        <v>160324270</v>
      </c>
      <c r="N162" s="20">
        <f t="shared" si="16"/>
        <v>54.09196648339099</v>
      </c>
      <c r="O162" s="67"/>
      <c r="P162" s="6"/>
      <c r="Q162" s="6"/>
      <c r="R162" s="6"/>
      <c r="S162" s="7"/>
    </row>
    <row r="163" spans="1:36" ht="15.75" customHeight="1" hidden="1">
      <c r="A163" s="38">
        <v>8</v>
      </c>
      <c r="B163" s="22">
        <v>0</v>
      </c>
      <c r="C163" s="21">
        <v>0</v>
      </c>
      <c r="D163" s="19">
        <v>0</v>
      </c>
      <c r="E163" s="21">
        <v>131466109</v>
      </c>
      <c r="F163" s="21">
        <v>23578660</v>
      </c>
      <c r="G163" s="21">
        <v>155044769</v>
      </c>
      <c r="H163" s="43">
        <f t="shared" si="14"/>
        <v>50.021777356010375</v>
      </c>
      <c r="I163" s="85"/>
      <c r="J163" s="20"/>
      <c r="K163" s="22">
        <v>6290708</v>
      </c>
      <c r="L163" s="43">
        <f t="shared" si="15"/>
        <v>19.159596979028564</v>
      </c>
      <c r="M163" s="21">
        <f t="shared" si="13"/>
        <v>161335477</v>
      </c>
      <c r="N163" s="20">
        <f t="shared" si="16"/>
        <v>48.521893241598605</v>
      </c>
      <c r="O163" s="6"/>
      <c r="P163" s="6"/>
      <c r="Q163" s="6"/>
      <c r="R163" s="6"/>
      <c r="S163" s="7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 hidden="1">
      <c r="A164" s="38">
        <v>9</v>
      </c>
      <c r="B164" s="22">
        <v>0</v>
      </c>
      <c r="C164" s="21">
        <v>0</v>
      </c>
      <c r="D164" s="19">
        <v>0</v>
      </c>
      <c r="E164" s="21">
        <v>136209554</v>
      </c>
      <c r="F164" s="21">
        <v>24332860</v>
      </c>
      <c r="G164" s="21">
        <v>160542414</v>
      </c>
      <c r="H164" s="43">
        <f t="shared" si="14"/>
        <v>49.53493091006064</v>
      </c>
      <c r="I164" s="85"/>
      <c r="J164" s="20"/>
      <c r="K164" s="22">
        <v>6418052</v>
      </c>
      <c r="L164" s="43">
        <f t="shared" si="15"/>
        <v>22.81106078964308</v>
      </c>
      <c r="M164" s="21">
        <f t="shared" si="13"/>
        <v>166960466</v>
      </c>
      <c r="N164" s="20">
        <f t="shared" si="16"/>
        <v>48.29448890419516</v>
      </c>
      <c r="O164" s="6"/>
      <c r="P164" s="6"/>
      <c r="Q164" s="6"/>
      <c r="R164" s="6"/>
      <c r="S164" s="7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 hidden="1">
      <c r="A165" s="38">
        <v>10</v>
      </c>
      <c r="B165" s="22">
        <v>0</v>
      </c>
      <c r="C165" s="21">
        <v>0</v>
      </c>
      <c r="D165" s="19">
        <v>0</v>
      </c>
      <c r="E165" s="21">
        <v>140072566</v>
      </c>
      <c r="F165" s="21">
        <v>22896206</v>
      </c>
      <c r="G165" s="21">
        <f aca="true" t="shared" si="18" ref="G165:G174">F165+E165</f>
        <v>162968772</v>
      </c>
      <c r="H165" s="43">
        <f t="shared" si="14"/>
        <v>48.96907813013064</v>
      </c>
      <c r="I165" s="85"/>
      <c r="J165" s="20"/>
      <c r="K165" s="22">
        <v>6359846</v>
      </c>
      <c r="L165" s="43">
        <f t="shared" si="15"/>
        <v>18.92212805455891</v>
      </c>
      <c r="M165" s="21">
        <f t="shared" si="13"/>
        <v>169328618</v>
      </c>
      <c r="N165" s="20">
        <f t="shared" si="16"/>
        <v>47.56869076647854</v>
      </c>
      <c r="O165" s="6"/>
      <c r="P165" s="6"/>
      <c r="Q165" s="6"/>
      <c r="R165" s="6"/>
      <c r="S165" s="7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 hidden="1">
      <c r="A166" s="38">
        <v>11</v>
      </c>
      <c r="B166" s="21">
        <v>0</v>
      </c>
      <c r="C166" s="21">
        <v>0</v>
      </c>
      <c r="D166" s="21">
        <v>0</v>
      </c>
      <c r="E166" s="22">
        <v>140152514</v>
      </c>
      <c r="F166" s="21">
        <v>23909161</v>
      </c>
      <c r="G166" s="21">
        <f t="shared" si="18"/>
        <v>164061675</v>
      </c>
      <c r="H166" s="43">
        <f t="shared" si="14"/>
        <v>46.84459157673976</v>
      </c>
      <c r="I166" s="85"/>
      <c r="J166" s="20"/>
      <c r="K166" s="22">
        <v>6623171</v>
      </c>
      <c r="L166" s="43">
        <f t="shared" si="15"/>
        <v>20.29303666054956</v>
      </c>
      <c r="M166" s="21">
        <f t="shared" si="13"/>
        <v>170684846</v>
      </c>
      <c r="N166" s="20">
        <f t="shared" si="16"/>
        <v>45.5975681972553</v>
      </c>
      <c r="O166" s="6"/>
      <c r="P166" s="6"/>
      <c r="Q166" s="6"/>
      <c r="R166" s="6"/>
      <c r="S166" s="7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>
      <c r="A167" s="30" t="s">
        <v>89</v>
      </c>
      <c r="B167" s="22">
        <v>0</v>
      </c>
      <c r="C167" s="21">
        <v>0</v>
      </c>
      <c r="D167" s="19">
        <v>0</v>
      </c>
      <c r="E167" s="21">
        <v>147614033</v>
      </c>
      <c r="F167" s="21">
        <v>22964257</v>
      </c>
      <c r="G167" s="21">
        <f t="shared" si="18"/>
        <v>170578290</v>
      </c>
      <c r="H167" s="43">
        <f t="shared" si="14"/>
        <v>40.98058026347135</v>
      </c>
      <c r="I167" s="85">
        <v>9226022</v>
      </c>
      <c r="J167" s="20">
        <f>I167/I155*100-100</f>
        <v>42.94745926448701</v>
      </c>
      <c r="K167" s="22">
        <v>6699149</v>
      </c>
      <c r="L167" s="43">
        <f t="shared" si="15"/>
        <v>21.87029170721945</v>
      </c>
      <c r="M167" s="21">
        <f t="shared" si="13"/>
        <v>186503461</v>
      </c>
      <c r="N167" s="20">
        <f t="shared" si="16"/>
        <v>40.285904890478974</v>
      </c>
      <c r="O167" s="6"/>
      <c r="P167" s="6"/>
      <c r="Q167" s="6"/>
      <c r="R167" s="6"/>
      <c r="S167" s="7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 hidden="1">
      <c r="A168" s="38" t="s">
        <v>78</v>
      </c>
      <c r="B168" s="21">
        <v>0</v>
      </c>
      <c r="C168" s="21">
        <v>0</v>
      </c>
      <c r="D168" s="21">
        <v>0</v>
      </c>
      <c r="E168" s="22">
        <v>148992022</v>
      </c>
      <c r="F168" s="21">
        <v>22869818</v>
      </c>
      <c r="G168" s="21">
        <f t="shared" si="18"/>
        <v>171861840</v>
      </c>
      <c r="H168" s="43">
        <f t="shared" si="14"/>
        <v>43.31936436199098</v>
      </c>
      <c r="I168" s="85"/>
      <c r="J168" s="20" t="e">
        <f aca="true" t="shared" si="19" ref="J168:J227">I168/I156*100-100</f>
        <v>#DIV/0!</v>
      </c>
      <c r="K168" s="22">
        <v>6711747</v>
      </c>
      <c r="L168" s="43">
        <f t="shared" si="15"/>
        <v>23.190583861315076</v>
      </c>
      <c r="M168" s="21">
        <f t="shared" si="13"/>
        <v>178573587</v>
      </c>
      <c r="N168" s="20">
        <f t="shared" si="16"/>
        <v>42.444573546288666</v>
      </c>
      <c r="O168" s="6"/>
      <c r="P168" s="6"/>
      <c r="Q168" s="6"/>
      <c r="R168" s="6"/>
      <c r="S168" s="7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 hidden="1">
      <c r="A169" s="38">
        <v>2</v>
      </c>
      <c r="B169" s="21">
        <v>0</v>
      </c>
      <c r="C169" s="21">
        <v>0</v>
      </c>
      <c r="D169" s="21">
        <v>0</v>
      </c>
      <c r="E169" s="22">
        <v>149187830</v>
      </c>
      <c r="F169" s="21">
        <v>22119666</v>
      </c>
      <c r="G169" s="21">
        <f t="shared" si="18"/>
        <v>171307496</v>
      </c>
      <c r="H169" s="43">
        <f t="shared" si="14"/>
        <v>40.693374614286654</v>
      </c>
      <c r="I169" s="85"/>
      <c r="J169" s="20" t="e">
        <f t="shared" si="19"/>
        <v>#DIV/0!</v>
      </c>
      <c r="K169" s="22">
        <v>6714137</v>
      </c>
      <c r="L169" s="43">
        <f t="shared" si="15"/>
        <v>21.099595801822062</v>
      </c>
      <c r="M169" s="21">
        <f t="shared" si="13"/>
        <v>178021633</v>
      </c>
      <c r="N169" s="20">
        <f t="shared" si="16"/>
        <v>39.840030034616746</v>
      </c>
      <c r="O169" s="6"/>
      <c r="P169" s="6"/>
      <c r="Q169" s="6"/>
      <c r="R169" s="6"/>
      <c r="S169" s="7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 hidden="1">
      <c r="A170" s="38">
        <v>3</v>
      </c>
      <c r="B170" s="22">
        <v>0</v>
      </c>
      <c r="C170" s="21">
        <v>0</v>
      </c>
      <c r="D170" s="19">
        <v>0</v>
      </c>
      <c r="E170" s="22">
        <v>155035366</v>
      </c>
      <c r="F170" s="21">
        <v>22770030</v>
      </c>
      <c r="G170" s="21">
        <f t="shared" si="18"/>
        <v>177805396</v>
      </c>
      <c r="H170" s="43">
        <f t="shared" si="14"/>
        <v>36.0288881092074</v>
      </c>
      <c r="I170" s="85"/>
      <c r="J170" s="20" t="e">
        <f t="shared" si="19"/>
        <v>#DIV/0!</v>
      </c>
      <c r="K170" s="22">
        <v>6695728</v>
      </c>
      <c r="L170" s="43">
        <f t="shared" si="15"/>
        <v>16.20008885433441</v>
      </c>
      <c r="M170" s="21">
        <f t="shared" si="13"/>
        <v>184501124</v>
      </c>
      <c r="N170" s="20">
        <f t="shared" si="16"/>
        <v>35.19166988150988</v>
      </c>
      <c r="O170" s="6"/>
      <c r="P170" s="6"/>
      <c r="Q170" s="6"/>
      <c r="R170" s="6"/>
      <c r="S170" s="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 hidden="1">
      <c r="A171" s="37">
        <v>4</v>
      </c>
      <c r="B171" s="22">
        <v>0</v>
      </c>
      <c r="C171" s="21">
        <v>0</v>
      </c>
      <c r="D171" s="19">
        <v>0</v>
      </c>
      <c r="E171" s="22">
        <v>158561135</v>
      </c>
      <c r="F171" s="21">
        <v>22196012</v>
      </c>
      <c r="G171" s="21">
        <f t="shared" si="18"/>
        <v>180757147</v>
      </c>
      <c r="H171" s="20">
        <f t="shared" si="14"/>
        <v>33.80001154150648</v>
      </c>
      <c r="I171" s="85"/>
      <c r="J171" s="20" t="e">
        <f t="shared" si="19"/>
        <v>#DIV/0!</v>
      </c>
      <c r="K171" s="21">
        <v>6797334</v>
      </c>
      <c r="L171" s="43">
        <f t="shared" si="15"/>
        <v>16.464738122276998</v>
      </c>
      <c r="M171" s="21">
        <f t="shared" si="13"/>
        <v>187554481</v>
      </c>
      <c r="N171" s="20">
        <f t="shared" si="16"/>
        <v>33.08210638418106</v>
      </c>
      <c r="O171" s="6"/>
      <c r="P171" s="6"/>
      <c r="Q171" s="6"/>
      <c r="R171" s="6"/>
      <c r="S171" s="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 hidden="1">
      <c r="A172" s="37">
        <v>5</v>
      </c>
      <c r="B172" s="22">
        <v>0</v>
      </c>
      <c r="C172" s="21">
        <v>0</v>
      </c>
      <c r="D172" s="19">
        <v>0</v>
      </c>
      <c r="E172" s="22">
        <v>160186185</v>
      </c>
      <c r="F172" s="21">
        <v>22378804</v>
      </c>
      <c r="G172" s="21">
        <f t="shared" si="18"/>
        <v>182564989</v>
      </c>
      <c r="H172" s="20">
        <f t="shared" si="14"/>
        <v>23.608836173429864</v>
      </c>
      <c r="I172" s="85"/>
      <c r="J172" s="20" t="e">
        <f t="shared" si="19"/>
        <v>#DIV/0!</v>
      </c>
      <c r="K172" s="22">
        <v>6882931</v>
      </c>
      <c r="L172" s="43">
        <f t="shared" si="15"/>
        <v>10.276112813770567</v>
      </c>
      <c r="M172" s="21">
        <f t="shared" si="13"/>
        <v>189447920</v>
      </c>
      <c r="N172" s="20">
        <f t="shared" si="16"/>
        <v>23.068247416028882</v>
      </c>
      <c r="O172" s="6"/>
      <c r="P172" s="6"/>
      <c r="Q172" s="6"/>
      <c r="R172" s="6"/>
      <c r="S172" s="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 hidden="1">
      <c r="A173" s="37">
        <v>6</v>
      </c>
      <c r="B173" s="22">
        <v>0</v>
      </c>
      <c r="C173" s="21">
        <v>0</v>
      </c>
      <c r="D173" s="19">
        <v>0</v>
      </c>
      <c r="E173" s="22">
        <v>166921176</v>
      </c>
      <c r="F173" s="21">
        <v>22234027</v>
      </c>
      <c r="G173" s="21">
        <f t="shared" si="18"/>
        <v>189155203</v>
      </c>
      <c r="H173" s="20">
        <f t="shared" si="14"/>
        <v>22.530013165120153</v>
      </c>
      <c r="I173" s="85"/>
      <c r="J173" s="20" t="e">
        <f t="shared" si="19"/>
        <v>#DIV/0!</v>
      </c>
      <c r="K173" s="22">
        <v>7098076</v>
      </c>
      <c r="L173" s="43">
        <f t="shared" si="15"/>
        <v>10.864321672399598</v>
      </c>
      <c r="M173" s="21">
        <f t="shared" si="13"/>
        <v>196253279</v>
      </c>
      <c r="N173" s="20">
        <f t="shared" si="16"/>
        <v>22.065460239708173</v>
      </c>
      <c r="O173" s="6"/>
      <c r="P173" s="6"/>
      <c r="Q173" s="6"/>
      <c r="R173" s="6"/>
      <c r="S173" s="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s="3" customFormat="1" ht="15.75" customHeight="1" hidden="1">
      <c r="A174" s="37">
        <v>7</v>
      </c>
      <c r="B174" s="22">
        <v>0</v>
      </c>
      <c r="C174" s="21">
        <v>0</v>
      </c>
      <c r="D174" s="19">
        <v>0</v>
      </c>
      <c r="E174" s="22">
        <v>168972799</v>
      </c>
      <c r="F174" s="21">
        <v>22462663</v>
      </c>
      <c r="G174" s="21">
        <f t="shared" si="18"/>
        <v>191435462</v>
      </c>
      <c r="H174" s="20">
        <f t="shared" si="14"/>
        <v>24.330722261326528</v>
      </c>
      <c r="I174" s="85"/>
      <c r="J174" s="20" t="e">
        <f t="shared" si="19"/>
        <v>#DIV/0!</v>
      </c>
      <c r="K174" s="22">
        <v>7301249</v>
      </c>
      <c r="L174" s="43">
        <f t="shared" si="15"/>
        <v>14.953217320769767</v>
      </c>
      <c r="M174" s="21">
        <f t="shared" si="13"/>
        <v>198736711</v>
      </c>
      <c r="N174" s="20">
        <f t="shared" si="16"/>
        <v>23.9592177778199</v>
      </c>
      <c r="O174" s="26"/>
      <c r="P174" s="26"/>
      <c r="Q174" s="26"/>
      <c r="R174" s="26"/>
      <c r="S174" s="39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</row>
    <row r="175" spans="1:36" s="3" customFormat="1" ht="15.75" customHeight="1" hidden="1">
      <c r="A175" s="37">
        <v>8</v>
      </c>
      <c r="B175" s="22">
        <v>0</v>
      </c>
      <c r="C175" s="21">
        <v>0</v>
      </c>
      <c r="D175" s="19">
        <v>0</v>
      </c>
      <c r="E175" s="22">
        <v>174694533</v>
      </c>
      <c r="F175" s="21">
        <v>23457928</v>
      </c>
      <c r="G175" s="21">
        <v>198152461</v>
      </c>
      <c r="H175" s="20">
        <f t="shared" si="14"/>
        <v>27.803383679458406</v>
      </c>
      <c r="I175" s="85"/>
      <c r="J175" s="20" t="e">
        <f t="shared" si="19"/>
        <v>#DIV/0!</v>
      </c>
      <c r="K175" s="22">
        <v>7536645</v>
      </c>
      <c r="L175" s="43">
        <f t="shared" si="15"/>
        <v>19.805990041184558</v>
      </c>
      <c r="M175" s="21">
        <f t="shared" si="13"/>
        <v>205689106</v>
      </c>
      <c r="N175" s="20">
        <f t="shared" si="16"/>
        <v>27.491553516155662</v>
      </c>
      <c r="O175" s="26"/>
      <c r="P175" s="26"/>
      <c r="Q175" s="26"/>
      <c r="R175" s="26"/>
      <c r="S175" s="39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</row>
    <row r="176" spans="1:36" s="3" customFormat="1" ht="15.75" customHeight="1" hidden="1">
      <c r="A176" s="37">
        <v>9</v>
      </c>
      <c r="B176" s="22">
        <v>0</v>
      </c>
      <c r="C176" s="21">
        <v>0</v>
      </c>
      <c r="D176" s="19">
        <v>0</v>
      </c>
      <c r="E176" s="22">
        <v>177306412</v>
      </c>
      <c r="F176" s="21">
        <v>22609613</v>
      </c>
      <c r="G176" s="21">
        <v>198152461</v>
      </c>
      <c r="H176" s="20">
        <f t="shared" si="14"/>
        <v>23.426860268838354</v>
      </c>
      <c r="I176" s="85"/>
      <c r="J176" s="20" t="e">
        <f t="shared" si="19"/>
        <v>#DIV/0!</v>
      </c>
      <c r="K176" s="22">
        <v>7592334</v>
      </c>
      <c r="L176" s="43">
        <f t="shared" si="15"/>
        <v>18.296548547752494</v>
      </c>
      <c r="M176" s="21">
        <f t="shared" si="13"/>
        <v>205744795</v>
      </c>
      <c r="N176" s="20">
        <f t="shared" si="16"/>
        <v>23.229648268950086</v>
      </c>
      <c r="O176" s="26"/>
      <c r="P176" s="26"/>
      <c r="Q176" s="26"/>
      <c r="R176" s="26"/>
      <c r="S176" s="39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</row>
    <row r="177" spans="1:36" s="3" customFormat="1" ht="15.75" customHeight="1" hidden="1">
      <c r="A177" s="37">
        <v>10</v>
      </c>
      <c r="B177" s="22">
        <v>0</v>
      </c>
      <c r="C177" s="21">
        <v>0</v>
      </c>
      <c r="D177" s="19">
        <v>0</v>
      </c>
      <c r="E177" s="22">
        <v>182499711</v>
      </c>
      <c r="F177" s="21">
        <v>22723153</v>
      </c>
      <c r="G177" s="21">
        <v>198152461</v>
      </c>
      <c r="H177" s="20">
        <f t="shared" si="14"/>
        <v>21.58922140003608</v>
      </c>
      <c r="I177" s="85"/>
      <c r="J177" s="20" t="e">
        <f t="shared" si="19"/>
        <v>#DIV/0!</v>
      </c>
      <c r="K177" s="22">
        <v>7625834</v>
      </c>
      <c r="L177" s="43">
        <f t="shared" si="15"/>
        <v>19.905953697620987</v>
      </c>
      <c r="M177" s="21">
        <f t="shared" si="13"/>
        <v>205778295</v>
      </c>
      <c r="N177" s="20">
        <f t="shared" si="16"/>
        <v>21.52599922595482</v>
      </c>
      <c r="O177" s="26"/>
      <c r="P177" s="26"/>
      <c r="Q177" s="26"/>
      <c r="R177" s="26"/>
      <c r="S177" s="39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</row>
    <row r="178" spans="1:36" s="3" customFormat="1" ht="15.75" customHeight="1" hidden="1">
      <c r="A178" s="37">
        <v>11</v>
      </c>
      <c r="B178" s="22">
        <v>0</v>
      </c>
      <c r="C178" s="21">
        <v>0</v>
      </c>
      <c r="D178" s="19">
        <v>0</v>
      </c>
      <c r="E178" s="22">
        <v>188087441</v>
      </c>
      <c r="F178" s="21">
        <v>23191772</v>
      </c>
      <c r="G178" s="21">
        <v>211279213</v>
      </c>
      <c r="H178" s="20">
        <f t="shared" si="14"/>
        <v>28.780358362182994</v>
      </c>
      <c r="I178" s="85"/>
      <c r="J178" s="20" t="e">
        <f t="shared" si="19"/>
        <v>#DIV/0!</v>
      </c>
      <c r="K178" s="22">
        <v>7880328</v>
      </c>
      <c r="L178" s="43">
        <f t="shared" si="15"/>
        <v>18.981194959332925</v>
      </c>
      <c r="M178" s="21">
        <f t="shared" si="13"/>
        <v>219159541</v>
      </c>
      <c r="N178" s="20">
        <f t="shared" si="16"/>
        <v>28.400116434472437</v>
      </c>
      <c r="O178" s="26"/>
      <c r="P178" s="26"/>
      <c r="Q178" s="26"/>
      <c r="R178" s="26"/>
      <c r="S178" s="39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</row>
    <row r="179" spans="1:36" s="3" customFormat="1" ht="15.75" customHeight="1">
      <c r="A179" s="30" t="s">
        <v>90</v>
      </c>
      <c r="B179" s="22">
        <v>0</v>
      </c>
      <c r="C179" s="21">
        <v>0</v>
      </c>
      <c r="D179" s="19">
        <v>0</v>
      </c>
      <c r="E179" s="22">
        <v>191994856</v>
      </c>
      <c r="F179" s="21">
        <v>22834889</v>
      </c>
      <c r="G179" s="21">
        <v>214829745</v>
      </c>
      <c r="H179" s="20">
        <f t="shared" si="14"/>
        <v>25.942020523244793</v>
      </c>
      <c r="I179" s="85">
        <v>13163488</v>
      </c>
      <c r="J179" s="20">
        <f t="shared" si="19"/>
        <v>42.677830163422556</v>
      </c>
      <c r="K179" s="22">
        <v>8002851</v>
      </c>
      <c r="L179" s="43">
        <f t="shared" si="15"/>
        <v>19.460710606675562</v>
      </c>
      <c r="M179" s="21">
        <f t="shared" si="13"/>
        <v>235996084</v>
      </c>
      <c r="N179" s="20">
        <f t="shared" si="16"/>
        <v>26.537106997708747</v>
      </c>
      <c r="O179" s="26"/>
      <c r="P179" s="26"/>
      <c r="Q179" s="26"/>
      <c r="R179" s="26"/>
      <c r="S179" s="39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</row>
    <row r="180" spans="1:36" s="3" customFormat="1" ht="16.5" customHeight="1" hidden="1">
      <c r="A180" s="37" t="s">
        <v>80</v>
      </c>
      <c r="B180" s="22">
        <v>0</v>
      </c>
      <c r="C180" s="21">
        <v>0</v>
      </c>
      <c r="D180" s="19">
        <v>0</v>
      </c>
      <c r="E180" s="22">
        <v>192970130</v>
      </c>
      <c r="F180" s="21">
        <v>23588493</v>
      </c>
      <c r="G180" s="21">
        <v>216558623</v>
      </c>
      <c r="H180" s="20">
        <f t="shared" si="14"/>
        <v>26.007392333283534</v>
      </c>
      <c r="I180" s="85"/>
      <c r="J180" s="20" t="e">
        <f t="shared" si="19"/>
        <v>#DIV/0!</v>
      </c>
      <c r="K180" s="22">
        <v>8183784</v>
      </c>
      <c r="L180" s="43">
        <f t="shared" si="15"/>
        <v>21.932248042126744</v>
      </c>
      <c r="M180" s="21">
        <f t="shared" si="13"/>
        <v>224742407</v>
      </c>
      <c r="N180" s="20">
        <f t="shared" si="16"/>
        <v>25.854226694791095</v>
      </c>
      <c r="O180" s="26"/>
      <c r="P180" s="26"/>
      <c r="Q180" s="26"/>
      <c r="R180" s="26"/>
      <c r="S180" s="39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</row>
    <row r="181" spans="1:20" ht="15.75" customHeight="1" hidden="1">
      <c r="A181" s="37">
        <v>2</v>
      </c>
      <c r="B181" s="22">
        <v>0</v>
      </c>
      <c r="C181" s="21">
        <v>0</v>
      </c>
      <c r="D181" s="19">
        <v>0</v>
      </c>
      <c r="E181" s="22">
        <v>201485616</v>
      </c>
      <c r="F181" s="21">
        <v>25524934</v>
      </c>
      <c r="G181" s="21">
        <v>227010550</v>
      </c>
      <c r="H181" s="20">
        <f t="shared" si="14"/>
        <v>32.51641364251802</v>
      </c>
      <c r="I181" s="85"/>
      <c r="J181" s="20" t="e">
        <f t="shared" si="19"/>
        <v>#DIV/0!</v>
      </c>
      <c r="K181" s="22">
        <v>8392564</v>
      </c>
      <c r="L181" s="43">
        <f t="shared" si="15"/>
        <v>24.998402624194284</v>
      </c>
      <c r="M181" s="21">
        <f t="shared" si="13"/>
        <v>235403114</v>
      </c>
      <c r="N181" s="20">
        <f t="shared" si="16"/>
        <v>32.23286969848209</v>
      </c>
      <c r="O181" s="6"/>
      <c r="P181" s="6"/>
      <c r="Q181" s="6"/>
      <c r="R181" s="6"/>
      <c r="S181" s="7"/>
      <c r="T181" s="2"/>
    </row>
    <row r="182" spans="1:20" ht="15.75" customHeight="1" hidden="1">
      <c r="A182" s="37">
        <v>3</v>
      </c>
      <c r="B182" s="22">
        <v>0</v>
      </c>
      <c r="C182" s="21">
        <v>0</v>
      </c>
      <c r="D182" s="19">
        <v>0</v>
      </c>
      <c r="E182" s="22">
        <v>205972026</v>
      </c>
      <c r="F182" s="21">
        <v>28240462</v>
      </c>
      <c r="G182" s="21">
        <v>234212488</v>
      </c>
      <c r="H182" s="20">
        <f t="shared" si="14"/>
        <v>31.724060837838692</v>
      </c>
      <c r="I182" s="85"/>
      <c r="J182" s="20" t="e">
        <f t="shared" si="19"/>
        <v>#DIV/0!</v>
      </c>
      <c r="K182" s="22">
        <v>8798551</v>
      </c>
      <c r="L182" s="43">
        <f t="shared" si="15"/>
        <v>31.405442395509482</v>
      </c>
      <c r="M182" s="21">
        <f t="shared" si="13"/>
        <v>243011039</v>
      </c>
      <c r="N182" s="20">
        <f t="shared" si="16"/>
        <v>31.71249785990463</v>
      </c>
      <c r="O182" s="26"/>
      <c r="P182" s="6"/>
      <c r="Q182" s="6"/>
      <c r="R182" s="6"/>
      <c r="S182" s="7"/>
      <c r="T182" s="2"/>
    </row>
    <row r="183" spans="1:20" ht="15.75" customHeight="1" hidden="1">
      <c r="A183" s="37">
        <v>4</v>
      </c>
      <c r="B183" s="22">
        <v>0</v>
      </c>
      <c r="C183" s="21">
        <v>0</v>
      </c>
      <c r="D183" s="19">
        <v>0</v>
      </c>
      <c r="E183" s="22">
        <v>210250521</v>
      </c>
      <c r="F183" s="21">
        <v>28541125</v>
      </c>
      <c r="G183" s="21">
        <v>238791646</v>
      </c>
      <c r="H183" s="20">
        <f t="shared" si="14"/>
        <v>32.10633712867798</v>
      </c>
      <c r="I183" s="85"/>
      <c r="J183" s="20" t="e">
        <f t="shared" si="19"/>
        <v>#DIV/0!</v>
      </c>
      <c r="K183" s="22">
        <v>8927603</v>
      </c>
      <c r="L183" s="43">
        <f t="shared" si="15"/>
        <v>31.339772328386374</v>
      </c>
      <c r="M183" s="21">
        <f t="shared" si="13"/>
        <v>247719249</v>
      </c>
      <c r="N183" s="20">
        <f t="shared" si="16"/>
        <v>32.07855535053838</v>
      </c>
      <c r="O183" s="26"/>
      <c r="P183" s="6"/>
      <c r="Q183" s="6"/>
      <c r="R183" s="6"/>
      <c r="S183" s="7"/>
      <c r="T183" s="2"/>
    </row>
    <row r="184" spans="1:20" ht="15.75" customHeight="1" hidden="1">
      <c r="A184" s="37">
        <v>5</v>
      </c>
      <c r="B184" s="22">
        <v>0</v>
      </c>
      <c r="C184" s="21">
        <v>0</v>
      </c>
      <c r="D184" s="19">
        <v>0</v>
      </c>
      <c r="E184" s="22">
        <v>220051047</v>
      </c>
      <c r="F184" s="21">
        <v>26789805</v>
      </c>
      <c r="G184" s="21">
        <v>246840852</v>
      </c>
      <c r="H184" s="20">
        <f t="shared" si="14"/>
        <v>35.207113561078245</v>
      </c>
      <c r="I184" s="85"/>
      <c r="J184" s="20" t="e">
        <f t="shared" si="19"/>
        <v>#DIV/0!</v>
      </c>
      <c r="K184" s="22">
        <v>8905535</v>
      </c>
      <c r="L184" s="43">
        <f t="shared" si="15"/>
        <v>29.385795092236123</v>
      </c>
      <c r="M184" s="21">
        <f aca="true" t="shared" si="20" ref="M184:M247">K184+G184+I184</f>
        <v>255746387</v>
      </c>
      <c r="N184" s="20">
        <f t="shared" si="16"/>
        <v>34.99561620945747</v>
      </c>
      <c r="O184" s="26"/>
      <c r="P184" s="6"/>
      <c r="Q184" s="6"/>
      <c r="R184" s="6"/>
      <c r="S184" s="7"/>
      <c r="T184" s="2"/>
    </row>
    <row r="185" spans="1:20" ht="15.75" customHeight="1" hidden="1">
      <c r="A185" s="37">
        <v>6</v>
      </c>
      <c r="B185" s="22">
        <v>0</v>
      </c>
      <c r="C185" s="21">
        <v>0</v>
      </c>
      <c r="D185" s="19">
        <v>0</v>
      </c>
      <c r="E185" s="22">
        <v>227532768</v>
      </c>
      <c r="F185" s="21">
        <v>27404089</v>
      </c>
      <c r="G185" s="21">
        <v>254936857</v>
      </c>
      <c r="H185" s="20">
        <f t="shared" si="14"/>
        <v>34.776550132749975</v>
      </c>
      <c r="I185" s="85"/>
      <c r="J185" s="20" t="e">
        <f t="shared" si="19"/>
        <v>#DIV/0!</v>
      </c>
      <c r="K185" s="22">
        <v>9054400</v>
      </c>
      <c r="L185" s="43">
        <f t="shared" si="15"/>
        <v>27.56132788659913</v>
      </c>
      <c r="M185" s="21">
        <f t="shared" si="20"/>
        <v>263991257</v>
      </c>
      <c r="N185" s="20">
        <f t="shared" si="16"/>
        <v>34.51559043759977</v>
      </c>
      <c r="O185" s="26"/>
      <c r="P185" s="6"/>
      <c r="Q185" s="6"/>
      <c r="R185" s="6"/>
      <c r="S185" s="7"/>
      <c r="T185" s="2"/>
    </row>
    <row r="186" spans="1:20" ht="15.75" customHeight="1" hidden="1">
      <c r="A186" s="37">
        <v>7</v>
      </c>
      <c r="B186" s="22">
        <v>0</v>
      </c>
      <c r="C186" s="21">
        <v>0</v>
      </c>
      <c r="D186" s="19">
        <v>0</v>
      </c>
      <c r="E186" s="22">
        <v>228918964</v>
      </c>
      <c r="F186" s="21">
        <v>26905695</v>
      </c>
      <c r="G186" s="21">
        <v>255824659</v>
      </c>
      <c r="H186" s="20">
        <f t="shared" si="14"/>
        <v>33.634936979440084</v>
      </c>
      <c r="I186" s="85"/>
      <c r="J186" s="20" t="e">
        <f t="shared" si="19"/>
        <v>#DIV/0!</v>
      </c>
      <c r="K186" s="22">
        <v>9211195</v>
      </c>
      <c r="L186" s="43">
        <f t="shared" si="15"/>
        <v>26.15916810945633</v>
      </c>
      <c r="M186" s="21">
        <f t="shared" si="20"/>
        <v>265035854</v>
      </c>
      <c r="N186" s="20">
        <f t="shared" si="16"/>
        <v>33.36028993656839</v>
      </c>
      <c r="O186" s="26"/>
      <c r="P186" s="6"/>
      <c r="Q186" s="6"/>
      <c r="R186" s="6"/>
      <c r="S186" s="7"/>
      <c r="T186" s="2"/>
    </row>
    <row r="187" spans="1:20" ht="15.75" customHeight="1" hidden="1">
      <c r="A187" s="37">
        <v>8</v>
      </c>
      <c r="B187" s="22">
        <v>0</v>
      </c>
      <c r="C187" s="21">
        <v>0</v>
      </c>
      <c r="D187" s="19">
        <v>0</v>
      </c>
      <c r="E187" s="22">
        <v>236333817</v>
      </c>
      <c r="F187" s="21">
        <v>26568850</v>
      </c>
      <c r="G187" s="21">
        <v>262902667</v>
      </c>
      <c r="H187" s="20">
        <f t="shared" si="14"/>
        <v>32.67696281602076</v>
      </c>
      <c r="I187" s="85"/>
      <c r="J187" s="20" t="e">
        <f t="shared" si="19"/>
        <v>#DIV/0!</v>
      </c>
      <c r="K187" s="22">
        <v>9297256</v>
      </c>
      <c r="L187" s="43">
        <f t="shared" si="15"/>
        <v>23.360673084641775</v>
      </c>
      <c r="M187" s="21">
        <f t="shared" si="20"/>
        <v>272199923</v>
      </c>
      <c r="N187" s="20">
        <f t="shared" si="16"/>
        <v>32.33560507574961</v>
      </c>
      <c r="O187" s="26"/>
      <c r="P187" s="6"/>
      <c r="Q187" s="6"/>
      <c r="R187" s="6"/>
      <c r="S187" s="7"/>
      <c r="T187" s="2"/>
    </row>
    <row r="188" spans="1:20" ht="15.75" customHeight="1" hidden="1">
      <c r="A188" s="37">
        <v>9</v>
      </c>
      <c r="B188" s="22">
        <v>0</v>
      </c>
      <c r="C188" s="21">
        <v>0</v>
      </c>
      <c r="D188" s="19">
        <v>0</v>
      </c>
      <c r="E188" s="22">
        <v>243389743</v>
      </c>
      <c r="F188" s="21">
        <v>28983661</v>
      </c>
      <c r="G188" s="21">
        <v>272373404</v>
      </c>
      <c r="H188" s="20">
        <f aca="true" t="shared" si="21" ref="H188:H251">G188/G176*100-100</f>
        <v>37.4564830663395</v>
      </c>
      <c r="I188" s="85"/>
      <c r="J188" s="20" t="e">
        <f t="shared" si="19"/>
        <v>#DIV/0!</v>
      </c>
      <c r="K188" s="22">
        <v>9632903</v>
      </c>
      <c r="L188" s="43">
        <f aca="true" t="shared" si="22" ref="L188:L251">K188/K176*100-100</f>
        <v>26.876702210413825</v>
      </c>
      <c r="M188" s="21">
        <f t="shared" si="20"/>
        <v>282006307</v>
      </c>
      <c r="N188" s="20">
        <f aca="true" t="shared" si="23" ref="N188:N251">M188/M176*100-100</f>
        <v>37.066071100364894</v>
      </c>
      <c r="O188" s="26"/>
      <c r="P188" s="6"/>
      <c r="Q188" s="6"/>
      <c r="R188" s="6"/>
      <c r="S188" s="7"/>
      <c r="T188" s="2"/>
    </row>
    <row r="189" spans="1:20" ht="15.75" customHeight="1" hidden="1">
      <c r="A189" s="37">
        <v>10</v>
      </c>
      <c r="B189" s="22">
        <v>0</v>
      </c>
      <c r="C189" s="21">
        <v>0</v>
      </c>
      <c r="D189" s="19">
        <v>0</v>
      </c>
      <c r="E189" s="22">
        <v>240368152</v>
      </c>
      <c r="F189" s="21">
        <v>33446153</v>
      </c>
      <c r="G189" s="21">
        <v>273814305</v>
      </c>
      <c r="H189" s="20">
        <f t="shared" si="21"/>
        <v>38.18365092119649</v>
      </c>
      <c r="I189" s="85"/>
      <c r="J189" s="20" t="e">
        <f t="shared" si="19"/>
        <v>#DIV/0!</v>
      </c>
      <c r="K189" s="22">
        <v>10158899</v>
      </c>
      <c r="L189" s="43">
        <f t="shared" si="22"/>
        <v>33.21689142459695</v>
      </c>
      <c r="M189" s="21">
        <f t="shared" si="20"/>
        <v>283973204</v>
      </c>
      <c r="N189" s="20">
        <f t="shared" si="23"/>
        <v>37.99959028720693</v>
      </c>
      <c r="O189" s="26"/>
      <c r="P189" s="6"/>
      <c r="Q189" s="6"/>
      <c r="R189" s="6"/>
      <c r="S189" s="7"/>
      <c r="T189" s="2"/>
    </row>
    <row r="190" spans="1:20" ht="15.75" customHeight="1" hidden="1">
      <c r="A190" s="37">
        <v>11</v>
      </c>
      <c r="B190" s="22">
        <v>0</v>
      </c>
      <c r="C190" s="21">
        <v>0</v>
      </c>
      <c r="D190" s="19">
        <v>0</v>
      </c>
      <c r="E190" s="22">
        <v>236063434</v>
      </c>
      <c r="F190" s="21">
        <v>33119687</v>
      </c>
      <c r="G190" s="21">
        <v>269183121</v>
      </c>
      <c r="H190" s="20">
        <f t="shared" si="21"/>
        <v>27.406344040102056</v>
      </c>
      <c r="I190" s="85"/>
      <c r="J190" s="20" t="e">
        <f t="shared" si="19"/>
        <v>#DIV/0!</v>
      </c>
      <c r="K190" s="22">
        <v>10481407</v>
      </c>
      <c r="L190" s="43">
        <f t="shared" si="22"/>
        <v>33.00724284572928</v>
      </c>
      <c r="M190" s="21">
        <f t="shared" si="20"/>
        <v>279664528</v>
      </c>
      <c r="N190" s="20">
        <f t="shared" si="23"/>
        <v>27.607735772726414</v>
      </c>
      <c r="O190" s="26"/>
      <c r="P190" s="6"/>
      <c r="Q190" s="6"/>
      <c r="R190" s="6"/>
      <c r="S190" s="7"/>
      <c r="T190" s="2"/>
    </row>
    <row r="191" spans="1:20" s="3" customFormat="1" ht="15.75" customHeight="1">
      <c r="A191" s="69" t="s">
        <v>97</v>
      </c>
      <c r="B191" s="22">
        <v>0</v>
      </c>
      <c r="C191" s="21">
        <v>0</v>
      </c>
      <c r="D191" s="19">
        <v>0</v>
      </c>
      <c r="E191" s="22">
        <v>235264517</v>
      </c>
      <c r="F191" s="21">
        <v>32402565</v>
      </c>
      <c r="G191" s="21">
        <v>267667082</v>
      </c>
      <c r="H191" s="20">
        <f t="shared" si="21"/>
        <v>24.594981947215928</v>
      </c>
      <c r="I191" s="85">
        <v>16210613</v>
      </c>
      <c r="J191" s="20">
        <f t="shared" si="19"/>
        <v>23.148309931227956</v>
      </c>
      <c r="K191" s="22">
        <v>10728441</v>
      </c>
      <c r="L191" s="43">
        <f t="shared" si="22"/>
        <v>34.05773767373651</v>
      </c>
      <c r="M191" s="21">
        <f t="shared" si="20"/>
        <v>294606136</v>
      </c>
      <c r="N191" s="20">
        <f t="shared" si="23"/>
        <v>24.835179892222286</v>
      </c>
      <c r="O191" s="26"/>
      <c r="P191" s="26"/>
      <c r="Q191" s="26"/>
      <c r="R191" s="26"/>
      <c r="S191" s="39"/>
      <c r="T191" s="40"/>
    </row>
    <row r="192" spans="1:20" ht="15.75" customHeight="1" hidden="1">
      <c r="A192" s="37" t="s">
        <v>83</v>
      </c>
      <c r="B192" s="22">
        <v>0</v>
      </c>
      <c r="C192" s="21">
        <v>0</v>
      </c>
      <c r="D192" s="19">
        <v>0</v>
      </c>
      <c r="E192" s="22">
        <v>231134775</v>
      </c>
      <c r="F192" s="21">
        <v>32730503</v>
      </c>
      <c r="G192" s="21">
        <v>263865278</v>
      </c>
      <c r="H192" s="20">
        <f t="shared" si="21"/>
        <v>21.8447339314676</v>
      </c>
      <c r="I192" s="85"/>
      <c r="J192" s="20" t="e">
        <f t="shared" si="19"/>
        <v>#DIV/0!</v>
      </c>
      <c r="K192" s="22">
        <v>11260678</v>
      </c>
      <c r="L192" s="43">
        <f t="shared" si="22"/>
        <v>37.59744880852182</v>
      </c>
      <c r="M192" s="21">
        <f t="shared" si="20"/>
        <v>275125956</v>
      </c>
      <c r="N192" s="20">
        <f t="shared" si="23"/>
        <v>22.418354271697382</v>
      </c>
      <c r="O192" s="26"/>
      <c r="P192" s="6"/>
      <c r="Q192" s="6"/>
      <c r="R192" s="6"/>
      <c r="S192" s="7"/>
      <c r="T192" s="2"/>
    </row>
    <row r="193" spans="1:20" ht="15.75" customHeight="1" hidden="1">
      <c r="A193" s="37">
        <v>2</v>
      </c>
      <c r="B193" s="22">
        <v>0</v>
      </c>
      <c r="C193" s="21">
        <v>0</v>
      </c>
      <c r="D193" s="19">
        <v>0</v>
      </c>
      <c r="E193" s="22">
        <v>229206765</v>
      </c>
      <c r="F193" s="21">
        <v>33050980</v>
      </c>
      <c r="G193" s="21">
        <v>262257745</v>
      </c>
      <c r="H193" s="20">
        <f t="shared" si="21"/>
        <v>15.526677064127625</v>
      </c>
      <c r="I193" s="85"/>
      <c r="J193" s="20" t="e">
        <f t="shared" si="19"/>
        <v>#DIV/0!</v>
      </c>
      <c r="K193" s="22">
        <v>11876521</v>
      </c>
      <c r="L193" s="43">
        <f t="shared" si="22"/>
        <v>41.51242695319331</v>
      </c>
      <c r="M193" s="21">
        <f t="shared" si="20"/>
        <v>274134266</v>
      </c>
      <c r="N193" s="20">
        <f t="shared" si="23"/>
        <v>16.453117948133837</v>
      </c>
      <c r="O193" s="26"/>
      <c r="P193" s="6"/>
      <c r="Q193" s="6"/>
      <c r="R193" s="6"/>
      <c r="S193" s="7"/>
      <c r="T193" s="2"/>
    </row>
    <row r="194" spans="1:20" ht="15.75" customHeight="1" hidden="1">
      <c r="A194" s="37">
        <v>3</v>
      </c>
      <c r="B194" s="22">
        <v>0</v>
      </c>
      <c r="C194" s="21">
        <v>0</v>
      </c>
      <c r="D194" s="19">
        <v>0</v>
      </c>
      <c r="E194" s="22">
        <v>228284704</v>
      </c>
      <c r="F194" s="21">
        <v>32049021</v>
      </c>
      <c r="G194" s="21">
        <v>260333725</v>
      </c>
      <c r="H194" s="20">
        <f t="shared" si="21"/>
        <v>11.152794295067665</v>
      </c>
      <c r="I194" s="85"/>
      <c r="J194" s="20" t="e">
        <f t="shared" si="19"/>
        <v>#DIV/0!</v>
      </c>
      <c r="K194" s="22">
        <v>12099628</v>
      </c>
      <c r="L194" s="43">
        <f t="shared" si="22"/>
        <v>37.51841638469787</v>
      </c>
      <c r="M194" s="21">
        <f t="shared" si="20"/>
        <v>272433353</v>
      </c>
      <c r="N194" s="20">
        <f t="shared" si="23"/>
        <v>12.10739813346504</v>
      </c>
      <c r="O194" s="26"/>
      <c r="P194" s="6"/>
      <c r="Q194" s="6"/>
      <c r="R194" s="6"/>
      <c r="S194" s="7"/>
      <c r="T194" s="2"/>
    </row>
    <row r="195" spans="1:20" ht="15.75" customHeight="1" hidden="1">
      <c r="A195" s="37">
        <v>4</v>
      </c>
      <c r="B195" s="22">
        <v>0</v>
      </c>
      <c r="C195" s="21">
        <v>0</v>
      </c>
      <c r="D195" s="19">
        <v>0</v>
      </c>
      <c r="E195" s="22">
        <v>227066786</v>
      </c>
      <c r="F195" s="21">
        <v>30611193</v>
      </c>
      <c r="G195" s="21">
        <v>257677979</v>
      </c>
      <c r="H195" s="20">
        <f t="shared" si="21"/>
        <v>7.90912635193277</v>
      </c>
      <c r="I195" s="85"/>
      <c r="J195" s="20" t="e">
        <f t="shared" si="19"/>
        <v>#DIV/0!</v>
      </c>
      <c r="K195" s="22">
        <v>12336430</v>
      </c>
      <c r="L195" s="43">
        <f t="shared" si="22"/>
        <v>38.18300388133298</v>
      </c>
      <c r="M195" s="21">
        <f t="shared" si="20"/>
        <v>270014409</v>
      </c>
      <c r="N195" s="20">
        <f t="shared" si="23"/>
        <v>9.000172610728356</v>
      </c>
      <c r="O195" s="26"/>
      <c r="P195" s="6"/>
      <c r="Q195" s="6"/>
      <c r="R195" s="6"/>
      <c r="S195" s="7"/>
      <c r="T195" s="2"/>
    </row>
    <row r="196" spans="1:20" ht="15.75" customHeight="1" hidden="1">
      <c r="A196" s="37">
        <v>5</v>
      </c>
      <c r="B196" s="22">
        <v>0</v>
      </c>
      <c r="C196" s="21">
        <v>0</v>
      </c>
      <c r="D196" s="19">
        <v>0</v>
      </c>
      <c r="E196" s="22">
        <v>234178907</v>
      </c>
      <c r="F196" s="21">
        <v>29670143</v>
      </c>
      <c r="G196" s="21">
        <v>263849050</v>
      </c>
      <c r="H196" s="20">
        <f t="shared" si="21"/>
        <v>6.890349738381232</v>
      </c>
      <c r="I196" s="85"/>
      <c r="J196" s="20" t="e">
        <f t="shared" si="19"/>
        <v>#DIV/0!</v>
      </c>
      <c r="K196" s="22">
        <v>12367789</v>
      </c>
      <c r="L196" s="43">
        <f t="shared" si="22"/>
        <v>38.8775519943496</v>
      </c>
      <c r="M196" s="21">
        <f t="shared" si="20"/>
        <v>276216839</v>
      </c>
      <c r="N196" s="20">
        <f t="shared" si="23"/>
        <v>8.004199879468871</v>
      </c>
      <c r="O196" s="26"/>
      <c r="P196" s="6"/>
      <c r="Q196" s="6"/>
      <c r="R196" s="6"/>
      <c r="S196" s="7"/>
      <c r="T196" s="2"/>
    </row>
    <row r="197" spans="1:20" ht="15.75" customHeight="1" hidden="1">
      <c r="A197" s="37">
        <v>6</v>
      </c>
      <c r="B197" s="22">
        <v>0</v>
      </c>
      <c r="C197" s="21">
        <v>0</v>
      </c>
      <c r="D197" s="19">
        <v>0</v>
      </c>
      <c r="E197" s="22">
        <v>236447979</v>
      </c>
      <c r="F197" s="21">
        <v>29505744</v>
      </c>
      <c r="G197" s="21">
        <v>265953723</v>
      </c>
      <c r="H197" s="20">
        <f t="shared" si="21"/>
        <v>4.3214096736118535</v>
      </c>
      <c r="I197" s="85"/>
      <c r="J197" s="20" t="e">
        <f t="shared" si="19"/>
        <v>#DIV/0!</v>
      </c>
      <c r="K197" s="22">
        <v>12239215</v>
      </c>
      <c r="L197" s="43">
        <f t="shared" si="22"/>
        <v>35.17422468634035</v>
      </c>
      <c r="M197" s="21">
        <f t="shared" si="20"/>
        <v>278192938</v>
      </c>
      <c r="N197" s="20">
        <f t="shared" si="23"/>
        <v>5.379602779799626</v>
      </c>
      <c r="O197" s="26"/>
      <c r="P197" s="6"/>
      <c r="Q197" s="6"/>
      <c r="R197" s="6"/>
      <c r="S197" s="7"/>
      <c r="T197" s="2"/>
    </row>
    <row r="198" spans="1:20" ht="15.75" customHeight="1" hidden="1">
      <c r="A198" s="37">
        <v>7</v>
      </c>
      <c r="B198" s="22">
        <v>0</v>
      </c>
      <c r="C198" s="21">
        <v>0</v>
      </c>
      <c r="D198" s="19">
        <v>0</v>
      </c>
      <c r="E198" s="22">
        <v>236136407</v>
      </c>
      <c r="F198" s="21">
        <v>29645007</v>
      </c>
      <c r="G198" s="21">
        <v>265781414</v>
      </c>
      <c r="H198" s="20">
        <f t="shared" si="21"/>
        <v>3.8920231688845917</v>
      </c>
      <c r="I198" s="85"/>
      <c r="J198" s="20" t="e">
        <f t="shared" si="19"/>
        <v>#DIV/0!</v>
      </c>
      <c r="K198" s="22">
        <v>12310011</v>
      </c>
      <c r="L198" s="43">
        <f t="shared" si="22"/>
        <v>33.64184560200928</v>
      </c>
      <c r="M198" s="21">
        <f t="shared" si="20"/>
        <v>278091425</v>
      </c>
      <c r="N198" s="20">
        <f t="shared" si="23"/>
        <v>4.925964092390302</v>
      </c>
      <c r="O198" s="26"/>
      <c r="P198" s="6"/>
      <c r="Q198" s="6"/>
      <c r="R198" s="6"/>
      <c r="S198" s="7"/>
      <c r="T198" s="2"/>
    </row>
    <row r="199" spans="1:20" s="3" customFormat="1" ht="15.75" customHeight="1" hidden="1">
      <c r="A199" s="37">
        <v>8</v>
      </c>
      <c r="B199" s="22">
        <v>0</v>
      </c>
      <c r="C199" s="21">
        <v>0</v>
      </c>
      <c r="D199" s="19">
        <v>0</v>
      </c>
      <c r="E199" s="22">
        <v>233417785</v>
      </c>
      <c r="F199" s="21">
        <v>33106257</v>
      </c>
      <c r="G199" s="21">
        <v>266524042</v>
      </c>
      <c r="H199" s="20">
        <f t="shared" si="21"/>
        <v>1.377458449289918</v>
      </c>
      <c r="I199" s="85"/>
      <c r="J199" s="20" t="e">
        <f t="shared" si="19"/>
        <v>#DIV/0!</v>
      </c>
      <c r="K199" s="22">
        <v>12522533</v>
      </c>
      <c r="L199" s="43">
        <f t="shared" si="22"/>
        <v>34.690633451418364</v>
      </c>
      <c r="M199" s="21">
        <f t="shared" si="20"/>
        <v>279046575</v>
      </c>
      <c r="N199" s="20">
        <f t="shared" si="23"/>
        <v>2.515302695364838</v>
      </c>
      <c r="O199" s="26"/>
      <c r="P199" s="26"/>
      <c r="Q199" s="26"/>
      <c r="R199" s="26"/>
      <c r="S199" s="39"/>
      <c r="T199" s="40"/>
    </row>
    <row r="200" spans="1:20" s="3" customFormat="1" ht="15.75" customHeight="1" hidden="1">
      <c r="A200" s="37">
        <v>9</v>
      </c>
      <c r="B200" s="22">
        <v>0</v>
      </c>
      <c r="C200" s="21">
        <v>0</v>
      </c>
      <c r="D200" s="19">
        <v>0</v>
      </c>
      <c r="E200" s="22">
        <v>233777325</v>
      </c>
      <c r="F200" s="21">
        <v>34351739</v>
      </c>
      <c r="G200" s="21">
        <v>268129064</v>
      </c>
      <c r="H200" s="20">
        <f t="shared" si="21"/>
        <v>-1.5582798972545788</v>
      </c>
      <c r="I200" s="85"/>
      <c r="J200" s="20" t="e">
        <f t="shared" si="19"/>
        <v>#DIV/0!</v>
      </c>
      <c r="K200" s="22">
        <v>12660629</v>
      </c>
      <c r="L200" s="43">
        <f t="shared" si="22"/>
        <v>31.4310857277396</v>
      </c>
      <c r="M200" s="21">
        <f t="shared" si="20"/>
        <v>280789693</v>
      </c>
      <c r="N200" s="20">
        <f t="shared" si="23"/>
        <v>-0.43141375557958384</v>
      </c>
      <c r="O200" s="26"/>
      <c r="P200" s="26"/>
      <c r="Q200" s="26"/>
      <c r="R200" s="26"/>
      <c r="S200" s="39"/>
      <c r="T200" s="40"/>
    </row>
    <row r="201" spans="1:20" s="3" customFormat="1" ht="15.75" customHeight="1" hidden="1">
      <c r="A201" s="37">
        <v>10</v>
      </c>
      <c r="B201" s="22">
        <v>0</v>
      </c>
      <c r="C201" s="21">
        <v>0</v>
      </c>
      <c r="D201" s="19">
        <v>0</v>
      </c>
      <c r="E201" s="22">
        <v>241156472</v>
      </c>
      <c r="F201" s="21">
        <v>37070593</v>
      </c>
      <c r="G201" s="21">
        <v>278227065</v>
      </c>
      <c r="H201" s="20">
        <f t="shared" si="21"/>
        <v>1.6115885545132471</v>
      </c>
      <c r="I201" s="85"/>
      <c r="J201" s="20" t="e">
        <f t="shared" si="19"/>
        <v>#DIV/0!</v>
      </c>
      <c r="K201" s="22">
        <v>12605225</v>
      </c>
      <c r="L201" s="43">
        <f t="shared" si="22"/>
        <v>24.08062133504822</v>
      </c>
      <c r="M201" s="21">
        <f t="shared" si="20"/>
        <v>290832290</v>
      </c>
      <c r="N201" s="20">
        <f t="shared" si="23"/>
        <v>2.4153990247615127</v>
      </c>
      <c r="O201" s="26"/>
      <c r="P201" s="26"/>
      <c r="Q201" s="26"/>
      <c r="R201" s="26"/>
      <c r="S201" s="39"/>
      <c r="T201" s="40"/>
    </row>
    <row r="202" spans="1:20" s="3" customFormat="1" ht="15.75" customHeight="1" hidden="1">
      <c r="A202" s="37">
        <v>11</v>
      </c>
      <c r="B202" s="22">
        <v>0</v>
      </c>
      <c r="C202" s="21">
        <v>0</v>
      </c>
      <c r="D202" s="19">
        <v>0</v>
      </c>
      <c r="E202" s="22">
        <v>246361502</v>
      </c>
      <c r="F202" s="21">
        <v>38874623</v>
      </c>
      <c r="G202" s="21">
        <v>285236125</v>
      </c>
      <c r="H202" s="20">
        <f t="shared" si="21"/>
        <v>5.9635997756337815</v>
      </c>
      <c r="I202" s="85"/>
      <c r="J202" s="20" t="e">
        <f t="shared" si="19"/>
        <v>#DIV/0!</v>
      </c>
      <c r="K202" s="22">
        <v>12656156</v>
      </c>
      <c r="L202" s="43">
        <f t="shared" si="22"/>
        <v>20.7486361325345</v>
      </c>
      <c r="M202" s="21">
        <f t="shared" si="20"/>
        <v>297892281</v>
      </c>
      <c r="N202" s="20">
        <f t="shared" si="23"/>
        <v>6.5177207600672205</v>
      </c>
      <c r="O202" s="26"/>
      <c r="P202" s="26"/>
      <c r="Q202" s="26"/>
      <c r="R202" s="26"/>
      <c r="S202" s="39"/>
      <c r="T202" s="40"/>
    </row>
    <row r="203" spans="1:20" s="3" customFormat="1" ht="15.75" customHeight="1">
      <c r="A203" s="38" t="s">
        <v>99</v>
      </c>
      <c r="B203" s="22"/>
      <c r="C203" s="21"/>
      <c r="D203" s="19"/>
      <c r="E203" s="22">
        <v>252322944</v>
      </c>
      <c r="F203" s="21">
        <v>40321299</v>
      </c>
      <c r="G203" s="21">
        <v>292644243</v>
      </c>
      <c r="H203" s="20">
        <f t="shared" si="21"/>
        <v>9.331427986352097</v>
      </c>
      <c r="I203" s="85">
        <v>21714445</v>
      </c>
      <c r="J203" s="20">
        <f t="shared" si="19"/>
        <v>33.95202883444321</v>
      </c>
      <c r="K203" s="22">
        <v>12834069</v>
      </c>
      <c r="L203" s="43">
        <f t="shared" si="22"/>
        <v>19.626598123622998</v>
      </c>
      <c r="M203" s="21">
        <f t="shared" si="20"/>
        <v>327192757</v>
      </c>
      <c r="N203" s="20">
        <f t="shared" si="23"/>
        <v>11.061080207779511</v>
      </c>
      <c r="O203" s="26"/>
      <c r="P203" s="26"/>
      <c r="Q203" s="26"/>
      <c r="R203" s="26"/>
      <c r="S203" s="39"/>
      <c r="T203" s="40"/>
    </row>
    <row r="204" spans="1:20" s="3" customFormat="1" ht="15.75" customHeight="1" hidden="1">
      <c r="A204" s="37" t="s">
        <v>88</v>
      </c>
      <c r="B204" s="22"/>
      <c r="C204" s="21"/>
      <c r="D204" s="19"/>
      <c r="E204" s="22">
        <v>253089005</v>
      </c>
      <c r="F204" s="21">
        <v>42528859</v>
      </c>
      <c r="G204" s="21">
        <v>295617864</v>
      </c>
      <c r="H204" s="20">
        <f t="shared" si="21"/>
        <v>12.033635588840141</v>
      </c>
      <c r="I204" s="85"/>
      <c r="J204" s="20" t="e">
        <f t="shared" si="19"/>
        <v>#DIV/0!</v>
      </c>
      <c r="K204" s="22">
        <v>12661280</v>
      </c>
      <c r="L204" s="43">
        <f t="shared" si="22"/>
        <v>12.437989968277236</v>
      </c>
      <c r="M204" s="21">
        <f t="shared" si="20"/>
        <v>308279144</v>
      </c>
      <c r="N204" s="20">
        <f t="shared" si="23"/>
        <v>12.050185479410018</v>
      </c>
      <c r="O204" s="26"/>
      <c r="P204" s="26"/>
      <c r="Q204" s="26"/>
      <c r="R204" s="26"/>
      <c r="S204" s="39"/>
      <c r="T204" s="40"/>
    </row>
    <row r="205" spans="1:20" s="3" customFormat="1" ht="15.75" customHeight="1" hidden="1">
      <c r="A205" s="37">
        <v>2</v>
      </c>
      <c r="B205" s="22"/>
      <c r="C205" s="21"/>
      <c r="D205" s="19"/>
      <c r="E205" s="22">
        <v>259762025</v>
      </c>
      <c r="F205" s="21">
        <v>46456797</v>
      </c>
      <c r="G205" s="21">
        <f aca="true" t="shared" si="24" ref="G205:G250">F205+E205</f>
        <v>306218822</v>
      </c>
      <c r="H205" s="20">
        <f t="shared" si="21"/>
        <v>16.762546707629184</v>
      </c>
      <c r="I205" s="85"/>
      <c r="J205" s="20" t="e">
        <f t="shared" si="19"/>
        <v>#DIV/0!</v>
      </c>
      <c r="K205" s="22">
        <v>12656717</v>
      </c>
      <c r="L205" s="43">
        <f t="shared" si="22"/>
        <v>6.569230164288015</v>
      </c>
      <c r="M205" s="21">
        <f t="shared" si="20"/>
        <v>318875539</v>
      </c>
      <c r="N205" s="20">
        <f t="shared" si="23"/>
        <v>16.32093413670512</v>
      </c>
      <c r="O205" s="26"/>
      <c r="P205" s="26"/>
      <c r="Q205" s="26"/>
      <c r="R205" s="26"/>
      <c r="S205" s="39"/>
      <c r="T205" s="40"/>
    </row>
    <row r="206" spans="1:20" s="3" customFormat="1" ht="15.75" customHeight="1" hidden="1">
      <c r="A206" s="37">
        <v>3</v>
      </c>
      <c r="B206" s="21"/>
      <c r="C206" s="21"/>
      <c r="D206" s="21"/>
      <c r="E206" s="22">
        <v>263935263</v>
      </c>
      <c r="F206" s="21">
        <v>49629827</v>
      </c>
      <c r="G206" s="21">
        <f t="shared" si="24"/>
        <v>313565090</v>
      </c>
      <c r="H206" s="20">
        <f t="shared" si="21"/>
        <v>20.447356561275342</v>
      </c>
      <c r="I206" s="85"/>
      <c r="J206" s="20" t="e">
        <f t="shared" si="19"/>
        <v>#DIV/0!</v>
      </c>
      <c r="K206" s="21">
        <v>12836573</v>
      </c>
      <c r="L206" s="43">
        <f t="shared" si="22"/>
        <v>6.090641794937838</v>
      </c>
      <c r="M206" s="21">
        <f t="shared" si="20"/>
        <v>326401663</v>
      </c>
      <c r="N206" s="20">
        <f t="shared" si="23"/>
        <v>19.809729390953095</v>
      </c>
      <c r="O206" s="26"/>
      <c r="P206" s="26"/>
      <c r="Q206" s="26"/>
      <c r="R206" s="26"/>
      <c r="S206" s="39"/>
      <c r="T206" s="40"/>
    </row>
    <row r="207" spans="1:19" ht="15.75" customHeight="1" hidden="1">
      <c r="A207" s="38">
        <v>4</v>
      </c>
      <c r="B207" s="21"/>
      <c r="C207" s="21"/>
      <c r="D207" s="21"/>
      <c r="E207" s="21">
        <v>272749320</v>
      </c>
      <c r="F207" s="21">
        <v>52056607</v>
      </c>
      <c r="G207" s="21">
        <f t="shared" si="24"/>
        <v>324805927</v>
      </c>
      <c r="H207" s="20">
        <f t="shared" si="21"/>
        <v>26.051100004940665</v>
      </c>
      <c r="I207" s="85"/>
      <c r="J207" s="20" t="e">
        <f t="shared" si="19"/>
        <v>#DIV/0!</v>
      </c>
      <c r="K207" s="21">
        <v>12831973</v>
      </c>
      <c r="L207" s="43">
        <f t="shared" si="22"/>
        <v>4.016907646701682</v>
      </c>
      <c r="M207" s="21">
        <f t="shared" si="20"/>
        <v>337637900</v>
      </c>
      <c r="N207" s="20">
        <f t="shared" si="23"/>
        <v>25.04440087121425</v>
      </c>
      <c r="O207" s="5"/>
      <c r="P207" s="6"/>
      <c r="Q207" s="6"/>
      <c r="R207" s="6"/>
      <c r="S207" s="6"/>
    </row>
    <row r="208" spans="1:18" ht="15.75" customHeight="1" hidden="1">
      <c r="A208" s="38">
        <v>5</v>
      </c>
      <c r="B208" s="21"/>
      <c r="C208" s="21"/>
      <c r="D208" s="21"/>
      <c r="E208" s="21">
        <v>279496809</v>
      </c>
      <c r="F208" s="21">
        <v>56877092</v>
      </c>
      <c r="G208" s="21">
        <f t="shared" si="24"/>
        <v>336373901</v>
      </c>
      <c r="H208" s="20">
        <f t="shared" si="21"/>
        <v>27.487251138482407</v>
      </c>
      <c r="I208" s="85"/>
      <c r="J208" s="20" t="e">
        <f t="shared" si="19"/>
        <v>#DIV/0!</v>
      </c>
      <c r="K208" s="21">
        <v>12997569</v>
      </c>
      <c r="L208" s="43">
        <f t="shared" si="22"/>
        <v>5.092098514940702</v>
      </c>
      <c r="M208" s="21">
        <f t="shared" si="20"/>
        <v>349371470</v>
      </c>
      <c r="N208" s="20">
        <f t="shared" si="23"/>
        <v>26.48449358295639</v>
      </c>
      <c r="O208" s="6"/>
      <c r="P208" s="6"/>
      <c r="Q208" s="6"/>
      <c r="R208" s="6"/>
    </row>
    <row r="209" spans="1:14" ht="15.75" hidden="1">
      <c r="A209" s="38">
        <v>6</v>
      </c>
      <c r="B209" s="21"/>
      <c r="C209" s="21"/>
      <c r="D209" s="21"/>
      <c r="E209" s="21">
        <v>285744008</v>
      </c>
      <c r="F209" s="21">
        <v>60872751</v>
      </c>
      <c r="G209" s="21">
        <f t="shared" si="24"/>
        <v>346616759</v>
      </c>
      <c r="H209" s="20">
        <f t="shared" si="21"/>
        <v>30.329726198267963</v>
      </c>
      <c r="I209" s="85"/>
      <c r="J209" s="20" t="e">
        <f t="shared" si="19"/>
        <v>#DIV/0!</v>
      </c>
      <c r="K209" s="21">
        <v>13148941</v>
      </c>
      <c r="L209" s="43">
        <f t="shared" si="22"/>
        <v>7.432878660927187</v>
      </c>
      <c r="M209" s="21">
        <f t="shared" si="20"/>
        <v>359765700</v>
      </c>
      <c r="N209" s="20">
        <f t="shared" si="23"/>
        <v>29.32236978639625</v>
      </c>
    </row>
    <row r="210" spans="1:14" ht="15.75" hidden="1">
      <c r="A210" s="38">
        <v>7</v>
      </c>
      <c r="B210" s="21"/>
      <c r="C210" s="21"/>
      <c r="D210" s="21"/>
      <c r="E210" s="21">
        <v>295343795</v>
      </c>
      <c r="F210" s="21">
        <v>63193786</v>
      </c>
      <c r="G210" s="21">
        <f t="shared" si="24"/>
        <v>358537581</v>
      </c>
      <c r="H210" s="20">
        <f t="shared" si="21"/>
        <v>34.899418136137996</v>
      </c>
      <c r="I210" s="85"/>
      <c r="J210" s="20" t="e">
        <f t="shared" si="19"/>
        <v>#DIV/0!</v>
      </c>
      <c r="K210" s="21">
        <v>13421336</v>
      </c>
      <c r="L210" s="43">
        <f t="shared" si="22"/>
        <v>9.02781484110777</v>
      </c>
      <c r="M210" s="21">
        <f t="shared" si="20"/>
        <v>371958917</v>
      </c>
      <c r="N210" s="20">
        <f t="shared" si="23"/>
        <v>33.75418425792884</v>
      </c>
    </row>
    <row r="211" spans="1:14" ht="15.75" hidden="1">
      <c r="A211" s="38">
        <v>8</v>
      </c>
      <c r="B211" s="21"/>
      <c r="C211" s="21"/>
      <c r="D211" s="21"/>
      <c r="E211" s="21">
        <v>300133412</v>
      </c>
      <c r="F211" s="21">
        <v>64941416</v>
      </c>
      <c r="G211" s="21">
        <f t="shared" si="24"/>
        <v>365074828</v>
      </c>
      <c r="H211" s="20">
        <f t="shared" si="21"/>
        <v>36.97632125810247</v>
      </c>
      <c r="I211" s="85"/>
      <c r="J211" s="20" t="e">
        <f t="shared" si="19"/>
        <v>#DIV/0!</v>
      </c>
      <c r="K211" s="21">
        <v>13682595</v>
      </c>
      <c r="L211" s="43">
        <f t="shared" si="22"/>
        <v>9.263796709499587</v>
      </c>
      <c r="M211" s="21">
        <f t="shared" si="20"/>
        <v>378757423</v>
      </c>
      <c r="N211" s="20">
        <f t="shared" si="23"/>
        <v>35.732690143213546</v>
      </c>
    </row>
    <row r="212" spans="1:14" ht="15.75" hidden="1">
      <c r="A212" s="38">
        <v>9</v>
      </c>
      <c r="B212" s="21"/>
      <c r="C212" s="21"/>
      <c r="D212" s="21"/>
      <c r="E212" s="21">
        <v>303589467</v>
      </c>
      <c r="F212" s="21">
        <v>66808830</v>
      </c>
      <c r="G212" s="21">
        <f t="shared" si="24"/>
        <v>370398297</v>
      </c>
      <c r="H212" s="20">
        <f t="shared" si="21"/>
        <v>38.14179316271361</v>
      </c>
      <c r="I212" s="85"/>
      <c r="J212" s="20" t="e">
        <f t="shared" si="19"/>
        <v>#DIV/0!</v>
      </c>
      <c r="K212" s="21">
        <v>13810028</v>
      </c>
      <c r="L212" s="43">
        <f t="shared" si="22"/>
        <v>9.078529984568704</v>
      </c>
      <c r="M212" s="21">
        <f t="shared" si="20"/>
        <v>384208325</v>
      </c>
      <c r="N212" s="20">
        <f t="shared" si="23"/>
        <v>36.83134907662014</v>
      </c>
    </row>
    <row r="213" spans="1:14" ht="15.75" hidden="1">
      <c r="A213" s="38">
        <v>10</v>
      </c>
      <c r="B213" s="21"/>
      <c r="C213" s="21"/>
      <c r="D213" s="21"/>
      <c r="E213" s="21">
        <v>313866596</v>
      </c>
      <c r="F213" s="21">
        <v>69493296</v>
      </c>
      <c r="G213" s="21">
        <f t="shared" si="24"/>
        <v>383359892</v>
      </c>
      <c r="H213" s="20">
        <f t="shared" si="21"/>
        <v>37.78670022630618</v>
      </c>
      <c r="I213" s="85"/>
      <c r="J213" s="20" t="e">
        <f t="shared" si="19"/>
        <v>#DIV/0!</v>
      </c>
      <c r="K213" s="21">
        <v>14131968</v>
      </c>
      <c r="L213" s="43">
        <f t="shared" si="22"/>
        <v>12.111985307679944</v>
      </c>
      <c r="M213" s="21">
        <f t="shared" si="20"/>
        <v>397491860</v>
      </c>
      <c r="N213" s="20">
        <f t="shared" si="23"/>
        <v>36.67390921413849</v>
      </c>
    </row>
    <row r="214" spans="1:14" ht="15.75" hidden="1">
      <c r="A214" s="38">
        <v>11</v>
      </c>
      <c r="B214" s="21"/>
      <c r="C214" s="21"/>
      <c r="D214" s="21"/>
      <c r="E214" s="21">
        <v>322698587</v>
      </c>
      <c r="F214" s="21">
        <v>72989433</v>
      </c>
      <c r="G214" s="21">
        <f t="shared" si="24"/>
        <v>395688020</v>
      </c>
      <c r="H214" s="20">
        <f t="shared" si="21"/>
        <v>38.722968558067464</v>
      </c>
      <c r="I214" s="85"/>
      <c r="J214" s="20" t="e">
        <f t="shared" si="19"/>
        <v>#DIV/0!</v>
      </c>
      <c r="K214" s="21">
        <v>14278851</v>
      </c>
      <c r="L214" s="43">
        <f t="shared" si="22"/>
        <v>12.821389053674764</v>
      </c>
      <c r="M214" s="21">
        <f t="shared" si="20"/>
        <v>409966871</v>
      </c>
      <c r="N214" s="20">
        <f t="shared" si="23"/>
        <v>37.6225223506211</v>
      </c>
    </row>
    <row r="215" spans="1:14" ht="15.75">
      <c r="A215" s="37" t="s">
        <v>101</v>
      </c>
      <c r="B215" s="3"/>
      <c r="C215" s="3"/>
      <c r="D215" s="3"/>
      <c r="E215" s="22">
        <v>336845959</v>
      </c>
      <c r="F215" s="21">
        <v>83796989</v>
      </c>
      <c r="G215" s="21">
        <f t="shared" si="24"/>
        <v>420642948</v>
      </c>
      <c r="H215" s="20">
        <f t="shared" si="21"/>
        <v>43.73867180431773</v>
      </c>
      <c r="I215" s="85">
        <v>30171790</v>
      </c>
      <c r="J215" s="20">
        <f t="shared" si="19"/>
        <v>38.948013637926294</v>
      </c>
      <c r="K215" s="22">
        <v>15122170</v>
      </c>
      <c r="L215" s="43">
        <f t="shared" si="22"/>
        <v>17.82833643796056</v>
      </c>
      <c r="M215" s="21">
        <f t="shared" si="20"/>
        <v>465936908</v>
      </c>
      <c r="N215" s="20">
        <f t="shared" si="23"/>
        <v>42.40440780906408</v>
      </c>
    </row>
    <row r="216" spans="1:14" ht="15.75" hidden="1">
      <c r="A216" s="38" t="s">
        <v>91</v>
      </c>
      <c r="B216" s="3"/>
      <c r="C216" s="3"/>
      <c r="D216" s="3"/>
      <c r="E216" s="21">
        <v>337007473</v>
      </c>
      <c r="F216" s="21">
        <v>88802235</v>
      </c>
      <c r="G216" s="21">
        <f t="shared" si="24"/>
        <v>425809708</v>
      </c>
      <c r="H216" s="20">
        <f t="shared" si="21"/>
        <v>44.04058747951714</v>
      </c>
      <c r="I216" s="85"/>
      <c r="J216" s="20" t="e">
        <f t="shared" si="19"/>
        <v>#DIV/0!</v>
      </c>
      <c r="K216" s="22">
        <v>15495980</v>
      </c>
      <c r="L216" s="43">
        <f t="shared" si="22"/>
        <v>22.388731629029607</v>
      </c>
      <c r="M216" s="21">
        <f t="shared" si="20"/>
        <v>441305688</v>
      </c>
      <c r="N216" s="20">
        <f t="shared" si="23"/>
        <v>43.151327810875216</v>
      </c>
    </row>
    <row r="217" spans="1:14" ht="15.75" hidden="1">
      <c r="A217" s="38">
        <v>2</v>
      </c>
      <c r="B217" s="48"/>
      <c r="C217" s="48"/>
      <c r="D217" s="13"/>
      <c r="E217" s="21">
        <v>345402633</v>
      </c>
      <c r="F217" s="21">
        <v>93752379</v>
      </c>
      <c r="G217" s="21">
        <f t="shared" si="24"/>
        <v>439155012</v>
      </c>
      <c r="H217" s="20">
        <f t="shared" si="21"/>
        <v>43.41215511566432</v>
      </c>
      <c r="I217" s="85"/>
      <c r="J217" s="20" t="e">
        <f t="shared" si="19"/>
        <v>#DIV/0!</v>
      </c>
      <c r="K217" s="22">
        <v>16218393</v>
      </c>
      <c r="L217" s="43">
        <f t="shared" si="22"/>
        <v>28.14059917749603</v>
      </c>
      <c r="M217" s="21">
        <f t="shared" si="20"/>
        <v>455373405</v>
      </c>
      <c r="N217" s="20">
        <f t="shared" si="23"/>
        <v>42.806000870452465</v>
      </c>
    </row>
    <row r="218" spans="1:14" ht="15.75" hidden="1">
      <c r="A218" s="38">
        <v>3</v>
      </c>
      <c r="B218" s="48"/>
      <c r="C218" s="48"/>
      <c r="D218" s="13"/>
      <c r="E218" s="21">
        <v>354295011</v>
      </c>
      <c r="F218" s="21">
        <v>93867666</v>
      </c>
      <c r="G218" s="21">
        <f t="shared" si="24"/>
        <v>448162677</v>
      </c>
      <c r="H218" s="20">
        <f t="shared" si="21"/>
        <v>42.92492732529632</v>
      </c>
      <c r="I218" s="85"/>
      <c r="J218" s="20" t="e">
        <f t="shared" si="19"/>
        <v>#DIV/0!</v>
      </c>
      <c r="K218" s="22">
        <v>16495652</v>
      </c>
      <c r="L218" s="43">
        <f t="shared" si="22"/>
        <v>28.505108022211232</v>
      </c>
      <c r="M218" s="21">
        <f t="shared" si="20"/>
        <v>464658329</v>
      </c>
      <c r="N218" s="20">
        <f t="shared" si="23"/>
        <v>42.35783136925991</v>
      </c>
    </row>
    <row r="219" spans="1:14" ht="15.75" hidden="1">
      <c r="A219" s="38">
        <v>4</v>
      </c>
      <c r="B219" s="48"/>
      <c r="C219" s="48"/>
      <c r="D219" s="13"/>
      <c r="E219" s="21">
        <v>369524716</v>
      </c>
      <c r="F219" s="21">
        <v>97903283</v>
      </c>
      <c r="G219" s="21">
        <f t="shared" si="24"/>
        <v>467427999</v>
      </c>
      <c r="H219" s="20">
        <f t="shared" si="21"/>
        <v>43.90993517799939</v>
      </c>
      <c r="I219" s="85"/>
      <c r="J219" s="20" t="e">
        <f t="shared" si="19"/>
        <v>#DIV/0!</v>
      </c>
      <c r="K219" s="22">
        <v>16930163</v>
      </c>
      <c r="L219" s="43">
        <f t="shared" si="22"/>
        <v>31.937333409289437</v>
      </c>
      <c r="M219" s="21">
        <f t="shared" si="20"/>
        <v>484358162</v>
      </c>
      <c r="N219" s="20">
        <f t="shared" si="23"/>
        <v>43.454914865896285</v>
      </c>
    </row>
    <row r="220" spans="1:14" ht="15.75" hidden="1">
      <c r="A220" s="38">
        <v>5</v>
      </c>
      <c r="B220" s="49"/>
      <c r="C220" s="49"/>
      <c r="D220" s="50"/>
      <c r="E220" s="21">
        <v>381145393</v>
      </c>
      <c r="F220" s="21">
        <v>104050589</v>
      </c>
      <c r="G220" s="21">
        <f t="shared" si="24"/>
        <v>485195982</v>
      </c>
      <c r="H220" s="20">
        <f t="shared" si="21"/>
        <v>44.24305231695132</v>
      </c>
      <c r="I220" s="85"/>
      <c r="J220" s="20" t="e">
        <f t="shared" si="19"/>
        <v>#DIV/0!</v>
      </c>
      <c r="K220" s="22">
        <v>17601666</v>
      </c>
      <c r="L220" s="43">
        <f t="shared" si="22"/>
        <v>35.422754824382935</v>
      </c>
      <c r="M220" s="21">
        <f t="shared" si="20"/>
        <v>502797648</v>
      </c>
      <c r="N220" s="20">
        <f t="shared" si="23"/>
        <v>43.91491325837225</v>
      </c>
    </row>
    <row r="221" spans="1:14" ht="15.75" hidden="1">
      <c r="A221" s="37">
        <v>6</v>
      </c>
      <c r="B221" s="48"/>
      <c r="C221" s="48"/>
      <c r="D221" s="13"/>
      <c r="E221" s="22">
        <v>390345134</v>
      </c>
      <c r="F221" s="21">
        <v>108637804</v>
      </c>
      <c r="G221" s="21">
        <f t="shared" si="24"/>
        <v>498982938</v>
      </c>
      <c r="H221" s="43">
        <f t="shared" si="21"/>
        <v>43.958110807908156</v>
      </c>
      <c r="I221" s="85"/>
      <c r="J221" s="20" t="e">
        <f t="shared" si="19"/>
        <v>#DIV/0!</v>
      </c>
      <c r="K221" s="22">
        <v>18248309</v>
      </c>
      <c r="L221" s="43">
        <f t="shared" si="22"/>
        <v>38.78158704948177</v>
      </c>
      <c r="M221" s="21">
        <f t="shared" si="20"/>
        <v>517231247</v>
      </c>
      <c r="N221" s="20">
        <f t="shared" si="23"/>
        <v>43.7689159917135</v>
      </c>
    </row>
    <row r="222" spans="1:14" ht="15.75" hidden="1">
      <c r="A222" s="37">
        <v>7</v>
      </c>
      <c r="B222" s="48"/>
      <c r="C222" s="48"/>
      <c r="D222" s="13"/>
      <c r="E222" s="22">
        <v>399312270</v>
      </c>
      <c r="F222" s="21">
        <v>115291145</v>
      </c>
      <c r="G222" s="21">
        <f t="shared" si="24"/>
        <v>514603415</v>
      </c>
      <c r="H222" s="43">
        <f t="shared" si="21"/>
        <v>43.528445069751285</v>
      </c>
      <c r="I222" s="85"/>
      <c r="J222" s="20" t="e">
        <f t="shared" si="19"/>
        <v>#DIV/0!</v>
      </c>
      <c r="K222" s="22">
        <v>18520001</v>
      </c>
      <c r="L222" s="43">
        <f t="shared" si="22"/>
        <v>37.98925084656253</v>
      </c>
      <c r="M222" s="21">
        <f t="shared" si="20"/>
        <v>533123416</v>
      </c>
      <c r="N222" s="20">
        <f t="shared" si="23"/>
        <v>43.328575182403796</v>
      </c>
    </row>
    <row r="223" spans="1:14" ht="15.75" hidden="1">
      <c r="A223" s="37">
        <v>8</v>
      </c>
      <c r="B223" s="48"/>
      <c r="C223" s="48"/>
      <c r="D223" s="13"/>
      <c r="E223" s="22">
        <v>410983209</v>
      </c>
      <c r="F223" s="21">
        <v>123027045</v>
      </c>
      <c r="G223" s="21">
        <f t="shared" si="24"/>
        <v>534010254</v>
      </c>
      <c r="H223" s="43">
        <f t="shared" si="21"/>
        <v>46.274191766516424</v>
      </c>
      <c r="I223" s="85"/>
      <c r="J223" s="20" t="e">
        <f t="shared" si="19"/>
        <v>#DIV/0!</v>
      </c>
      <c r="K223" s="22">
        <v>19443843</v>
      </c>
      <c r="L223" s="43">
        <f t="shared" si="22"/>
        <v>42.10639867656681</v>
      </c>
      <c r="M223" s="21">
        <f t="shared" si="20"/>
        <v>553454097</v>
      </c>
      <c r="N223" s="20">
        <f t="shared" si="23"/>
        <v>46.12363042717186</v>
      </c>
    </row>
    <row r="224" spans="1:14" ht="15.75" hidden="1">
      <c r="A224" s="37">
        <v>9</v>
      </c>
      <c r="B224" s="48"/>
      <c r="C224" s="48"/>
      <c r="D224" s="13"/>
      <c r="E224" s="22">
        <v>416963932</v>
      </c>
      <c r="F224" s="21">
        <v>127656844</v>
      </c>
      <c r="G224" s="21">
        <f t="shared" si="24"/>
        <v>544620776</v>
      </c>
      <c r="H224" s="43">
        <f t="shared" si="21"/>
        <v>47.03652268682001</v>
      </c>
      <c r="I224" s="85"/>
      <c r="J224" s="20" t="e">
        <f t="shared" si="19"/>
        <v>#DIV/0!</v>
      </c>
      <c r="K224" s="22">
        <v>20078040</v>
      </c>
      <c r="L224" s="43">
        <f t="shared" si="22"/>
        <v>45.38739530433972</v>
      </c>
      <c r="M224" s="21">
        <f t="shared" si="20"/>
        <v>564698816</v>
      </c>
      <c r="N224" s="20">
        <f t="shared" si="23"/>
        <v>46.97724626346917</v>
      </c>
    </row>
    <row r="225" spans="1:14" ht="15.75" hidden="1">
      <c r="A225" s="37">
        <v>10</v>
      </c>
      <c r="B225" s="48"/>
      <c r="C225" s="48"/>
      <c r="D225" s="13"/>
      <c r="E225" s="22">
        <v>421184905</v>
      </c>
      <c r="F225" s="21">
        <v>124147080</v>
      </c>
      <c r="G225" s="21">
        <f t="shared" si="24"/>
        <v>545331985</v>
      </c>
      <c r="H225" s="43">
        <f t="shared" si="21"/>
        <v>42.25066220542445</v>
      </c>
      <c r="I225" s="85"/>
      <c r="J225" s="20" t="e">
        <f t="shared" si="19"/>
        <v>#DIV/0!</v>
      </c>
      <c r="K225" s="22">
        <v>19872125</v>
      </c>
      <c r="L225" s="43">
        <f t="shared" si="22"/>
        <v>40.618242271706265</v>
      </c>
      <c r="M225" s="21">
        <f t="shared" si="20"/>
        <v>565204110</v>
      </c>
      <c r="N225" s="20">
        <f t="shared" si="23"/>
        <v>42.19262502633387</v>
      </c>
    </row>
    <row r="226" spans="1:14" ht="15.75" hidden="1">
      <c r="A226" s="37">
        <v>11</v>
      </c>
      <c r="B226" s="48"/>
      <c r="C226" s="48"/>
      <c r="D226" s="13"/>
      <c r="E226" s="22">
        <v>421718086</v>
      </c>
      <c r="F226" s="21">
        <v>130280249</v>
      </c>
      <c r="G226" s="21">
        <f t="shared" si="24"/>
        <v>551998335</v>
      </c>
      <c r="H226" s="43">
        <f t="shared" si="21"/>
        <v>39.503423682122104</v>
      </c>
      <c r="I226" s="85"/>
      <c r="J226" s="20" t="e">
        <f t="shared" si="19"/>
        <v>#DIV/0!</v>
      </c>
      <c r="K226" s="22">
        <v>20708650</v>
      </c>
      <c r="L226" s="43">
        <f t="shared" si="22"/>
        <v>45.03022687189605</v>
      </c>
      <c r="M226" s="21">
        <f t="shared" si="20"/>
        <v>572706985</v>
      </c>
      <c r="N226" s="20">
        <f t="shared" si="23"/>
        <v>39.695918258721946</v>
      </c>
    </row>
    <row r="227" spans="1:14" ht="15.75">
      <c r="A227" s="79" t="s">
        <v>103</v>
      </c>
      <c r="B227" s="49"/>
      <c r="C227" s="49"/>
      <c r="D227" s="50"/>
      <c r="E227" s="53">
        <v>430825333</v>
      </c>
      <c r="F227" s="53">
        <v>131855027</v>
      </c>
      <c r="G227" s="53">
        <f t="shared" si="24"/>
        <v>562680360</v>
      </c>
      <c r="H227" s="78">
        <f t="shared" si="21"/>
        <v>33.76674033769845</v>
      </c>
      <c r="I227" s="87">
        <v>37359203</v>
      </c>
      <c r="J227" s="20">
        <f t="shared" si="19"/>
        <v>23.82163272381254</v>
      </c>
      <c r="K227" s="55">
        <v>22157297</v>
      </c>
      <c r="L227" s="78">
        <f t="shared" si="22"/>
        <v>46.52194096482185</v>
      </c>
      <c r="M227" s="53">
        <f t="shared" si="20"/>
        <v>622196860</v>
      </c>
      <c r="N227" s="56">
        <f t="shared" si="23"/>
        <v>33.536719095882404</v>
      </c>
    </row>
    <row r="228" spans="1:14" ht="15.75">
      <c r="A228" s="70" t="s">
        <v>94</v>
      </c>
      <c r="B228" s="57"/>
      <c r="C228" s="57"/>
      <c r="D228" s="58"/>
      <c r="E228" s="59">
        <v>434867034</v>
      </c>
      <c r="F228" s="51">
        <v>124728538</v>
      </c>
      <c r="G228" s="51">
        <f t="shared" si="24"/>
        <v>559595572</v>
      </c>
      <c r="H228" s="60">
        <f t="shared" si="21"/>
        <v>31.419167174084265</v>
      </c>
      <c r="I228" s="88">
        <v>37989919</v>
      </c>
      <c r="J228" s="60">
        <v>21.892951193785024</v>
      </c>
      <c r="K228" s="59">
        <v>22482300</v>
      </c>
      <c r="L228" s="81">
        <f t="shared" si="22"/>
        <v>45.08472519969695</v>
      </c>
      <c r="M228" s="51">
        <f t="shared" si="20"/>
        <v>620067791</v>
      </c>
      <c r="N228" s="60">
        <f t="shared" si="23"/>
        <v>40.50754564486826</v>
      </c>
    </row>
    <row r="229" spans="1:14" ht="15.75">
      <c r="A229" s="38">
        <v>2</v>
      </c>
      <c r="B229" s="48"/>
      <c r="C229" s="48"/>
      <c r="D229" s="13"/>
      <c r="E229" s="22">
        <v>436210974</v>
      </c>
      <c r="F229" s="21">
        <v>125593132</v>
      </c>
      <c r="G229" s="21">
        <f t="shared" si="24"/>
        <v>561804106</v>
      </c>
      <c r="H229" s="20">
        <f t="shared" si="21"/>
        <v>27.92842860689018</v>
      </c>
      <c r="I229" s="85">
        <v>38464672</v>
      </c>
      <c r="J229" s="20">
        <v>21.807897316824494</v>
      </c>
      <c r="K229" s="22">
        <v>22987603</v>
      </c>
      <c r="L229" s="43">
        <f t="shared" si="22"/>
        <v>41.737858985165786</v>
      </c>
      <c r="M229" s="21">
        <f t="shared" si="20"/>
        <v>623256381</v>
      </c>
      <c r="N229" s="20">
        <f t="shared" si="23"/>
        <v>36.86710162619181</v>
      </c>
    </row>
    <row r="230" spans="1:14" ht="15.75">
      <c r="A230" s="38">
        <v>3</v>
      </c>
      <c r="B230" s="48"/>
      <c r="C230" s="48"/>
      <c r="D230" s="13"/>
      <c r="E230" s="22">
        <v>448937658</v>
      </c>
      <c r="F230" s="21">
        <v>130170765</v>
      </c>
      <c r="G230" s="21">
        <f t="shared" si="24"/>
        <v>579108423</v>
      </c>
      <c r="H230" s="20">
        <f t="shared" si="21"/>
        <v>29.218351442505337</v>
      </c>
      <c r="I230" s="85">
        <v>39366848</v>
      </c>
      <c r="J230" s="20">
        <v>24.232809656057427</v>
      </c>
      <c r="K230" s="22">
        <v>24563605</v>
      </c>
      <c r="L230" s="43">
        <f t="shared" si="22"/>
        <v>48.909573262093545</v>
      </c>
      <c r="M230" s="21">
        <f t="shared" si="20"/>
        <v>643038876</v>
      </c>
      <c r="N230" s="20">
        <f t="shared" si="23"/>
        <v>38.38961573849244</v>
      </c>
    </row>
    <row r="231" spans="1:14" ht="15.75">
      <c r="A231" s="38">
        <v>4</v>
      </c>
      <c r="B231" s="48"/>
      <c r="C231" s="48"/>
      <c r="D231" s="13"/>
      <c r="E231" s="22">
        <v>458596872</v>
      </c>
      <c r="F231" s="21">
        <v>128721472</v>
      </c>
      <c r="G231" s="21">
        <f t="shared" si="24"/>
        <v>587318344</v>
      </c>
      <c r="H231" s="20">
        <f t="shared" si="21"/>
        <v>25.648943849424825</v>
      </c>
      <c r="I231" s="85">
        <v>39972370</v>
      </c>
      <c r="J231" s="20">
        <v>25.52582214852673</v>
      </c>
      <c r="K231" s="22">
        <v>24496577</v>
      </c>
      <c r="L231" s="43">
        <f t="shared" si="22"/>
        <v>44.69191466142411</v>
      </c>
      <c r="M231" s="21">
        <f t="shared" si="20"/>
        <v>651787291</v>
      </c>
      <c r="N231" s="20">
        <f t="shared" si="23"/>
        <v>34.56721536572351</v>
      </c>
    </row>
    <row r="232" spans="1:14" ht="15.75">
      <c r="A232" s="38">
        <v>5</v>
      </c>
      <c r="B232" s="48"/>
      <c r="C232" s="48"/>
      <c r="D232" s="13"/>
      <c r="E232" s="22">
        <v>463550141</v>
      </c>
      <c r="F232" s="21">
        <v>134764463</v>
      </c>
      <c r="G232" s="21">
        <f t="shared" si="24"/>
        <v>598314604</v>
      </c>
      <c r="H232" s="20">
        <f t="shared" si="21"/>
        <v>23.314006338989017</v>
      </c>
      <c r="I232" s="85">
        <v>41022817</v>
      </c>
      <c r="J232" s="20">
        <v>27.12366541712663</v>
      </c>
      <c r="K232" s="22">
        <v>25977599</v>
      </c>
      <c r="L232" s="43">
        <f t="shared" si="22"/>
        <v>47.586023959322944</v>
      </c>
      <c r="M232" s="21">
        <f t="shared" si="20"/>
        <v>665315020</v>
      </c>
      <c r="N232" s="20">
        <f t="shared" si="23"/>
        <v>32.322619774864194</v>
      </c>
    </row>
    <row r="233" spans="1:14" ht="15.75">
      <c r="A233" s="38">
        <v>6</v>
      </c>
      <c r="B233" s="48"/>
      <c r="C233" s="48"/>
      <c r="D233" s="13"/>
      <c r="E233" s="22">
        <v>478208938</v>
      </c>
      <c r="F233" s="21">
        <v>133567409</v>
      </c>
      <c r="G233" s="21">
        <f t="shared" si="24"/>
        <v>611776347</v>
      </c>
      <c r="H233" s="20">
        <f t="shared" si="21"/>
        <v>22.604662486475632</v>
      </c>
      <c r="I233" s="85">
        <v>42540001</v>
      </c>
      <c r="J233" s="20">
        <v>28.70358162030604</v>
      </c>
      <c r="K233" s="22">
        <v>26996952</v>
      </c>
      <c r="L233" s="43">
        <f t="shared" si="22"/>
        <v>47.942212070170456</v>
      </c>
      <c r="M233" s="21">
        <f t="shared" si="20"/>
        <v>681313300</v>
      </c>
      <c r="N233" s="20">
        <f t="shared" si="23"/>
        <v>31.723151675714604</v>
      </c>
    </row>
    <row r="234" spans="1:14" ht="15.75">
      <c r="A234" s="38">
        <v>7</v>
      </c>
      <c r="B234" s="48"/>
      <c r="C234" s="48"/>
      <c r="D234" s="13"/>
      <c r="E234" s="22">
        <v>476119421</v>
      </c>
      <c r="F234" s="21">
        <v>132930169</v>
      </c>
      <c r="G234" s="21">
        <f t="shared" si="24"/>
        <v>609049590</v>
      </c>
      <c r="H234" s="20">
        <f t="shared" si="21"/>
        <v>18.35319631526346</v>
      </c>
      <c r="I234" s="85">
        <v>42977616</v>
      </c>
      <c r="J234" s="20">
        <v>26.570209986855176</v>
      </c>
      <c r="K234" s="22">
        <v>27448402</v>
      </c>
      <c r="L234" s="43">
        <f t="shared" si="22"/>
        <v>48.20950603620378</v>
      </c>
      <c r="M234" s="21">
        <f t="shared" si="20"/>
        <v>679475608</v>
      </c>
      <c r="N234" s="20">
        <f t="shared" si="23"/>
        <v>27.45184090732191</v>
      </c>
    </row>
    <row r="235" spans="1:14" ht="15.75">
      <c r="A235" s="38">
        <v>8</v>
      </c>
      <c r="B235" s="49"/>
      <c r="C235" s="49"/>
      <c r="D235" s="50"/>
      <c r="E235" s="22">
        <v>487526375</v>
      </c>
      <c r="F235" s="21">
        <v>135253283</v>
      </c>
      <c r="G235" s="21">
        <f t="shared" si="24"/>
        <v>622779658</v>
      </c>
      <c r="H235" s="20">
        <f t="shared" si="21"/>
        <v>16.62316469301355</v>
      </c>
      <c r="I235" s="85">
        <v>44129323</v>
      </c>
      <c r="J235" s="20">
        <v>27.221533074992493</v>
      </c>
      <c r="K235" s="22">
        <v>28283969</v>
      </c>
      <c r="L235" s="43">
        <f t="shared" si="22"/>
        <v>45.4649114375178</v>
      </c>
      <c r="M235" s="21">
        <f t="shared" si="20"/>
        <v>695192950</v>
      </c>
      <c r="N235" s="20">
        <f t="shared" si="23"/>
        <v>25.60986606988655</v>
      </c>
    </row>
    <row r="236" spans="1:14" ht="15.75">
      <c r="A236" s="38">
        <v>9</v>
      </c>
      <c r="B236" s="48"/>
      <c r="C236" s="48"/>
      <c r="D236" s="13"/>
      <c r="E236" s="22">
        <v>492632379</v>
      </c>
      <c r="F236" s="21">
        <v>136222684</v>
      </c>
      <c r="G236" s="21">
        <f t="shared" si="24"/>
        <v>628855063</v>
      </c>
      <c r="H236" s="20">
        <f t="shared" si="21"/>
        <v>15.466594502446966</v>
      </c>
      <c r="I236" s="85">
        <v>44857181</v>
      </c>
      <c r="J236" s="20">
        <v>28.349561827231213</v>
      </c>
      <c r="K236" s="22">
        <v>28168042</v>
      </c>
      <c r="L236" s="43">
        <f t="shared" si="22"/>
        <v>40.292787543007194</v>
      </c>
      <c r="M236" s="21">
        <f t="shared" si="20"/>
        <v>701880286</v>
      </c>
      <c r="N236" s="20">
        <f t="shared" si="23"/>
        <v>24.29285596377096</v>
      </c>
    </row>
    <row r="237" spans="1:14" ht="15.75">
      <c r="A237" s="69">
        <v>10</v>
      </c>
      <c r="B237" s="48"/>
      <c r="C237" s="48"/>
      <c r="D237" s="13"/>
      <c r="E237" s="22">
        <v>494344351</v>
      </c>
      <c r="F237" s="21">
        <v>137800232</v>
      </c>
      <c r="G237" s="21">
        <f t="shared" si="24"/>
        <v>632144583</v>
      </c>
      <c r="H237" s="20">
        <f t="shared" si="21"/>
        <v>15.919219922521137</v>
      </c>
      <c r="I237" s="85">
        <v>45427649</v>
      </c>
      <c r="J237" s="20">
        <v>27.84435052384282</v>
      </c>
      <c r="K237" s="22">
        <v>28426534</v>
      </c>
      <c r="L237" s="43">
        <f t="shared" si="22"/>
        <v>43.047278537146894</v>
      </c>
      <c r="M237" s="21">
        <f t="shared" si="20"/>
        <v>705998766</v>
      </c>
      <c r="N237" s="20">
        <f t="shared" si="23"/>
        <v>24.91040909097424</v>
      </c>
    </row>
    <row r="238" spans="1:14" ht="15.75">
      <c r="A238" s="69">
        <v>11</v>
      </c>
      <c r="B238" s="48"/>
      <c r="C238" s="48"/>
      <c r="D238" s="13"/>
      <c r="E238" s="22">
        <v>508522049</v>
      </c>
      <c r="F238" s="21">
        <v>138017695</v>
      </c>
      <c r="G238" s="21">
        <f t="shared" si="24"/>
        <v>646539744</v>
      </c>
      <c r="H238" s="20">
        <f t="shared" si="21"/>
        <v>17.12711850842811</v>
      </c>
      <c r="I238" s="85">
        <v>46843391</v>
      </c>
      <c r="J238" s="20">
        <v>28.28758252129896</v>
      </c>
      <c r="K238" s="22">
        <v>28602255</v>
      </c>
      <c r="L238" s="43">
        <f t="shared" si="22"/>
        <v>38.11742919021762</v>
      </c>
      <c r="M238" s="21">
        <f t="shared" si="20"/>
        <v>721985390</v>
      </c>
      <c r="N238" s="20">
        <f t="shared" si="23"/>
        <v>26.06540672801468</v>
      </c>
    </row>
    <row r="239" spans="1:14" ht="15.75">
      <c r="A239" s="71">
        <v>12</v>
      </c>
      <c r="B239" s="49"/>
      <c r="C239" s="49"/>
      <c r="D239" s="50"/>
      <c r="E239" s="55">
        <v>518370352</v>
      </c>
      <c r="F239" s="53">
        <v>143367193</v>
      </c>
      <c r="G239" s="53">
        <f t="shared" si="24"/>
        <v>661737545</v>
      </c>
      <c r="H239" s="56">
        <f t="shared" si="21"/>
        <v>17.604521508445757</v>
      </c>
      <c r="I239" s="87">
        <v>46924219</v>
      </c>
      <c r="J239" s="56">
        <v>25.602837405284035</v>
      </c>
      <c r="K239" s="55">
        <v>29408548</v>
      </c>
      <c r="L239" s="78">
        <f t="shared" si="22"/>
        <v>32.72624363883375</v>
      </c>
      <c r="M239" s="53">
        <f t="shared" si="20"/>
        <v>738070312</v>
      </c>
      <c r="N239" s="56">
        <f t="shared" si="23"/>
        <v>18.623278169549096</v>
      </c>
    </row>
    <row r="240" spans="1:14" ht="15.75">
      <c r="A240" s="72" t="s">
        <v>95</v>
      </c>
      <c r="B240" s="57"/>
      <c r="C240" s="57"/>
      <c r="D240" s="58"/>
      <c r="E240" s="59">
        <v>520575545</v>
      </c>
      <c r="F240" s="51">
        <v>144056808</v>
      </c>
      <c r="G240" s="51">
        <f t="shared" si="24"/>
        <v>664632353</v>
      </c>
      <c r="H240" s="60">
        <f t="shared" si="21"/>
        <v>18.77012368496726</v>
      </c>
      <c r="I240" s="88">
        <v>47525320</v>
      </c>
      <c r="J240" s="60">
        <f>I240/I228*100-100</f>
        <v>25.099819244152627</v>
      </c>
      <c r="K240" s="62">
        <v>29300762</v>
      </c>
      <c r="L240" s="81">
        <f t="shared" si="22"/>
        <v>30.328133687389624</v>
      </c>
      <c r="M240" s="51">
        <f t="shared" si="20"/>
        <v>741458435</v>
      </c>
      <c r="N240" s="60">
        <f t="shared" si="23"/>
        <v>19.57699557402104</v>
      </c>
    </row>
    <row r="241" spans="1:14" ht="15.75">
      <c r="A241" s="37">
        <v>2</v>
      </c>
      <c r="B241" s="48"/>
      <c r="C241" s="48"/>
      <c r="D241" s="13"/>
      <c r="E241" s="22">
        <v>529471270</v>
      </c>
      <c r="F241" s="21">
        <v>148351065</v>
      </c>
      <c r="G241" s="21">
        <f t="shared" si="24"/>
        <v>677822335</v>
      </c>
      <c r="H241" s="20">
        <f t="shared" si="21"/>
        <v>20.651011226322353</v>
      </c>
      <c r="I241" s="85">
        <v>48235337</v>
      </c>
      <c r="J241" s="20">
        <f aca="true" t="shared" si="25" ref="J241:J304">I241/I229*100-100</f>
        <v>25.401659475999168</v>
      </c>
      <c r="K241" s="63">
        <v>29786704</v>
      </c>
      <c r="L241" s="43">
        <f t="shared" si="22"/>
        <v>29.577250833851622</v>
      </c>
      <c r="M241" s="21">
        <f t="shared" si="20"/>
        <v>755844376</v>
      </c>
      <c r="N241" s="20">
        <f t="shared" si="23"/>
        <v>21.273427604105024</v>
      </c>
    </row>
    <row r="242" spans="1:14" ht="15.75">
      <c r="A242" s="37">
        <v>3</v>
      </c>
      <c r="B242" s="48"/>
      <c r="C242" s="48"/>
      <c r="D242" s="13"/>
      <c r="E242" s="22">
        <v>547499418</v>
      </c>
      <c r="F242" s="21">
        <v>153471513</v>
      </c>
      <c r="G242" s="21">
        <f t="shared" si="24"/>
        <v>700970931</v>
      </c>
      <c r="H242" s="20">
        <f t="shared" si="21"/>
        <v>21.043124769055538</v>
      </c>
      <c r="I242" s="85">
        <v>49453043</v>
      </c>
      <c r="J242" s="20">
        <f t="shared" si="25"/>
        <v>25.621037782857286</v>
      </c>
      <c r="K242" s="63">
        <v>30345234</v>
      </c>
      <c r="L242" s="43">
        <f t="shared" si="22"/>
        <v>23.5373797942118</v>
      </c>
      <c r="M242" s="21">
        <f t="shared" si="20"/>
        <v>780769208</v>
      </c>
      <c r="N242" s="20">
        <f t="shared" si="23"/>
        <v>21.418663340659364</v>
      </c>
    </row>
    <row r="243" spans="1:14" ht="15.75">
      <c r="A243" s="37">
        <v>4</v>
      </c>
      <c r="B243" s="48"/>
      <c r="C243" s="48"/>
      <c r="D243" s="13"/>
      <c r="E243" s="22">
        <v>560939870</v>
      </c>
      <c r="F243" s="21">
        <v>153810356</v>
      </c>
      <c r="G243" s="21">
        <f t="shared" si="24"/>
        <v>714750226</v>
      </c>
      <c r="H243" s="20">
        <f t="shared" si="21"/>
        <v>21.69724193051937</v>
      </c>
      <c r="I243" s="85">
        <v>50774623</v>
      </c>
      <c r="J243" s="20">
        <f t="shared" si="25"/>
        <v>27.024299534903733</v>
      </c>
      <c r="K243" s="63">
        <v>30783064</v>
      </c>
      <c r="L243" s="43">
        <f t="shared" si="22"/>
        <v>25.66271606028876</v>
      </c>
      <c r="M243" s="21">
        <f t="shared" si="20"/>
        <v>796307913</v>
      </c>
      <c r="N243" s="20">
        <f t="shared" si="23"/>
        <v>22.172973299045196</v>
      </c>
    </row>
    <row r="244" spans="1:14" s="3" customFormat="1" ht="15.75">
      <c r="A244" s="37">
        <v>5</v>
      </c>
      <c r="B244" s="49"/>
      <c r="C244" s="49"/>
      <c r="D244" s="50"/>
      <c r="E244" s="22">
        <v>581366152</v>
      </c>
      <c r="F244" s="21">
        <v>172918696</v>
      </c>
      <c r="G244" s="21">
        <f t="shared" si="24"/>
        <v>754284848</v>
      </c>
      <c r="H244" s="20">
        <f t="shared" si="21"/>
        <v>26.068266252782294</v>
      </c>
      <c r="I244" s="85">
        <v>53659330</v>
      </c>
      <c r="J244" s="20">
        <f t="shared" si="25"/>
        <v>30.80362082399168</v>
      </c>
      <c r="K244" s="63">
        <v>33608907</v>
      </c>
      <c r="L244" s="43">
        <f t="shared" si="22"/>
        <v>29.37649472532084</v>
      </c>
      <c r="M244" s="21">
        <f t="shared" si="20"/>
        <v>841553085</v>
      </c>
      <c r="N244" s="20">
        <f t="shared" si="23"/>
        <v>26.489416246757827</v>
      </c>
    </row>
    <row r="245" spans="1:14" s="3" customFormat="1" ht="15.75">
      <c r="A245" s="37">
        <v>6</v>
      </c>
      <c r="B245" s="48"/>
      <c r="C245" s="48"/>
      <c r="D245" s="13"/>
      <c r="E245" s="22">
        <v>596562808</v>
      </c>
      <c r="F245" s="21">
        <v>185104246</v>
      </c>
      <c r="G245" s="21">
        <f t="shared" si="24"/>
        <v>781667054</v>
      </c>
      <c r="H245" s="20">
        <f t="shared" si="21"/>
        <v>27.770067906858785</v>
      </c>
      <c r="I245" s="85">
        <v>54348176</v>
      </c>
      <c r="J245" s="20">
        <f t="shared" si="25"/>
        <v>27.75781552050269</v>
      </c>
      <c r="K245" s="63">
        <v>35136531</v>
      </c>
      <c r="L245" s="43">
        <f t="shared" si="22"/>
        <v>30.14999248804088</v>
      </c>
      <c r="M245" s="21">
        <f t="shared" si="20"/>
        <v>871151761</v>
      </c>
      <c r="N245" s="20">
        <f t="shared" si="23"/>
        <v>27.8636070952967</v>
      </c>
    </row>
    <row r="246" spans="1:14" s="3" customFormat="1" ht="15.75">
      <c r="A246" s="37">
        <v>7</v>
      </c>
      <c r="B246" s="48"/>
      <c r="C246" s="48"/>
      <c r="D246" s="13"/>
      <c r="E246" s="22">
        <v>608375205</v>
      </c>
      <c r="F246" s="21">
        <v>186804642</v>
      </c>
      <c r="G246" s="21">
        <f t="shared" si="24"/>
        <v>795179847</v>
      </c>
      <c r="H246" s="20">
        <f t="shared" si="21"/>
        <v>30.560772071121477</v>
      </c>
      <c r="I246" s="85">
        <v>56127857</v>
      </c>
      <c r="J246" s="20">
        <f t="shared" si="25"/>
        <v>30.597883791413665</v>
      </c>
      <c r="K246" s="63">
        <v>36550454</v>
      </c>
      <c r="L246" s="43">
        <f t="shared" si="22"/>
        <v>33.16058982231459</v>
      </c>
      <c r="M246" s="21">
        <f t="shared" si="20"/>
        <v>887858158</v>
      </c>
      <c r="N246" s="20">
        <f t="shared" si="23"/>
        <v>30.66814283640923</v>
      </c>
    </row>
    <row r="247" spans="1:14" s="3" customFormat="1" ht="15.75">
      <c r="A247" s="37">
        <v>8</v>
      </c>
      <c r="B247" s="48"/>
      <c r="C247" s="48"/>
      <c r="D247" s="13"/>
      <c r="E247" s="22">
        <v>619287322</v>
      </c>
      <c r="F247" s="21">
        <v>201141523</v>
      </c>
      <c r="G247" s="21">
        <f t="shared" si="24"/>
        <v>820428845</v>
      </c>
      <c r="H247" s="20">
        <f t="shared" si="21"/>
        <v>31.73661574540381</v>
      </c>
      <c r="I247" s="85">
        <v>57126096</v>
      </c>
      <c r="J247" s="20">
        <f t="shared" si="25"/>
        <v>29.451557641162992</v>
      </c>
      <c r="K247" s="63">
        <v>38064376</v>
      </c>
      <c r="L247" s="43">
        <f t="shared" si="22"/>
        <v>34.57933007916958</v>
      </c>
      <c r="M247" s="21">
        <f t="shared" si="20"/>
        <v>915619317</v>
      </c>
      <c r="N247" s="20">
        <f t="shared" si="23"/>
        <v>31.707221282954606</v>
      </c>
    </row>
    <row r="248" spans="1:14" s="3" customFormat="1" ht="15.75">
      <c r="A248" s="37">
        <v>9</v>
      </c>
      <c r="B248" s="48"/>
      <c r="C248" s="48"/>
      <c r="D248" s="13"/>
      <c r="E248" s="22">
        <v>630507520</v>
      </c>
      <c r="F248" s="21">
        <v>198487790</v>
      </c>
      <c r="G248" s="21">
        <f t="shared" si="24"/>
        <v>828995310</v>
      </c>
      <c r="H248" s="20">
        <f t="shared" si="21"/>
        <v>31.826132725276324</v>
      </c>
      <c r="I248" s="85">
        <v>57969718</v>
      </c>
      <c r="J248" s="20">
        <f t="shared" si="25"/>
        <v>29.23174552587244</v>
      </c>
      <c r="K248" s="63">
        <v>40116985</v>
      </c>
      <c r="L248" s="43">
        <f t="shared" si="22"/>
        <v>42.420211529079666</v>
      </c>
      <c r="M248" s="21">
        <f aca="true" t="shared" si="26" ref="M248:M311">K248+G248+I248</f>
        <v>927082013</v>
      </c>
      <c r="N248" s="20">
        <f t="shared" si="23"/>
        <v>32.08548971839906</v>
      </c>
    </row>
    <row r="249" spans="1:14" s="3" customFormat="1" ht="15.75">
      <c r="A249" s="37">
        <v>10</v>
      </c>
      <c r="B249" s="49"/>
      <c r="C249" s="49"/>
      <c r="D249" s="50"/>
      <c r="E249" s="22">
        <v>637415128</v>
      </c>
      <c r="F249" s="21">
        <v>201482035</v>
      </c>
      <c r="G249" s="21">
        <f t="shared" si="24"/>
        <v>838897163</v>
      </c>
      <c r="H249" s="20">
        <f t="shared" si="21"/>
        <v>32.70653353047874</v>
      </c>
      <c r="I249" s="85">
        <v>58097207</v>
      </c>
      <c r="J249" s="20">
        <f t="shared" si="25"/>
        <v>27.889530448736195</v>
      </c>
      <c r="K249" s="63">
        <v>40577248</v>
      </c>
      <c r="L249" s="43">
        <f t="shared" si="22"/>
        <v>42.74426843596197</v>
      </c>
      <c r="M249" s="21">
        <f t="shared" si="26"/>
        <v>937571618</v>
      </c>
      <c r="N249" s="20">
        <f t="shared" si="23"/>
        <v>32.800744583737696</v>
      </c>
    </row>
    <row r="250" spans="1:14" s="3" customFormat="1" ht="15.75">
      <c r="A250" s="69">
        <v>11</v>
      </c>
      <c r="B250" s="48"/>
      <c r="C250" s="48"/>
      <c r="D250" s="13"/>
      <c r="E250" s="22">
        <v>651280432</v>
      </c>
      <c r="F250" s="21">
        <v>206701200</v>
      </c>
      <c r="G250" s="21">
        <f t="shared" si="24"/>
        <v>857981632</v>
      </c>
      <c r="H250" s="20">
        <f t="shared" si="21"/>
        <v>32.703617985161316</v>
      </c>
      <c r="I250" s="85">
        <v>59495320</v>
      </c>
      <c r="J250" s="20">
        <f t="shared" si="25"/>
        <v>27.00899471603155</v>
      </c>
      <c r="K250" s="63">
        <v>42021811</v>
      </c>
      <c r="L250" s="43">
        <f t="shared" si="22"/>
        <v>46.917825185461766</v>
      </c>
      <c r="M250" s="21">
        <f t="shared" si="26"/>
        <v>959498763</v>
      </c>
      <c r="N250" s="20">
        <f t="shared" si="23"/>
        <v>32.89725474915775</v>
      </c>
    </row>
    <row r="251" spans="1:14" s="3" customFormat="1" ht="15.75">
      <c r="A251" s="69">
        <v>12</v>
      </c>
      <c r="B251" s="48"/>
      <c r="C251" s="48"/>
      <c r="D251" s="13"/>
      <c r="E251" s="22">
        <v>663502644</v>
      </c>
      <c r="F251" s="21">
        <v>222789689</v>
      </c>
      <c r="G251" s="21">
        <f>F251+E251</f>
        <v>886292333</v>
      </c>
      <c r="H251" s="20">
        <f t="shared" si="21"/>
        <v>33.93411628170503</v>
      </c>
      <c r="I251" s="85">
        <v>60477638</v>
      </c>
      <c r="J251" s="20">
        <f t="shared" si="25"/>
        <v>28.883632565093933</v>
      </c>
      <c r="K251" s="22">
        <v>44026508</v>
      </c>
      <c r="L251" s="43">
        <f t="shared" si="22"/>
        <v>49.70650030052485</v>
      </c>
      <c r="M251" s="21">
        <f t="shared" si="26"/>
        <v>990796479</v>
      </c>
      <c r="N251" s="20">
        <f t="shared" si="23"/>
        <v>34.2414757633552</v>
      </c>
    </row>
    <row r="252" spans="1:14" s="3" customFormat="1" ht="15.75">
      <c r="A252" s="73" t="s">
        <v>96</v>
      </c>
      <c r="B252" s="57"/>
      <c r="C252" s="57"/>
      <c r="D252" s="58"/>
      <c r="E252" s="62">
        <v>678076240</v>
      </c>
      <c r="F252" s="51">
        <v>234554913</v>
      </c>
      <c r="G252" s="51">
        <f aca="true" t="shared" si="27" ref="G252:G274">F252+E252</f>
        <v>912631153</v>
      </c>
      <c r="H252" s="61">
        <f aca="true" t="shared" si="28" ref="H252:H274">G252/G240*100-100</f>
        <v>37.31368159864465</v>
      </c>
      <c r="I252" s="88">
        <v>59890495</v>
      </c>
      <c r="J252" s="61">
        <f t="shared" si="25"/>
        <v>26.01807836328088</v>
      </c>
      <c r="K252" s="62">
        <v>47049973</v>
      </c>
      <c r="L252" s="81">
        <f aca="true" t="shared" si="29" ref="L252:L274">K252/K240*100-100</f>
        <v>60.57593655755437</v>
      </c>
      <c r="M252" s="51">
        <f t="shared" si="26"/>
        <v>1019571621</v>
      </c>
      <c r="N252" s="60">
        <f aca="true" t="shared" si="30" ref="N252:N274">M252/M240*100-100</f>
        <v>37.50893817803828</v>
      </c>
    </row>
    <row r="253" spans="1:14" s="3" customFormat="1" ht="15.75">
      <c r="A253" s="69">
        <v>2</v>
      </c>
      <c r="B253" s="48"/>
      <c r="C253" s="48"/>
      <c r="D253" s="13"/>
      <c r="E253" s="63">
        <v>681582317</v>
      </c>
      <c r="F253" s="21">
        <v>232138548</v>
      </c>
      <c r="G253" s="21">
        <f t="shared" si="27"/>
        <v>913720865</v>
      </c>
      <c r="H253" s="52">
        <f t="shared" si="28"/>
        <v>34.80241323118983</v>
      </c>
      <c r="I253" s="85">
        <v>59093288</v>
      </c>
      <c r="J253" s="52">
        <f t="shared" si="25"/>
        <v>22.5103662072476</v>
      </c>
      <c r="K253" s="63">
        <v>48728259</v>
      </c>
      <c r="L253" s="43">
        <f t="shared" si="29"/>
        <v>63.59063762140315</v>
      </c>
      <c r="M253" s="21">
        <f t="shared" si="26"/>
        <v>1021542412</v>
      </c>
      <c r="N253" s="20">
        <f t="shared" si="30"/>
        <v>35.15247906005453</v>
      </c>
    </row>
    <row r="254" spans="1:14" s="3" customFormat="1" ht="15.75">
      <c r="A254" s="69">
        <v>3</v>
      </c>
      <c r="B254" s="48"/>
      <c r="C254" s="48"/>
      <c r="D254" s="13"/>
      <c r="E254" s="63">
        <v>686984034</v>
      </c>
      <c r="F254" s="21">
        <v>229822430</v>
      </c>
      <c r="G254" s="21">
        <f t="shared" si="27"/>
        <v>916806464</v>
      </c>
      <c r="H254" s="52">
        <f t="shared" si="28"/>
        <v>30.79093917519384</v>
      </c>
      <c r="I254" s="85">
        <v>58497689</v>
      </c>
      <c r="J254" s="52">
        <f t="shared" si="25"/>
        <v>18.289361890227866</v>
      </c>
      <c r="K254" s="63">
        <v>50096821</v>
      </c>
      <c r="L254" s="43">
        <f t="shared" si="29"/>
        <v>65.08958540243916</v>
      </c>
      <c r="M254" s="21">
        <f t="shared" si="26"/>
        <v>1025400974</v>
      </c>
      <c r="N254" s="20">
        <f t="shared" si="30"/>
        <v>31.332148283183813</v>
      </c>
    </row>
    <row r="255" spans="1:14" s="3" customFormat="1" ht="15.75">
      <c r="A255" s="37">
        <v>4</v>
      </c>
      <c r="B255" s="48"/>
      <c r="C255" s="48"/>
      <c r="D255" s="13"/>
      <c r="E255" s="63">
        <v>690168436</v>
      </c>
      <c r="F255" s="21">
        <v>224016372</v>
      </c>
      <c r="G255" s="21">
        <f t="shared" si="27"/>
        <v>914184808</v>
      </c>
      <c r="H255" s="52">
        <f t="shared" si="28"/>
        <v>27.902695899252492</v>
      </c>
      <c r="I255" s="85">
        <v>58666726</v>
      </c>
      <c r="J255" s="52">
        <f t="shared" si="25"/>
        <v>15.54340048965011</v>
      </c>
      <c r="K255" s="63">
        <v>50486551</v>
      </c>
      <c r="L255" s="43">
        <f t="shared" si="29"/>
        <v>64.00755623286884</v>
      </c>
      <c r="M255" s="21">
        <f t="shared" si="26"/>
        <v>1023338085</v>
      </c>
      <c r="N255" s="20">
        <f t="shared" si="30"/>
        <v>28.51034986512809</v>
      </c>
    </row>
    <row r="256" spans="1:14" s="3" customFormat="1" ht="15.75">
      <c r="A256" s="37">
        <v>5</v>
      </c>
      <c r="B256" s="48"/>
      <c r="C256" s="48"/>
      <c r="D256" s="13"/>
      <c r="E256" s="63">
        <v>704124315</v>
      </c>
      <c r="F256" s="21">
        <v>223157158</v>
      </c>
      <c r="G256" s="21">
        <f t="shared" si="27"/>
        <v>927281473</v>
      </c>
      <c r="H256" s="52">
        <f t="shared" si="28"/>
        <v>22.935184958136674</v>
      </c>
      <c r="I256" s="85">
        <v>59171692</v>
      </c>
      <c r="J256" s="52">
        <f t="shared" si="25"/>
        <v>10.272886374093758</v>
      </c>
      <c r="K256" s="63">
        <v>50849837</v>
      </c>
      <c r="L256" s="43">
        <f t="shared" si="29"/>
        <v>51.29869293279904</v>
      </c>
      <c r="M256" s="21">
        <f t="shared" si="26"/>
        <v>1037303002</v>
      </c>
      <c r="N256" s="20">
        <f t="shared" si="30"/>
        <v>23.260554858520905</v>
      </c>
    </row>
    <row r="257" spans="1:14" s="3" customFormat="1" ht="15.75">
      <c r="A257" s="37">
        <v>6</v>
      </c>
      <c r="B257" s="49"/>
      <c r="C257" s="49"/>
      <c r="D257" s="50"/>
      <c r="E257" s="63">
        <v>718528301</v>
      </c>
      <c r="F257" s="21">
        <v>230686896</v>
      </c>
      <c r="G257" s="21">
        <f t="shared" si="27"/>
        <v>949215197</v>
      </c>
      <c r="H257" s="52">
        <f t="shared" si="28"/>
        <v>21.43471982637763</v>
      </c>
      <c r="I257" s="85">
        <v>60169937</v>
      </c>
      <c r="J257" s="52">
        <f t="shared" si="25"/>
        <v>10.711971272044153</v>
      </c>
      <c r="K257" s="63">
        <v>51516577</v>
      </c>
      <c r="L257" s="43">
        <f t="shared" si="29"/>
        <v>46.618278850578605</v>
      </c>
      <c r="M257" s="21">
        <f t="shared" si="26"/>
        <v>1060901711</v>
      </c>
      <c r="N257" s="20">
        <f t="shared" si="30"/>
        <v>21.78150334933433</v>
      </c>
    </row>
    <row r="258" spans="1:14" s="3" customFormat="1" ht="15.75">
      <c r="A258" s="37">
        <v>7</v>
      </c>
      <c r="B258" s="48"/>
      <c r="C258" s="48"/>
      <c r="D258" s="13"/>
      <c r="E258" s="63">
        <v>720318765</v>
      </c>
      <c r="F258" s="21">
        <v>228976340</v>
      </c>
      <c r="G258" s="21">
        <f t="shared" si="27"/>
        <v>949295105</v>
      </c>
      <c r="H258" s="52">
        <f t="shared" si="28"/>
        <v>19.381182581705957</v>
      </c>
      <c r="I258" s="85">
        <v>61381574</v>
      </c>
      <c r="J258" s="52">
        <f t="shared" si="25"/>
        <v>9.360266507235423</v>
      </c>
      <c r="K258" s="63">
        <v>51465268</v>
      </c>
      <c r="L258" s="43">
        <f t="shared" si="29"/>
        <v>40.80609778472245</v>
      </c>
      <c r="M258" s="21">
        <f t="shared" si="26"/>
        <v>1062141947</v>
      </c>
      <c r="N258" s="20">
        <f t="shared" si="30"/>
        <v>19.629688304333854</v>
      </c>
    </row>
    <row r="259" spans="1:14" s="3" customFormat="1" ht="15.75">
      <c r="A259" s="37">
        <v>8</v>
      </c>
      <c r="B259" s="48"/>
      <c r="C259" s="48"/>
      <c r="D259" s="13"/>
      <c r="E259" s="63">
        <v>731095998</v>
      </c>
      <c r="F259" s="21">
        <v>241402864</v>
      </c>
      <c r="G259" s="21">
        <f t="shared" si="27"/>
        <v>972498862</v>
      </c>
      <c r="H259" s="52">
        <f t="shared" si="28"/>
        <v>18.535430333388632</v>
      </c>
      <c r="I259" s="85">
        <v>60953256</v>
      </c>
      <c r="J259" s="52">
        <f t="shared" si="25"/>
        <v>6.699495095901526</v>
      </c>
      <c r="K259" s="63">
        <v>53243215</v>
      </c>
      <c r="L259" s="43">
        <f t="shared" si="29"/>
        <v>39.87675773274202</v>
      </c>
      <c r="M259" s="21">
        <f t="shared" si="26"/>
        <v>1086695333</v>
      </c>
      <c r="N259" s="20">
        <f t="shared" si="30"/>
        <v>18.684185973765338</v>
      </c>
    </row>
    <row r="260" spans="1:14" s="3" customFormat="1" ht="15.75">
      <c r="A260" s="37">
        <v>9</v>
      </c>
      <c r="B260" s="48"/>
      <c r="C260" s="48"/>
      <c r="D260" s="13"/>
      <c r="E260" s="63">
        <v>747812155</v>
      </c>
      <c r="F260" s="21">
        <v>253146869</v>
      </c>
      <c r="G260" s="21">
        <f t="shared" si="27"/>
        <v>1000959024</v>
      </c>
      <c r="H260" s="52">
        <f t="shared" si="28"/>
        <v>20.743629297492646</v>
      </c>
      <c r="I260" s="85">
        <v>61217786</v>
      </c>
      <c r="J260" s="52">
        <f t="shared" si="25"/>
        <v>5.603042609246444</v>
      </c>
      <c r="K260" s="63">
        <v>54095707</v>
      </c>
      <c r="L260" s="43">
        <f t="shared" si="29"/>
        <v>34.84489674386049</v>
      </c>
      <c r="M260" s="21">
        <f t="shared" si="26"/>
        <v>1116272517</v>
      </c>
      <c r="N260" s="20">
        <f t="shared" si="30"/>
        <v>20.407094663371495</v>
      </c>
    </row>
    <row r="261" spans="1:14" s="3" customFormat="1" ht="15.75">
      <c r="A261" s="37">
        <v>10</v>
      </c>
      <c r="B261" s="48"/>
      <c r="C261" s="48"/>
      <c r="D261" s="13"/>
      <c r="E261" s="63">
        <v>756593413</v>
      </c>
      <c r="F261" s="21">
        <v>250739583</v>
      </c>
      <c r="G261" s="21">
        <f t="shared" si="27"/>
        <v>1007332996</v>
      </c>
      <c r="H261" s="52">
        <f t="shared" si="28"/>
        <v>20.07824563354734</v>
      </c>
      <c r="I261" s="85">
        <v>61543451</v>
      </c>
      <c r="J261" s="52">
        <f t="shared" si="25"/>
        <v>5.931858307749621</v>
      </c>
      <c r="K261" s="63">
        <v>53318827</v>
      </c>
      <c r="L261" s="43">
        <f t="shared" si="29"/>
        <v>31.400796328030935</v>
      </c>
      <c r="M261" s="21">
        <f t="shared" si="26"/>
        <v>1122195274</v>
      </c>
      <c r="N261" s="20">
        <f t="shared" si="30"/>
        <v>19.69168567557898</v>
      </c>
    </row>
    <row r="262" spans="1:14" s="3" customFormat="1" ht="15.75">
      <c r="A262" s="37">
        <v>11</v>
      </c>
      <c r="B262" s="48"/>
      <c r="C262" s="48"/>
      <c r="D262" s="13"/>
      <c r="E262" s="63">
        <v>766975544</v>
      </c>
      <c r="F262" s="21">
        <v>260473477</v>
      </c>
      <c r="G262" s="21">
        <f t="shared" si="27"/>
        <v>1027449021</v>
      </c>
      <c r="H262" s="52">
        <f t="shared" si="28"/>
        <v>19.751866785884758</v>
      </c>
      <c r="I262" s="85">
        <v>62387578</v>
      </c>
      <c r="J262" s="52">
        <f t="shared" si="25"/>
        <v>4.861320184511996</v>
      </c>
      <c r="K262" s="63">
        <v>54483481</v>
      </c>
      <c r="L262" s="43">
        <f t="shared" si="29"/>
        <v>29.655242607226057</v>
      </c>
      <c r="M262" s="21">
        <f t="shared" si="26"/>
        <v>1144320080</v>
      </c>
      <c r="N262" s="20">
        <f t="shared" si="30"/>
        <v>19.262277777423236</v>
      </c>
    </row>
    <row r="263" spans="1:14" s="3" customFormat="1" ht="15.75">
      <c r="A263" s="74">
        <v>12</v>
      </c>
      <c r="B263" s="49"/>
      <c r="C263" s="49"/>
      <c r="D263" s="50"/>
      <c r="E263" s="64">
        <v>779231911</v>
      </c>
      <c r="F263" s="53">
        <v>272316330</v>
      </c>
      <c r="G263" s="53">
        <f t="shared" si="27"/>
        <v>1051548241</v>
      </c>
      <c r="H263" s="54">
        <f t="shared" si="28"/>
        <v>18.64575624169366</v>
      </c>
      <c r="I263" s="87">
        <v>63124428</v>
      </c>
      <c r="J263" s="54">
        <f t="shared" si="25"/>
        <v>4.376477136888184</v>
      </c>
      <c r="K263" s="64">
        <v>55840622</v>
      </c>
      <c r="L263" s="78">
        <f t="shared" si="29"/>
        <v>26.834092769746803</v>
      </c>
      <c r="M263" s="53">
        <f t="shared" si="26"/>
        <v>1170513291</v>
      </c>
      <c r="N263" s="56">
        <f t="shared" si="30"/>
        <v>18.138620373518705</v>
      </c>
    </row>
    <row r="264" spans="1:14" s="3" customFormat="1" ht="15.75">
      <c r="A264" s="72" t="s">
        <v>98</v>
      </c>
      <c r="B264" s="57"/>
      <c r="C264" s="57"/>
      <c r="D264" s="58"/>
      <c r="E264" s="62">
        <v>792328177</v>
      </c>
      <c r="F264" s="51">
        <v>285603393</v>
      </c>
      <c r="G264" s="51">
        <f t="shared" si="27"/>
        <v>1077931570</v>
      </c>
      <c r="H264" s="61">
        <f t="shared" si="28"/>
        <v>18.112510892996</v>
      </c>
      <c r="I264" s="88">
        <v>63156258</v>
      </c>
      <c r="J264" s="61">
        <f t="shared" si="25"/>
        <v>5.452890312561294</v>
      </c>
      <c r="K264" s="62">
        <v>55828264</v>
      </c>
      <c r="L264" s="81">
        <f t="shared" si="29"/>
        <v>18.657377337921105</v>
      </c>
      <c r="M264" s="51">
        <f t="shared" si="26"/>
        <v>1196916092</v>
      </c>
      <c r="N264" s="60">
        <f t="shared" si="30"/>
        <v>17.394017972573607</v>
      </c>
    </row>
    <row r="265" spans="1:14" s="3" customFormat="1" ht="15.75">
      <c r="A265" s="37">
        <v>2</v>
      </c>
      <c r="B265" s="48"/>
      <c r="C265" s="48"/>
      <c r="D265" s="13"/>
      <c r="E265" s="63">
        <v>807171968</v>
      </c>
      <c r="F265" s="21">
        <v>304794237</v>
      </c>
      <c r="G265" s="21">
        <f t="shared" si="27"/>
        <v>1111966205</v>
      </c>
      <c r="H265" s="52">
        <f t="shared" si="28"/>
        <v>21.696488237685145</v>
      </c>
      <c r="I265" s="85">
        <v>63492877</v>
      </c>
      <c r="J265" s="52">
        <f t="shared" si="25"/>
        <v>7.445158577062088</v>
      </c>
      <c r="K265" s="63">
        <v>57406765</v>
      </c>
      <c r="L265" s="43">
        <f t="shared" si="29"/>
        <v>17.81000630455523</v>
      </c>
      <c r="M265" s="21">
        <f t="shared" si="26"/>
        <v>1232865847</v>
      </c>
      <c r="N265" s="20">
        <f t="shared" si="30"/>
        <v>20.686702041696535</v>
      </c>
    </row>
    <row r="266" spans="1:14" s="3" customFormat="1" ht="15.75">
      <c r="A266" s="37">
        <v>3</v>
      </c>
      <c r="B266" s="48"/>
      <c r="C266" s="48"/>
      <c r="D266" s="13"/>
      <c r="E266" s="63">
        <v>820996883</v>
      </c>
      <c r="F266" s="21">
        <v>302134065</v>
      </c>
      <c r="G266" s="21">
        <f t="shared" si="27"/>
        <v>1123130948</v>
      </c>
      <c r="H266" s="52">
        <f t="shared" si="28"/>
        <v>22.504693422405893</v>
      </c>
      <c r="I266" s="85">
        <v>64854654</v>
      </c>
      <c r="J266" s="52">
        <f t="shared" si="25"/>
        <v>10.867036131974373</v>
      </c>
      <c r="K266" s="63">
        <v>58853413</v>
      </c>
      <c r="L266" s="43">
        <f t="shared" si="29"/>
        <v>17.47933666289923</v>
      </c>
      <c r="M266" s="21">
        <f t="shared" si="26"/>
        <v>1246839015</v>
      </c>
      <c r="N266" s="20">
        <f t="shared" si="30"/>
        <v>21.595263376451584</v>
      </c>
    </row>
    <row r="267" spans="1:14" s="3" customFormat="1" ht="15.75">
      <c r="A267" s="37">
        <v>4</v>
      </c>
      <c r="B267" s="48"/>
      <c r="C267" s="48"/>
      <c r="D267" s="13"/>
      <c r="E267" s="63">
        <v>838082842</v>
      </c>
      <c r="F267" s="21">
        <v>317544516</v>
      </c>
      <c r="G267" s="21">
        <f t="shared" si="27"/>
        <v>1155627358</v>
      </c>
      <c r="H267" s="52">
        <f t="shared" si="28"/>
        <v>26.410693755479684</v>
      </c>
      <c r="I267" s="85">
        <v>65686978</v>
      </c>
      <c r="J267" s="52">
        <f t="shared" si="25"/>
        <v>11.966326534056122</v>
      </c>
      <c r="K267" s="63">
        <v>61700314</v>
      </c>
      <c r="L267" s="43">
        <f t="shared" si="29"/>
        <v>22.21138655322285</v>
      </c>
      <c r="M267" s="21">
        <f t="shared" si="26"/>
        <v>1283014650</v>
      </c>
      <c r="N267" s="20">
        <f t="shared" si="30"/>
        <v>25.375442271358438</v>
      </c>
    </row>
    <row r="268" spans="1:14" s="3" customFormat="1" ht="15.75">
      <c r="A268" s="37">
        <v>5</v>
      </c>
      <c r="B268" s="48"/>
      <c r="C268" s="48"/>
      <c r="D268" s="13"/>
      <c r="E268" s="63">
        <v>854185969</v>
      </c>
      <c r="F268" s="21">
        <v>319791458</v>
      </c>
      <c r="G268" s="21">
        <f t="shared" si="27"/>
        <v>1173977427</v>
      </c>
      <c r="H268" s="52">
        <f t="shared" si="28"/>
        <v>26.604214705365962</v>
      </c>
      <c r="I268" s="85">
        <v>66791721</v>
      </c>
      <c r="J268" s="52">
        <f t="shared" si="25"/>
        <v>12.877828472439148</v>
      </c>
      <c r="K268" s="63">
        <v>62266620</v>
      </c>
      <c r="L268" s="43">
        <f t="shared" si="29"/>
        <v>22.45195594235632</v>
      </c>
      <c r="M268" s="21">
        <f t="shared" si="26"/>
        <v>1303035768</v>
      </c>
      <c r="N268" s="20">
        <f t="shared" si="30"/>
        <v>25.617660942622052</v>
      </c>
    </row>
    <row r="269" spans="1:14" s="3" customFormat="1" ht="15.75">
      <c r="A269" s="37">
        <v>6</v>
      </c>
      <c r="B269" s="48"/>
      <c r="C269" s="48"/>
      <c r="D269" s="13"/>
      <c r="E269" s="63">
        <v>866587537</v>
      </c>
      <c r="F269" s="21">
        <v>320173786</v>
      </c>
      <c r="G269" s="21">
        <f t="shared" si="27"/>
        <v>1186761323</v>
      </c>
      <c r="H269" s="52">
        <f t="shared" si="28"/>
        <v>25.025529168808717</v>
      </c>
      <c r="I269" s="85">
        <v>67222434</v>
      </c>
      <c r="J269" s="52">
        <f t="shared" si="25"/>
        <v>11.720964574052985</v>
      </c>
      <c r="K269" s="63">
        <v>64794925</v>
      </c>
      <c r="L269" s="43">
        <f t="shared" si="29"/>
        <v>25.77490348397953</v>
      </c>
      <c r="M269" s="21">
        <f t="shared" si="26"/>
        <v>1318778682</v>
      </c>
      <c r="N269" s="20">
        <f t="shared" si="30"/>
        <v>24.307338590011952</v>
      </c>
    </row>
    <row r="270" spans="1:14" s="3" customFormat="1" ht="15.75">
      <c r="A270" s="37">
        <v>7</v>
      </c>
      <c r="B270" s="48"/>
      <c r="C270" s="48"/>
      <c r="D270" s="13"/>
      <c r="E270" s="63">
        <v>885893855</v>
      </c>
      <c r="F270" s="21">
        <v>334363073</v>
      </c>
      <c r="G270" s="21">
        <f t="shared" si="27"/>
        <v>1220256928</v>
      </c>
      <c r="H270" s="52">
        <f t="shared" si="28"/>
        <v>28.543476267056064</v>
      </c>
      <c r="I270" s="85">
        <v>67210350</v>
      </c>
      <c r="J270" s="52">
        <f t="shared" si="25"/>
        <v>9.495970240189664</v>
      </c>
      <c r="K270" s="63">
        <v>67395933</v>
      </c>
      <c r="L270" s="43">
        <f t="shared" si="29"/>
        <v>30.954205853936287</v>
      </c>
      <c r="M270" s="21">
        <f t="shared" si="26"/>
        <v>1354863211</v>
      </c>
      <c r="N270" s="20">
        <f t="shared" si="30"/>
        <v>27.55952392491284</v>
      </c>
    </row>
    <row r="271" spans="1:14" s="3" customFormat="1" ht="15.75">
      <c r="A271" s="37">
        <v>8</v>
      </c>
      <c r="B271" s="48"/>
      <c r="C271" s="48"/>
      <c r="D271" s="13"/>
      <c r="E271" s="63">
        <v>883689341</v>
      </c>
      <c r="F271" s="21">
        <v>352306826</v>
      </c>
      <c r="G271" s="21">
        <f t="shared" si="27"/>
        <v>1235996167</v>
      </c>
      <c r="H271" s="52">
        <f t="shared" si="28"/>
        <v>27.094870266285213</v>
      </c>
      <c r="I271" s="85">
        <v>67502587</v>
      </c>
      <c r="J271" s="52">
        <f t="shared" si="25"/>
        <v>10.74484191623823</v>
      </c>
      <c r="K271" s="63">
        <v>71188223</v>
      </c>
      <c r="L271" s="43">
        <f t="shared" si="29"/>
        <v>33.70384001041259</v>
      </c>
      <c r="M271" s="21">
        <f t="shared" si="26"/>
        <v>1374686977</v>
      </c>
      <c r="N271" s="20">
        <f t="shared" si="30"/>
        <v>26.501599413788952</v>
      </c>
    </row>
    <row r="272" spans="1:14" s="3" customFormat="1" ht="15.75">
      <c r="A272" s="37">
        <v>9</v>
      </c>
      <c r="B272" s="48"/>
      <c r="C272" s="48"/>
      <c r="D272" s="13"/>
      <c r="E272" s="63">
        <v>885304240</v>
      </c>
      <c r="F272" s="21">
        <v>365812302</v>
      </c>
      <c r="G272" s="21">
        <f t="shared" si="27"/>
        <v>1251116542</v>
      </c>
      <c r="H272" s="52">
        <f t="shared" si="28"/>
        <v>24.991784079265173</v>
      </c>
      <c r="I272" s="85">
        <v>68027409</v>
      </c>
      <c r="J272" s="52">
        <f t="shared" si="25"/>
        <v>11.12360221586583</v>
      </c>
      <c r="K272" s="63">
        <v>72431490</v>
      </c>
      <c r="L272" s="43">
        <f t="shared" si="29"/>
        <v>33.89507969643506</v>
      </c>
      <c r="M272" s="21">
        <f t="shared" si="26"/>
        <v>1391575441</v>
      </c>
      <c r="N272" s="20">
        <f t="shared" si="30"/>
        <v>24.662698382997107</v>
      </c>
    </row>
    <row r="273" spans="1:14" s="3" customFormat="1" ht="15.75">
      <c r="A273" s="37">
        <v>10</v>
      </c>
      <c r="B273" s="48"/>
      <c r="C273" s="48"/>
      <c r="D273" s="13"/>
      <c r="E273" s="63">
        <v>894699849</v>
      </c>
      <c r="F273" s="21">
        <v>355108689</v>
      </c>
      <c r="G273" s="21">
        <f t="shared" si="27"/>
        <v>1249808538</v>
      </c>
      <c r="H273" s="52">
        <f t="shared" si="28"/>
        <v>24.07104135006415</v>
      </c>
      <c r="I273" s="85">
        <v>68613475</v>
      </c>
      <c r="J273" s="52">
        <f t="shared" si="25"/>
        <v>11.48785757886732</v>
      </c>
      <c r="K273" s="63">
        <v>70677220</v>
      </c>
      <c r="L273" s="43">
        <f t="shared" si="29"/>
        <v>32.55584186051206</v>
      </c>
      <c r="M273" s="21">
        <f t="shared" si="26"/>
        <v>1389099233</v>
      </c>
      <c r="N273" s="20">
        <f t="shared" si="30"/>
        <v>23.784092232774796</v>
      </c>
    </row>
    <row r="274" spans="1:14" s="3" customFormat="1" ht="15.75">
      <c r="A274" s="37">
        <v>11</v>
      </c>
      <c r="B274" s="48"/>
      <c r="C274" s="48"/>
      <c r="D274" s="13"/>
      <c r="E274" s="63">
        <v>902398204</v>
      </c>
      <c r="F274" s="21">
        <v>346233179</v>
      </c>
      <c r="G274" s="21">
        <f t="shared" si="27"/>
        <v>1248631383</v>
      </c>
      <c r="H274" s="52">
        <f t="shared" si="28"/>
        <v>21.52733201154122</v>
      </c>
      <c r="I274" s="85">
        <v>69097786</v>
      </c>
      <c r="J274" s="52">
        <f t="shared" si="25"/>
        <v>10.75567960019221</v>
      </c>
      <c r="K274" s="63">
        <v>70193669</v>
      </c>
      <c r="L274" s="43">
        <f t="shared" si="29"/>
        <v>28.834772873634847</v>
      </c>
      <c r="M274" s="21">
        <f t="shared" si="26"/>
        <v>1387922838</v>
      </c>
      <c r="N274" s="20">
        <f t="shared" si="30"/>
        <v>21.28799120609682</v>
      </c>
    </row>
    <row r="275" spans="1:14" s="3" customFormat="1" ht="15.75">
      <c r="A275" s="37">
        <v>12</v>
      </c>
      <c r="B275" s="48"/>
      <c r="C275" s="48"/>
      <c r="D275" s="13"/>
      <c r="E275" s="63">
        <v>901945699</v>
      </c>
      <c r="F275" s="21">
        <v>354309669</v>
      </c>
      <c r="G275" s="21">
        <f>F275+E275</f>
        <v>1256255368</v>
      </c>
      <c r="H275" s="52">
        <f aca="true" t="shared" si="31" ref="H275:H293">G275/G263*100-100</f>
        <v>19.46721215617535</v>
      </c>
      <c r="I275" s="87">
        <v>70347649</v>
      </c>
      <c r="J275" s="52">
        <f t="shared" si="25"/>
        <v>11.442830024535027</v>
      </c>
      <c r="K275" s="64">
        <v>70578512</v>
      </c>
      <c r="L275" s="78">
        <f aca="true" t="shared" si="32" ref="L275:L317">K275/K263*100-100</f>
        <v>26.392775495946296</v>
      </c>
      <c r="M275" s="21">
        <f t="shared" si="26"/>
        <v>1397181529</v>
      </c>
      <c r="N275" s="56">
        <f aca="true" t="shared" si="33" ref="N275:N293">M275/M263*100-100</f>
        <v>19.364858113345434</v>
      </c>
    </row>
    <row r="276" spans="1:14" s="3" customFormat="1" ht="15.75">
      <c r="A276" s="75" t="s">
        <v>100</v>
      </c>
      <c r="B276" s="57"/>
      <c r="C276" s="57"/>
      <c r="D276" s="58"/>
      <c r="E276" s="62">
        <v>911369756</v>
      </c>
      <c r="F276" s="51">
        <v>359961558</v>
      </c>
      <c r="G276" s="51">
        <f aca="true" t="shared" si="34" ref="G276:G293">F276+E276</f>
        <v>1271331314</v>
      </c>
      <c r="H276" s="61">
        <f t="shared" si="31"/>
        <v>17.94174596816012</v>
      </c>
      <c r="I276" s="88">
        <v>71351885</v>
      </c>
      <c r="J276" s="61">
        <f t="shared" si="25"/>
        <v>12.976745709031718</v>
      </c>
      <c r="K276" s="62">
        <v>71599507</v>
      </c>
      <c r="L276" s="81">
        <f t="shared" si="32"/>
        <v>28.249567280114604</v>
      </c>
      <c r="M276" s="51">
        <f t="shared" si="26"/>
        <v>1414282706</v>
      </c>
      <c r="N276" s="61">
        <f t="shared" si="33"/>
        <v>18.160555735932064</v>
      </c>
    </row>
    <row r="277" spans="1:14" s="3" customFormat="1" ht="15.75">
      <c r="A277" s="76">
        <v>2</v>
      </c>
      <c r="B277" s="48"/>
      <c r="C277" s="48"/>
      <c r="D277" s="13"/>
      <c r="E277" s="63">
        <v>922115678</v>
      </c>
      <c r="F277" s="21">
        <v>360910660</v>
      </c>
      <c r="G277" s="21">
        <f t="shared" si="34"/>
        <v>1283026338</v>
      </c>
      <c r="H277" s="52">
        <f t="shared" si="31"/>
        <v>15.383573010656377</v>
      </c>
      <c r="I277" s="85">
        <v>72283154</v>
      </c>
      <c r="J277" s="52">
        <f t="shared" si="25"/>
        <v>13.844508888768729</v>
      </c>
      <c r="K277" s="63">
        <v>71325737</v>
      </c>
      <c r="L277" s="43">
        <f t="shared" si="32"/>
        <v>24.246222548858128</v>
      </c>
      <c r="M277" s="21">
        <f t="shared" si="26"/>
        <v>1426635229</v>
      </c>
      <c r="N277" s="52">
        <f t="shared" si="33"/>
        <v>15.716988386977349</v>
      </c>
    </row>
    <row r="278" spans="1:14" s="3" customFormat="1" ht="15.75">
      <c r="A278" s="76">
        <v>3</v>
      </c>
      <c r="B278" s="48"/>
      <c r="C278" s="48"/>
      <c r="D278" s="13"/>
      <c r="E278" s="63">
        <v>921773235</v>
      </c>
      <c r="F278" s="21">
        <v>354214575</v>
      </c>
      <c r="G278" s="21">
        <f t="shared" si="34"/>
        <v>1275987810</v>
      </c>
      <c r="H278" s="52">
        <f t="shared" si="31"/>
        <v>13.609887811585793</v>
      </c>
      <c r="I278" s="85">
        <v>72761432</v>
      </c>
      <c r="J278" s="52">
        <f t="shared" si="25"/>
        <v>12.191535244332655</v>
      </c>
      <c r="K278" s="63">
        <v>72704645</v>
      </c>
      <c r="L278" s="43">
        <f t="shared" si="32"/>
        <v>23.53513805562983</v>
      </c>
      <c r="M278" s="21">
        <f t="shared" si="26"/>
        <v>1421453887</v>
      </c>
      <c r="N278" s="52">
        <f t="shared" si="33"/>
        <v>14.004604435641596</v>
      </c>
    </row>
    <row r="279" spans="1:14" s="3" customFormat="1" ht="15.75">
      <c r="A279" s="76">
        <v>4</v>
      </c>
      <c r="B279" s="48"/>
      <c r="C279" s="48"/>
      <c r="D279" s="13"/>
      <c r="E279" s="63">
        <v>936308930</v>
      </c>
      <c r="F279" s="21">
        <v>350494122</v>
      </c>
      <c r="G279" s="21">
        <f t="shared" si="34"/>
        <v>1286803052</v>
      </c>
      <c r="H279" s="52">
        <f t="shared" si="31"/>
        <v>11.351037433643029</v>
      </c>
      <c r="I279" s="85">
        <v>72898118</v>
      </c>
      <c r="J279" s="52">
        <f t="shared" si="25"/>
        <v>10.97803585971026</v>
      </c>
      <c r="K279" s="63">
        <v>74751417</v>
      </c>
      <c r="L279" s="43">
        <f t="shared" si="32"/>
        <v>21.152409370234324</v>
      </c>
      <c r="M279" s="21">
        <f t="shared" si="26"/>
        <v>1434452587</v>
      </c>
      <c r="N279" s="52">
        <f t="shared" si="33"/>
        <v>11.803289775373969</v>
      </c>
    </row>
    <row r="280" spans="1:14" s="3" customFormat="1" ht="15.75">
      <c r="A280" s="76">
        <v>5</v>
      </c>
      <c r="B280" s="48"/>
      <c r="C280" s="48"/>
      <c r="D280" s="13"/>
      <c r="E280" s="63">
        <v>946985892</v>
      </c>
      <c r="F280" s="21">
        <v>368945346</v>
      </c>
      <c r="G280" s="21">
        <f t="shared" si="34"/>
        <v>1315931238</v>
      </c>
      <c r="H280" s="52">
        <f t="shared" si="31"/>
        <v>12.091698505886185</v>
      </c>
      <c r="I280" s="85">
        <v>74120193</v>
      </c>
      <c r="J280" s="52">
        <f t="shared" si="25"/>
        <v>10.972126320865414</v>
      </c>
      <c r="K280" s="63">
        <v>78581063</v>
      </c>
      <c r="L280" s="43">
        <f t="shared" si="32"/>
        <v>26.200945225547812</v>
      </c>
      <c r="M280" s="21">
        <f t="shared" si="26"/>
        <v>1468632494</v>
      </c>
      <c r="N280" s="52">
        <f t="shared" si="33"/>
        <v>12.708532648660182</v>
      </c>
    </row>
    <row r="281" spans="1:14" s="3" customFormat="1" ht="15.75">
      <c r="A281" s="76">
        <v>6</v>
      </c>
      <c r="B281" s="48"/>
      <c r="C281" s="48"/>
      <c r="D281" s="13"/>
      <c r="E281" s="63">
        <v>952749186</v>
      </c>
      <c r="F281" s="21">
        <v>367157462</v>
      </c>
      <c r="G281" s="21">
        <f t="shared" si="34"/>
        <v>1319906648</v>
      </c>
      <c r="H281" s="52">
        <f t="shared" si="31"/>
        <v>11.219216738831989</v>
      </c>
      <c r="I281" s="85">
        <v>74002445</v>
      </c>
      <c r="J281" s="52">
        <f t="shared" si="25"/>
        <v>10.085935001996504</v>
      </c>
      <c r="K281" s="63">
        <v>78516872</v>
      </c>
      <c r="L281" s="43">
        <f t="shared" si="32"/>
        <v>21.177502713368384</v>
      </c>
      <c r="M281" s="21">
        <f t="shared" si="26"/>
        <v>1472425965</v>
      </c>
      <c r="N281" s="52">
        <f t="shared" si="33"/>
        <v>11.650725409587722</v>
      </c>
    </row>
    <row r="282" spans="1:14" s="3" customFormat="1" ht="15.75">
      <c r="A282" s="76">
        <v>7</v>
      </c>
      <c r="B282" s="48"/>
      <c r="C282" s="48"/>
      <c r="D282" s="13"/>
      <c r="E282" s="63">
        <v>963863718</v>
      </c>
      <c r="F282" s="21">
        <v>378859934</v>
      </c>
      <c r="G282" s="21">
        <f t="shared" si="34"/>
        <v>1342723652</v>
      </c>
      <c r="H282" s="52">
        <f t="shared" si="31"/>
        <v>10.036142486871412</v>
      </c>
      <c r="I282" s="85">
        <v>71497703</v>
      </c>
      <c r="J282" s="52">
        <f t="shared" si="25"/>
        <v>6.379007102328728</v>
      </c>
      <c r="K282" s="63">
        <v>80446127</v>
      </c>
      <c r="L282" s="43">
        <f t="shared" si="32"/>
        <v>19.363474054139147</v>
      </c>
      <c r="M282" s="21">
        <f t="shared" si="26"/>
        <v>1494667482</v>
      </c>
      <c r="N282" s="52">
        <f t="shared" si="33"/>
        <v>10.31870006248181</v>
      </c>
    </row>
    <row r="283" spans="1:14" s="3" customFormat="1" ht="15.75">
      <c r="A283" s="76">
        <v>8</v>
      </c>
      <c r="B283" s="48"/>
      <c r="C283" s="48"/>
      <c r="D283" s="13"/>
      <c r="E283" s="63">
        <v>974947868</v>
      </c>
      <c r="F283" s="21">
        <v>373679209</v>
      </c>
      <c r="G283" s="21">
        <f t="shared" si="34"/>
        <v>1348627077</v>
      </c>
      <c r="H283" s="52">
        <f t="shared" si="31"/>
        <v>9.112561430783146</v>
      </c>
      <c r="I283" s="85">
        <v>72078571</v>
      </c>
      <c r="J283" s="52">
        <f t="shared" si="25"/>
        <v>6.778975745033307</v>
      </c>
      <c r="K283" s="63">
        <v>81014690</v>
      </c>
      <c r="L283" s="43">
        <f t="shared" si="32"/>
        <v>13.803500896489581</v>
      </c>
      <c r="M283" s="21">
        <f t="shared" si="26"/>
        <v>1501720338</v>
      </c>
      <c r="N283" s="52">
        <f t="shared" si="33"/>
        <v>9.240893608901928</v>
      </c>
    </row>
    <row r="284" spans="1:14" s="3" customFormat="1" ht="15.75">
      <c r="A284" s="76">
        <v>9</v>
      </c>
      <c r="B284" s="48"/>
      <c r="C284" s="48"/>
      <c r="D284" s="13"/>
      <c r="E284" s="63">
        <v>983074729</v>
      </c>
      <c r="F284" s="21">
        <v>382852048</v>
      </c>
      <c r="G284" s="21">
        <f t="shared" si="34"/>
        <v>1365926777</v>
      </c>
      <c r="H284" s="52">
        <f t="shared" si="31"/>
        <v>9.176621932954987</v>
      </c>
      <c r="I284" s="85">
        <v>70947617</v>
      </c>
      <c r="J284" s="52">
        <f t="shared" si="25"/>
        <v>4.29269325838942</v>
      </c>
      <c r="K284" s="63">
        <v>83862162</v>
      </c>
      <c r="L284" s="43">
        <f t="shared" si="32"/>
        <v>15.781356976088716</v>
      </c>
      <c r="M284" s="21">
        <f t="shared" si="26"/>
        <v>1520736556</v>
      </c>
      <c r="N284" s="52">
        <f t="shared" si="33"/>
        <v>9.281646628312416</v>
      </c>
    </row>
    <row r="285" spans="1:14" s="3" customFormat="1" ht="15.75">
      <c r="A285" s="76">
        <v>10</v>
      </c>
      <c r="B285" s="48"/>
      <c r="C285" s="48"/>
      <c r="D285" s="13"/>
      <c r="E285" s="63">
        <v>984897210</v>
      </c>
      <c r="F285" s="21">
        <v>395459542</v>
      </c>
      <c r="G285" s="21">
        <f t="shared" si="34"/>
        <v>1380356752</v>
      </c>
      <c r="H285" s="52">
        <f t="shared" si="31"/>
        <v>10.445457046477628</v>
      </c>
      <c r="I285" s="85">
        <v>72399452</v>
      </c>
      <c r="J285" s="52">
        <f t="shared" si="25"/>
        <v>5.51783304955768</v>
      </c>
      <c r="K285" s="63">
        <v>88711218</v>
      </c>
      <c r="L285" s="43">
        <f t="shared" si="32"/>
        <v>25.51599794106221</v>
      </c>
      <c r="M285" s="21">
        <f t="shared" si="26"/>
        <v>1541467422</v>
      </c>
      <c r="N285" s="52">
        <f t="shared" si="33"/>
        <v>10.968848400479956</v>
      </c>
    </row>
    <row r="286" spans="1:14" s="3" customFormat="1" ht="15.75">
      <c r="A286" s="76">
        <v>11</v>
      </c>
      <c r="B286" s="48"/>
      <c r="C286" s="48"/>
      <c r="D286" s="13"/>
      <c r="E286" s="63">
        <v>995861737</v>
      </c>
      <c r="F286" s="21">
        <v>432429492</v>
      </c>
      <c r="G286" s="21">
        <f t="shared" si="34"/>
        <v>1428291229</v>
      </c>
      <c r="H286" s="52">
        <f t="shared" si="31"/>
        <v>14.388541602113492</v>
      </c>
      <c r="I286" s="85">
        <v>72765506</v>
      </c>
      <c r="J286" s="52">
        <f t="shared" si="25"/>
        <v>5.308013776302474</v>
      </c>
      <c r="K286" s="63">
        <v>93480542</v>
      </c>
      <c r="L286" s="43">
        <f t="shared" si="32"/>
        <v>33.17517567004512</v>
      </c>
      <c r="M286" s="21">
        <f t="shared" si="26"/>
        <v>1594537277</v>
      </c>
      <c r="N286" s="52">
        <f t="shared" si="33"/>
        <v>14.886594077357486</v>
      </c>
    </row>
    <row r="287" spans="1:14" s="3" customFormat="1" ht="15.75">
      <c r="A287" s="77">
        <v>12</v>
      </c>
      <c r="B287" s="49"/>
      <c r="C287" s="49"/>
      <c r="D287" s="50"/>
      <c r="E287" s="64">
        <v>1019745717</v>
      </c>
      <c r="F287" s="53">
        <v>438557962</v>
      </c>
      <c r="G287" s="53">
        <f t="shared" si="34"/>
        <v>1458303679</v>
      </c>
      <c r="H287" s="54">
        <f t="shared" si="31"/>
        <v>16.083378916952825</v>
      </c>
      <c r="I287" s="87">
        <v>74230440</v>
      </c>
      <c r="J287" s="54">
        <f t="shared" si="25"/>
        <v>5.519432497310618</v>
      </c>
      <c r="K287" s="64">
        <v>95741522</v>
      </c>
      <c r="L287" s="78">
        <f t="shared" si="32"/>
        <v>35.65250851420615</v>
      </c>
      <c r="M287" s="53">
        <f t="shared" si="26"/>
        <v>1628275641</v>
      </c>
      <c r="N287" s="54">
        <f t="shared" si="33"/>
        <v>16.54002054875434</v>
      </c>
    </row>
    <row r="288" spans="1:14" s="3" customFormat="1" ht="15.75">
      <c r="A288" s="75" t="s">
        <v>102</v>
      </c>
      <c r="B288" s="57"/>
      <c r="C288" s="57"/>
      <c r="D288" s="58"/>
      <c r="E288" s="62">
        <v>1043262387</v>
      </c>
      <c r="F288" s="51">
        <v>481824121</v>
      </c>
      <c r="G288" s="51">
        <f t="shared" si="34"/>
        <v>1525086508</v>
      </c>
      <c r="H288" s="61">
        <f t="shared" si="31"/>
        <v>19.959800502483333</v>
      </c>
      <c r="I288" s="88">
        <v>77026882</v>
      </c>
      <c r="J288" s="61">
        <f t="shared" si="25"/>
        <v>7.9535347944907215</v>
      </c>
      <c r="K288" s="62">
        <v>102656600</v>
      </c>
      <c r="L288" s="81">
        <f t="shared" si="32"/>
        <v>43.37612687752167</v>
      </c>
      <c r="M288" s="51">
        <f t="shared" si="26"/>
        <v>1704769990</v>
      </c>
      <c r="N288" s="61">
        <f t="shared" si="33"/>
        <v>20.53954861836513</v>
      </c>
    </row>
    <row r="289" spans="1:14" s="3" customFormat="1" ht="15.75">
      <c r="A289" s="76">
        <v>2</v>
      </c>
      <c r="B289" s="48"/>
      <c r="C289" s="48"/>
      <c r="D289" s="13"/>
      <c r="E289" s="63">
        <v>1054754780</v>
      </c>
      <c r="F289" s="21">
        <v>442658253</v>
      </c>
      <c r="G289" s="21">
        <f t="shared" si="34"/>
        <v>1497413033</v>
      </c>
      <c r="H289" s="52">
        <f t="shared" si="31"/>
        <v>16.70945394107723</v>
      </c>
      <c r="I289" s="85">
        <v>75817464</v>
      </c>
      <c r="J289" s="52">
        <f t="shared" si="25"/>
        <v>4.889534842378353</v>
      </c>
      <c r="K289" s="63">
        <v>94350470</v>
      </c>
      <c r="L289" s="43">
        <f t="shared" si="32"/>
        <v>32.281100719646275</v>
      </c>
      <c r="M289" s="21">
        <f t="shared" si="26"/>
        <v>1667580967</v>
      </c>
      <c r="N289" s="52">
        <f t="shared" si="33"/>
        <v>16.88909211704319</v>
      </c>
    </row>
    <row r="290" spans="1:14" s="3" customFormat="1" ht="15.75">
      <c r="A290" s="76">
        <v>3</v>
      </c>
      <c r="B290" s="49"/>
      <c r="C290" s="49"/>
      <c r="D290" s="50"/>
      <c r="E290" s="63">
        <v>1100295380</v>
      </c>
      <c r="F290" s="21">
        <v>449955055</v>
      </c>
      <c r="G290" s="21">
        <f t="shared" si="34"/>
        <v>1550250435</v>
      </c>
      <c r="H290" s="52">
        <f t="shared" si="31"/>
        <v>21.494141468326404</v>
      </c>
      <c r="I290" s="85">
        <v>77919941</v>
      </c>
      <c r="J290" s="52">
        <f t="shared" si="25"/>
        <v>7.089619951405027</v>
      </c>
      <c r="K290" s="63">
        <v>96920650</v>
      </c>
      <c r="L290" s="43">
        <f t="shared" si="32"/>
        <v>33.30736983861209</v>
      </c>
      <c r="M290" s="21">
        <f t="shared" si="26"/>
        <v>1725091026</v>
      </c>
      <c r="N290" s="52">
        <f t="shared" si="33"/>
        <v>21.36102632501367</v>
      </c>
    </row>
    <row r="291" spans="1:14" s="3" customFormat="1" ht="15.75">
      <c r="A291" s="76">
        <v>4</v>
      </c>
      <c r="B291" s="48"/>
      <c r="C291" s="48"/>
      <c r="D291" s="13"/>
      <c r="E291" s="63">
        <v>1132989212</v>
      </c>
      <c r="F291" s="21">
        <v>443562011</v>
      </c>
      <c r="G291" s="21">
        <f t="shared" si="34"/>
        <v>1576551223</v>
      </c>
      <c r="H291" s="52">
        <f t="shared" si="31"/>
        <v>22.51690113336784</v>
      </c>
      <c r="I291" s="85">
        <v>78407360</v>
      </c>
      <c r="J291" s="52">
        <f t="shared" si="25"/>
        <v>7.55745436391102</v>
      </c>
      <c r="K291" s="63">
        <v>97278694</v>
      </c>
      <c r="L291" s="43">
        <f t="shared" si="32"/>
        <v>30.136254139503478</v>
      </c>
      <c r="M291" s="21">
        <f t="shared" si="26"/>
        <v>1752237277</v>
      </c>
      <c r="N291" s="52">
        <f t="shared" si="33"/>
        <v>22.153725600970304</v>
      </c>
    </row>
    <row r="292" spans="1:14" s="3" customFormat="1" ht="15.75">
      <c r="A292" s="76">
        <v>5</v>
      </c>
      <c r="B292" s="48"/>
      <c r="C292" s="48"/>
      <c r="D292" s="13"/>
      <c r="E292" s="63">
        <v>1157708302</v>
      </c>
      <c r="F292" s="21">
        <v>448681718</v>
      </c>
      <c r="G292" s="21">
        <f t="shared" si="34"/>
        <v>1606390020</v>
      </c>
      <c r="H292" s="52">
        <f t="shared" si="31"/>
        <v>22.072489322576587</v>
      </c>
      <c r="I292" s="85">
        <v>80324370</v>
      </c>
      <c r="J292" s="52">
        <f t="shared" si="25"/>
        <v>8.3704274758162</v>
      </c>
      <c r="K292" s="63">
        <v>100957277</v>
      </c>
      <c r="L292" s="43">
        <f t="shared" si="32"/>
        <v>28.475326173686398</v>
      </c>
      <c r="M292" s="21">
        <f t="shared" si="26"/>
        <v>1787671667</v>
      </c>
      <c r="N292" s="52">
        <f t="shared" si="33"/>
        <v>21.723554007106145</v>
      </c>
    </row>
    <row r="293" spans="1:14" s="3" customFormat="1" ht="15.75">
      <c r="A293" s="76">
        <v>6</v>
      </c>
      <c r="B293" s="48"/>
      <c r="C293" s="48"/>
      <c r="D293" s="13"/>
      <c r="E293" s="63">
        <v>1180717057</v>
      </c>
      <c r="F293" s="21">
        <v>441921809</v>
      </c>
      <c r="G293" s="21">
        <f t="shared" si="34"/>
        <v>1622638866</v>
      </c>
      <c r="H293" s="52">
        <f t="shared" si="31"/>
        <v>22.935880992698813</v>
      </c>
      <c r="I293" s="85">
        <v>82511844</v>
      </c>
      <c r="J293" s="52">
        <f t="shared" si="25"/>
        <v>11.498807911008882</v>
      </c>
      <c r="K293" s="63">
        <v>104575616</v>
      </c>
      <c r="L293" s="43">
        <f t="shared" si="32"/>
        <v>33.18871898004292</v>
      </c>
      <c r="M293" s="21">
        <f t="shared" si="26"/>
        <v>1809726326</v>
      </c>
      <c r="N293" s="52">
        <f t="shared" si="33"/>
        <v>22.907797676605085</v>
      </c>
    </row>
    <row r="294" spans="1:14" s="3" customFormat="1" ht="15.75">
      <c r="A294" s="76">
        <v>7</v>
      </c>
      <c r="B294" s="48"/>
      <c r="C294" s="48"/>
      <c r="D294" s="13"/>
      <c r="E294" s="63">
        <v>1187153629</v>
      </c>
      <c r="F294" s="21">
        <v>446197136</v>
      </c>
      <c r="G294" s="21">
        <f aca="true" t="shared" si="35" ref="G294:G317">F294+E294</f>
        <v>1633350765</v>
      </c>
      <c r="H294" s="52">
        <f aca="true" t="shared" si="36" ref="H294:H317">G294/G282*100-100</f>
        <v>21.644596232970812</v>
      </c>
      <c r="I294" s="85">
        <v>84922338</v>
      </c>
      <c r="J294" s="52">
        <f t="shared" si="25"/>
        <v>18.776316492293475</v>
      </c>
      <c r="K294" s="63">
        <v>110108455</v>
      </c>
      <c r="L294" s="43">
        <f t="shared" si="32"/>
        <v>36.87228845709379</v>
      </c>
      <c r="M294" s="21">
        <f t="shared" si="26"/>
        <v>1828381558</v>
      </c>
      <c r="N294" s="52">
        <f aca="true" t="shared" si="37" ref="N294:N317">M294/M282*100-100</f>
        <v>22.326977740457735</v>
      </c>
    </row>
    <row r="295" spans="1:14" s="3" customFormat="1" ht="15.75">
      <c r="A295" s="76">
        <v>8</v>
      </c>
      <c r="B295" s="48"/>
      <c r="C295" s="48"/>
      <c r="D295" s="13"/>
      <c r="E295" s="63">
        <v>1203690468</v>
      </c>
      <c r="F295" s="21">
        <v>440597858</v>
      </c>
      <c r="G295" s="21">
        <f t="shared" si="35"/>
        <v>1644288326</v>
      </c>
      <c r="H295" s="52">
        <f t="shared" si="36"/>
        <v>21.92312864262624</v>
      </c>
      <c r="I295" s="85">
        <v>86687083</v>
      </c>
      <c r="J295" s="52">
        <f t="shared" si="25"/>
        <v>20.267482827871277</v>
      </c>
      <c r="K295" s="63">
        <v>113976430</v>
      </c>
      <c r="L295" s="43">
        <f t="shared" si="32"/>
        <v>40.686127417138806</v>
      </c>
      <c r="M295" s="21">
        <f t="shared" si="26"/>
        <v>1844951839</v>
      </c>
      <c r="N295" s="52">
        <f t="shared" si="37"/>
        <v>22.8558868329051</v>
      </c>
    </row>
    <row r="296" spans="1:14" s="3" customFormat="1" ht="15.75">
      <c r="A296" s="76">
        <v>9</v>
      </c>
      <c r="B296" s="48"/>
      <c r="C296" s="48"/>
      <c r="D296" s="13"/>
      <c r="E296" s="63">
        <v>1221079319</v>
      </c>
      <c r="F296" s="21">
        <v>448849359</v>
      </c>
      <c r="G296" s="21">
        <f t="shared" si="35"/>
        <v>1669928678</v>
      </c>
      <c r="H296" s="52">
        <f t="shared" si="36"/>
        <v>22.25609059862512</v>
      </c>
      <c r="I296" s="85">
        <v>89198596</v>
      </c>
      <c r="J296" s="52">
        <f t="shared" si="25"/>
        <v>25.72458353322847</v>
      </c>
      <c r="K296" s="63">
        <v>117546106</v>
      </c>
      <c r="L296" s="43">
        <f t="shared" si="32"/>
        <v>40.165842612071</v>
      </c>
      <c r="M296" s="21">
        <f t="shared" si="26"/>
        <v>1876673380</v>
      </c>
      <c r="N296" s="52">
        <f t="shared" si="37"/>
        <v>23.405554538402257</v>
      </c>
    </row>
    <row r="297" spans="1:14" s="3" customFormat="1" ht="15.75">
      <c r="A297" s="76">
        <v>10</v>
      </c>
      <c r="B297" s="48"/>
      <c r="C297" s="48"/>
      <c r="D297" s="13"/>
      <c r="E297" s="63">
        <v>1232014145</v>
      </c>
      <c r="F297" s="21">
        <v>477740836</v>
      </c>
      <c r="G297" s="21">
        <f t="shared" si="35"/>
        <v>1709754981</v>
      </c>
      <c r="H297" s="52">
        <f t="shared" si="36"/>
        <v>23.863267848890118</v>
      </c>
      <c r="I297" s="85">
        <v>91555183</v>
      </c>
      <c r="J297" s="52">
        <f t="shared" si="25"/>
        <v>26.458392254129222</v>
      </c>
      <c r="K297" s="63">
        <v>125065416</v>
      </c>
      <c r="L297" s="43">
        <f t="shared" si="32"/>
        <v>40.98038423956709</v>
      </c>
      <c r="M297" s="21">
        <f t="shared" si="26"/>
        <v>1926375580</v>
      </c>
      <c r="N297" s="52">
        <f t="shared" si="37"/>
        <v>24.97024280283493</v>
      </c>
    </row>
    <row r="298" spans="1:14" s="3" customFormat="1" ht="15.75">
      <c r="A298" s="76">
        <v>11</v>
      </c>
      <c r="B298" s="48"/>
      <c r="C298" s="48"/>
      <c r="D298" s="13"/>
      <c r="E298" s="63">
        <v>1243429286</v>
      </c>
      <c r="F298" s="21">
        <v>498960838</v>
      </c>
      <c r="G298" s="21">
        <f t="shared" si="35"/>
        <v>1742390124</v>
      </c>
      <c r="H298" s="52">
        <f t="shared" si="36"/>
        <v>21.991236004432537</v>
      </c>
      <c r="I298" s="85">
        <v>94800341</v>
      </c>
      <c r="J298" s="52">
        <f t="shared" si="25"/>
        <v>30.28197866170271</v>
      </c>
      <c r="K298" s="63">
        <v>128432796</v>
      </c>
      <c r="L298" s="43">
        <f t="shared" si="32"/>
        <v>37.38987093164266</v>
      </c>
      <c r="M298" s="21">
        <f t="shared" si="26"/>
        <v>1965623261</v>
      </c>
      <c r="N298" s="52">
        <f t="shared" si="37"/>
        <v>23.272330434204065</v>
      </c>
    </row>
    <row r="299" spans="1:14" s="3" customFormat="1" ht="15.75">
      <c r="A299" s="77">
        <v>12</v>
      </c>
      <c r="B299" s="49"/>
      <c r="C299" s="49"/>
      <c r="D299" s="50"/>
      <c r="E299" s="64">
        <v>1272060087</v>
      </c>
      <c r="F299" s="53">
        <v>479147240</v>
      </c>
      <c r="G299" s="53">
        <f t="shared" si="35"/>
        <v>1751207327</v>
      </c>
      <c r="H299" s="54">
        <f t="shared" si="36"/>
        <v>20.085229998243733</v>
      </c>
      <c r="I299" s="87">
        <v>95795448</v>
      </c>
      <c r="J299" s="54">
        <f t="shared" si="25"/>
        <v>29.05143496387734</v>
      </c>
      <c r="K299" s="64">
        <v>124679147</v>
      </c>
      <c r="L299" s="78">
        <f t="shared" si="32"/>
        <v>30.224738854684176</v>
      </c>
      <c r="M299" s="53">
        <f t="shared" si="26"/>
        <v>1971681922</v>
      </c>
      <c r="N299" s="54">
        <f t="shared" si="37"/>
        <v>21.090181069655884</v>
      </c>
    </row>
    <row r="300" spans="1:14" s="3" customFormat="1" ht="15.75">
      <c r="A300" s="75" t="s">
        <v>106</v>
      </c>
      <c r="B300" s="57"/>
      <c r="C300" s="57"/>
      <c r="D300" s="58"/>
      <c r="E300" s="62">
        <v>1283593703</v>
      </c>
      <c r="F300" s="51">
        <v>483140275</v>
      </c>
      <c r="G300" s="51">
        <f t="shared" si="35"/>
        <v>1766733978</v>
      </c>
      <c r="H300" s="61">
        <f t="shared" si="36"/>
        <v>15.84483691465455</v>
      </c>
      <c r="I300" s="88">
        <v>96780687</v>
      </c>
      <c r="J300" s="61">
        <f t="shared" si="25"/>
        <v>25.6453389869786</v>
      </c>
      <c r="K300" s="62">
        <v>125924737</v>
      </c>
      <c r="L300" s="81">
        <f t="shared" si="32"/>
        <v>22.665992249889428</v>
      </c>
      <c r="M300" s="51">
        <f t="shared" si="26"/>
        <v>1989439402</v>
      </c>
      <c r="N300" s="61">
        <f t="shared" si="37"/>
        <v>16.698405865297985</v>
      </c>
    </row>
    <row r="301" spans="1:14" s="3" customFormat="1" ht="15.75">
      <c r="A301" s="76">
        <v>2</v>
      </c>
      <c r="B301" s="48"/>
      <c r="C301" s="48"/>
      <c r="D301" s="13"/>
      <c r="E301" s="63">
        <v>1294395971</v>
      </c>
      <c r="F301" s="21">
        <v>482108254</v>
      </c>
      <c r="G301" s="21">
        <f t="shared" si="35"/>
        <v>1776504225</v>
      </c>
      <c r="H301" s="52">
        <f t="shared" si="36"/>
        <v>18.638223779904834</v>
      </c>
      <c r="I301" s="85">
        <v>98350191</v>
      </c>
      <c r="J301" s="52">
        <f t="shared" si="25"/>
        <v>29.719705475772685</v>
      </c>
      <c r="K301" s="63">
        <v>126552667</v>
      </c>
      <c r="L301" s="43">
        <f t="shared" si="32"/>
        <v>34.130404437836916</v>
      </c>
      <c r="M301" s="21">
        <f t="shared" si="26"/>
        <v>2001407083</v>
      </c>
      <c r="N301" s="52">
        <f t="shared" si="37"/>
        <v>20.01858516054891</v>
      </c>
    </row>
    <row r="302" spans="1:14" s="3" customFormat="1" ht="15.75">
      <c r="A302" s="76">
        <v>3</v>
      </c>
      <c r="B302" s="48"/>
      <c r="C302" s="48"/>
      <c r="D302" s="13"/>
      <c r="E302" s="63">
        <v>1318306103</v>
      </c>
      <c r="F302" s="21">
        <v>508079718</v>
      </c>
      <c r="G302" s="21">
        <f t="shared" si="35"/>
        <v>1826385821</v>
      </c>
      <c r="H302" s="52">
        <f t="shared" si="36"/>
        <v>17.812308241668063</v>
      </c>
      <c r="I302" s="85">
        <v>101996620</v>
      </c>
      <c r="J302" s="52">
        <f t="shared" si="25"/>
        <v>30.89925209260619</v>
      </c>
      <c r="K302" s="63">
        <v>131137375</v>
      </c>
      <c r="L302" s="43">
        <f t="shared" si="32"/>
        <v>35.30385423539772</v>
      </c>
      <c r="M302" s="21">
        <f t="shared" si="26"/>
        <v>2059519816</v>
      </c>
      <c r="N302" s="52">
        <f t="shared" si="37"/>
        <v>19.38615324986334</v>
      </c>
    </row>
    <row r="303" spans="1:14" s="3" customFormat="1" ht="15.75">
      <c r="A303" s="76">
        <v>4</v>
      </c>
      <c r="B303" s="48"/>
      <c r="C303" s="48"/>
      <c r="D303" s="13"/>
      <c r="E303" s="63">
        <v>1338676378</v>
      </c>
      <c r="F303" s="21">
        <v>524136658</v>
      </c>
      <c r="G303" s="21">
        <f t="shared" si="35"/>
        <v>1862813036</v>
      </c>
      <c r="H303" s="52">
        <f t="shared" si="36"/>
        <v>18.157469850886017</v>
      </c>
      <c r="I303" s="85">
        <v>104298740</v>
      </c>
      <c r="J303" s="52">
        <f t="shared" si="25"/>
        <v>33.0216193989952</v>
      </c>
      <c r="K303" s="63">
        <v>133768652</v>
      </c>
      <c r="L303" s="43">
        <f t="shared" si="32"/>
        <v>37.51074001877532</v>
      </c>
      <c r="M303" s="21">
        <f t="shared" si="26"/>
        <v>2100880428</v>
      </c>
      <c r="N303" s="52">
        <f t="shared" si="37"/>
        <v>19.897028534680587</v>
      </c>
    </row>
    <row r="304" spans="1:14" s="3" customFormat="1" ht="15.75">
      <c r="A304" s="76">
        <v>5</v>
      </c>
      <c r="B304" s="48"/>
      <c r="C304" s="48"/>
      <c r="D304" s="13"/>
      <c r="E304" s="63">
        <v>1347231998</v>
      </c>
      <c r="F304" s="21">
        <v>608010343</v>
      </c>
      <c r="G304" s="21">
        <f t="shared" si="35"/>
        <v>1955242341</v>
      </c>
      <c r="H304" s="52">
        <f t="shared" si="36"/>
        <v>21.716539361966397</v>
      </c>
      <c r="I304" s="85">
        <v>109470686</v>
      </c>
      <c r="J304" s="52">
        <f t="shared" si="25"/>
        <v>36.28576981058177</v>
      </c>
      <c r="K304" s="63">
        <v>148269578</v>
      </c>
      <c r="L304" s="43">
        <f t="shared" si="32"/>
        <v>46.86368571529519</v>
      </c>
      <c r="M304" s="21">
        <f t="shared" si="26"/>
        <v>2212982605</v>
      </c>
      <c r="N304" s="52">
        <f t="shared" si="37"/>
        <v>23.791334049263085</v>
      </c>
    </row>
    <row r="305" spans="1:14" s="3" customFormat="1" ht="15.75">
      <c r="A305" s="76">
        <v>6</v>
      </c>
      <c r="B305" s="48"/>
      <c r="C305" s="48"/>
      <c r="D305" s="13"/>
      <c r="E305" s="63">
        <v>1363495928</v>
      </c>
      <c r="F305" s="21">
        <v>578555099</v>
      </c>
      <c r="G305" s="21">
        <f t="shared" si="35"/>
        <v>1942051027</v>
      </c>
      <c r="H305" s="52">
        <f t="shared" si="36"/>
        <v>19.68473501361332</v>
      </c>
      <c r="I305" s="85">
        <v>108965247</v>
      </c>
      <c r="J305" s="52">
        <f aca="true" t="shared" si="38" ref="J305:J317">I305/I293*100-100</f>
        <v>32.060128240498415</v>
      </c>
      <c r="K305" s="63">
        <v>145211582</v>
      </c>
      <c r="L305" s="43">
        <f t="shared" si="32"/>
        <v>38.85797431018719</v>
      </c>
      <c r="M305" s="21">
        <f t="shared" si="26"/>
        <v>2196227856</v>
      </c>
      <c r="N305" s="52">
        <f t="shared" si="37"/>
        <v>21.3569048782241</v>
      </c>
    </row>
    <row r="306" spans="1:14" s="3" customFormat="1" ht="15.75">
      <c r="A306" s="76">
        <v>7</v>
      </c>
      <c r="B306" s="48"/>
      <c r="C306" s="48"/>
      <c r="D306" s="13"/>
      <c r="E306" s="63">
        <v>1366100527</v>
      </c>
      <c r="F306" s="21">
        <v>609473078</v>
      </c>
      <c r="G306" s="21">
        <f t="shared" si="35"/>
        <v>1975573605</v>
      </c>
      <c r="H306" s="52">
        <f t="shared" si="36"/>
        <v>20.952195164276304</v>
      </c>
      <c r="I306" s="43">
        <v>112113437</v>
      </c>
      <c r="J306" s="52">
        <f t="shared" si="38"/>
        <v>32.018782855460245</v>
      </c>
      <c r="K306" s="21">
        <v>155766461</v>
      </c>
      <c r="L306" s="43">
        <f t="shared" si="32"/>
        <v>41.46639420197113</v>
      </c>
      <c r="M306" s="21">
        <f t="shared" si="26"/>
        <v>2243453503</v>
      </c>
      <c r="N306" s="52">
        <f t="shared" si="37"/>
        <v>22.70160422390346</v>
      </c>
    </row>
    <row r="307" spans="1:14" s="3" customFormat="1" ht="15.75">
      <c r="A307" s="76">
        <v>8</v>
      </c>
      <c r="B307" s="48"/>
      <c r="C307" s="48"/>
      <c r="D307" s="13"/>
      <c r="E307" s="63">
        <v>1360427085</v>
      </c>
      <c r="F307" s="21">
        <v>795135268</v>
      </c>
      <c r="G307" s="21">
        <f t="shared" si="35"/>
        <v>2155562353</v>
      </c>
      <c r="H307" s="52">
        <f t="shared" si="36"/>
        <v>31.093940090407216</v>
      </c>
      <c r="I307" s="43">
        <v>119946560</v>
      </c>
      <c r="J307" s="52">
        <f t="shared" si="38"/>
        <v>38.36728131687164</v>
      </c>
      <c r="K307" s="21">
        <v>200818162</v>
      </c>
      <c r="L307" s="43">
        <f t="shared" si="32"/>
        <v>76.19271107192952</v>
      </c>
      <c r="M307" s="21">
        <f t="shared" si="26"/>
        <v>2476327075</v>
      </c>
      <c r="N307" s="52">
        <f t="shared" si="37"/>
        <v>34.22177330884787</v>
      </c>
    </row>
    <row r="308" spans="1:14" s="3" customFormat="1" ht="15.75">
      <c r="A308" s="76">
        <v>9</v>
      </c>
      <c r="B308" s="48"/>
      <c r="C308" s="48"/>
      <c r="D308" s="13"/>
      <c r="E308" s="63">
        <v>1346687035</v>
      </c>
      <c r="F308" s="21">
        <v>734291805</v>
      </c>
      <c r="G308" s="21">
        <f t="shared" si="35"/>
        <v>2080978840</v>
      </c>
      <c r="H308" s="52">
        <f t="shared" si="36"/>
        <v>24.614833400687303</v>
      </c>
      <c r="I308" s="43">
        <v>117369348</v>
      </c>
      <c r="J308" s="52">
        <f t="shared" si="38"/>
        <v>31.582057636871326</v>
      </c>
      <c r="K308" s="21">
        <v>189945931</v>
      </c>
      <c r="L308" s="43">
        <f t="shared" si="32"/>
        <v>61.592703887613254</v>
      </c>
      <c r="M308" s="21">
        <f t="shared" si="26"/>
        <v>2388294119</v>
      </c>
      <c r="N308" s="52">
        <f t="shared" si="37"/>
        <v>27.262108817251928</v>
      </c>
    </row>
    <row r="309" spans="1:14" s="3" customFormat="1" ht="15.75">
      <c r="A309" s="76">
        <v>10</v>
      </c>
      <c r="B309" s="48"/>
      <c r="C309" s="48"/>
      <c r="D309" s="13"/>
      <c r="E309" s="63">
        <v>1329833765</v>
      </c>
      <c r="F309" s="21">
        <v>672013990</v>
      </c>
      <c r="G309" s="21">
        <f t="shared" si="35"/>
        <v>2001847755</v>
      </c>
      <c r="H309" s="52">
        <f t="shared" si="36"/>
        <v>17.083896654546436</v>
      </c>
      <c r="I309" s="43">
        <v>113852663</v>
      </c>
      <c r="J309" s="52">
        <f t="shared" si="38"/>
        <v>24.35414279058348</v>
      </c>
      <c r="K309" s="21">
        <v>182323890</v>
      </c>
      <c r="L309" s="43">
        <f t="shared" si="32"/>
        <v>45.78281976849618</v>
      </c>
      <c r="M309" s="21">
        <f t="shared" si="26"/>
        <v>2298024308</v>
      </c>
      <c r="N309" s="52">
        <f t="shared" si="37"/>
        <v>19.29264115775389</v>
      </c>
    </row>
    <row r="310" spans="1:14" s="3" customFormat="1" ht="15.75">
      <c r="A310" s="76">
        <v>11</v>
      </c>
      <c r="B310" s="48"/>
      <c r="C310" s="48"/>
      <c r="D310" s="13"/>
      <c r="E310" s="63">
        <v>1311594654</v>
      </c>
      <c r="F310" s="21">
        <v>617151477</v>
      </c>
      <c r="G310" s="21">
        <f t="shared" si="35"/>
        <v>1928746131</v>
      </c>
      <c r="H310" s="52">
        <f t="shared" si="36"/>
        <v>10.6954237419679</v>
      </c>
      <c r="I310" s="43">
        <v>108433738</v>
      </c>
      <c r="J310" s="52">
        <f t="shared" si="38"/>
        <v>14.381168734403602</v>
      </c>
      <c r="K310" s="21">
        <v>173213881</v>
      </c>
      <c r="L310" s="43">
        <f t="shared" si="32"/>
        <v>34.8673285910555</v>
      </c>
      <c r="M310" s="21">
        <f t="shared" si="26"/>
        <v>2210393750</v>
      </c>
      <c r="N310" s="52">
        <f t="shared" si="37"/>
        <v>12.452563716379416</v>
      </c>
    </row>
    <row r="311" spans="1:14" s="3" customFormat="1" ht="15.75">
      <c r="A311" s="77">
        <v>12</v>
      </c>
      <c r="B311" s="49"/>
      <c r="C311" s="49"/>
      <c r="D311" s="50"/>
      <c r="E311" s="64">
        <v>1298198709</v>
      </c>
      <c r="F311" s="53">
        <v>621939976</v>
      </c>
      <c r="G311" s="53">
        <f t="shared" si="35"/>
        <v>1920138685</v>
      </c>
      <c r="H311" s="54">
        <f t="shared" si="36"/>
        <v>9.64656528073104</v>
      </c>
      <c r="I311" s="78">
        <v>110418117</v>
      </c>
      <c r="J311" s="54">
        <f t="shared" si="38"/>
        <v>15.264471647963902</v>
      </c>
      <c r="K311" s="53">
        <v>183112187</v>
      </c>
      <c r="L311" s="78">
        <f t="shared" si="32"/>
        <v>46.86673064903147</v>
      </c>
      <c r="M311" s="53">
        <f t="shared" si="26"/>
        <v>2213668989</v>
      </c>
      <c r="N311" s="54">
        <f t="shared" si="37"/>
        <v>12.273129063055848</v>
      </c>
    </row>
    <row r="312" spans="1:14" s="3" customFormat="1" ht="15.75">
      <c r="A312" s="75" t="s">
        <v>107</v>
      </c>
      <c r="B312" s="57"/>
      <c r="C312" s="57"/>
      <c r="D312" s="58"/>
      <c r="E312" s="62">
        <v>1293604277</v>
      </c>
      <c r="F312" s="51">
        <v>608926265</v>
      </c>
      <c r="G312" s="51">
        <f t="shared" si="35"/>
        <v>1902530542</v>
      </c>
      <c r="H312" s="61">
        <f t="shared" si="36"/>
        <v>7.686305108238528</v>
      </c>
      <c r="I312" s="81">
        <v>109958006</v>
      </c>
      <c r="J312" s="61">
        <f t="shared" si="38"/>
        <v>13.615649370209582</v>
      </c>
      <c r="K312" s="51">
        <v>181170374</v>
      </c>
      <c r="L312" s="81">
        <f t="shared" si="32"/>
        <v>43.87194948042654</v>
      </c>
      <c r="M312" s="51">
        <f aca="true" t="shared" si="39" ref="M312:M317">K312+G312+I312</f>
        <v>2193658922</v>
      </c>
      <c r="N312" s="61">
        <f t="shared" si="37"/>
        <v>10.26517921554668</v>
      </c>
    </row>
    <row r="313" spans="1:14" s="3" customFormat="1" ht="15.75">
      <c r="A313" s="76">
        <v>2</v>
      </c>
      <c r="B313" s="48"/>
      <c r="C313" s="48"/>
      <c r="D313" s="13"/>
      <c r="E313" s="63">
        <v>1311714020</v>
      </c>
      <c r="F313" s="21">
        <v>612885939</v>
      </c>
      <c r="G313" s="21">
        <f t="shared" si="35"/>
        <v>1924599959</v>
      </c>
      <c r="H313" s="52">
        <f t="shared" si="36"/>
        <v>8.336356982207576</v>
      </c>
      <c r="I313" s="43">
        <v>109721135</v>
      </c>
      <c r="J313" s="52">
        <f t="shared" si="38"/>
        <v>11.561689798853564</v>
      </c>
      <c r="K313" s="21">
        <v>183542273</v>
      </c>
      <c r="L313" s="43">
        <f t="shared" si="32"/>
        <v>45.032323182884795</v>
      </c>
      <c r="M313" s="21">
        <f t="shared" si="39"/>
        <v>2217863367</v>
      </c>
      <c r="N313" s="52">
        <f t="shared" si="37"/>
        <v>10.815205254272598</v>
      </c>
    </row>
    <row r="314" spans="1:14" s="3" customFormat="1" ht="15.75">
      <c r="A314" s="76">
        <v>3</v>
      </c>
      <c r="B314" s="48"/>
      <c r="C314" s="48"/>
      <c r="D314" s="13"/>
      <c r="E314" s="63">
        <v>1360920883</v>
      </c>
      <c r="F314" s="21">
        <v>646242537</v>
      </c>
      <c r="G314" s="21">
        <f t="shared" si="35"/>
        <v>2007163420</v>
      </c>
      <c r="H314" s="52">
        <f t="shared" si="36"/>
        <v>9.898105697131342</v>
      </c>
      <c r="I314" s="43">
        <v>112962980</v>
      </c>
      <c r="J314" s="52">
        <f t="shared" si="38"/>
        <v>10.751689614812719</v>
      </c>
      <c r="K314" s="21">
        <v>190301858</v>
      </c>
      <c r="L314" s="43">
        <f t="shared" si="32"/>
        <v>45.11641551464638</v>
      </c>
      <c r="M314" s="21">
        <f t="shared" si="39"/>
        <v>2310428258</v>
      </c>
      <c r="N314" s="52">
        <f t="shared" si="37"/>
        <v>12.182861269444572</v>
      </c>
    </row>
    <row r="315" spans="1:14" s="3" customFormat="1" ht="15.75">
      <c r="A315" s="89">
        <v>4</v>
      </c>
      <c r="B315" s="48"/>
      <c r="C315" s="48"/>
      <c r="D315" s="13"/>
      <c r="E315" s="63">
        <v>1363724873</v>
      </c>
      <c r="F315" s="21">
        <v>672415070</v>
      </c>
      <c r="G315" s="21">
        <f t="shared" si="35"/>
        <v>2036139943</v>
      </c>
      <c r="H315" s="52">
        <f t="shared" si="36"/>
        <v>9.304578809056594</v>
      </c>
      <c r="I315" s="43">
        <v>117078692</v>
      </c>
      <c r="J315" s="52">
        <f t="shared" si="38"/>
        <v>12.253218015864803</v>
      </c>
      <c r="K315" s="21">
        <v>198013099</v>
      </c>
      <c r="L315" s="43">
        <f t="shared" si="32"/>
        <v>48.02653389973611</v>
      </c>
      <c r="M315" s="21">
        <f t="shared" si="39"/>
        <v>2351231734</v>
      </c>
      <c r="N315" s="52">
        <f t="shared" si="37"/>
        <v>11.9164947544554</v>
      </c>
    </row>
    <row r="316" spans="1:14" s="3" customFormat="1" ht="15.75">
      <c r="A316" s="89">
        <v>5</v>
      </c>
      <c r="B316" s="48"/>
      <c r="C316" s="48"/>
      <c r="D316" s="13"/>
      <c r="E316" s="63">
        <v>1359182084</v>
      </c>
      <c r="F316" s="21">
        <v>672802864</v>
      </c>
      <c r="G316" s="21">
        <f t="shared" si="35"/>
        <v>2031984948</v>
      </c>
      <c r="H316" s="52">
        <f t="shared" si="36"/>
        <v>3.924966506236288</v>
      </c>
      <c r="I316" s="43">
        <v>121454634</v>
      </c>
      <c r="J316" s="52">
        <f t="shared" si="38"/>
        <v>10.947175392689147</v>
      </c>
      <c r="K316" s="21">
        <v>197743203</v>
      </c>
      <c r="L316" s="43">
        <f t="shared" si="32"/>
        <v>33.367347278751936</v>
      </c>
      <c r="M316" s="21">
        <f t="shared" si="39"/>
        <v>2351182785</v>
      </c>
      <c r="N316" s="52">
        <f t="shared" si="37"/>
        <v>6.244973624634525</v>
      </c>
    </row>
    <row r="317" spans="1:14" s="3" customFormat="1" ht="15.75">
      <c r="A317" s="90">
        <v>6</v>
      </c>
      <c r="B317" s="49"/>
      <c r="C317" s="49"/>
      <c r="D317" s="50"/>
      <c r="E317" s="64">
        <v>1362022146</v>
      </c>
      <c r="F317" s="53">
        <v>662807944</v>
      </c>
      <c r="G317" s="53">
        <f t="shared" si="35"/>
        <v>2024830090</v>
      </c>
      <c r="H317" s="54">
        <f t="shared" si="36"/>
        <v>4.262455612604256</v>
      </c>
      <c r="I317" s="78">
        <v>120323999</v>
      </c>
      <c r="J317" s="54">
        <f t="shared" si="38"/>
        <v>10.4241969919088</v>
      </c>
      <c r="K317" s="53">
        <v>196225996</v>
      </c>
      <c r="L317" s="78">
        <f t="shared" si="32"/>
        <v>35.131091678348355</v>
      </c>
      <c r="M317" s="53">
        <f t="shared" si="39"/>
        <v>2341380085</v>
      </c>
      <c r="N317" s="54">
        <f t="shared" si="37"/>
        <v>6.609160729996688</v>
      </c>
    </row>
    <row r="318" spans="1:14" ht="15.75">
      <c r="A318" s="26" t="s">
        <v>76</v>
      </c>
      <c r="B318" s="6"/>
      <c r="C318" s="28"/>
      <c r="D318" s="4"/>
      <c r="J318" s="43"/>
      <c r="K318" s="3"/>
      <c r="M318" s="21"/>
      <c r="N318" s="44" t="s">
        <v>75</v>
      </c>
    </row>
    <row r="319" spans="1:14" ht="15.75">
      <c r="A319" s="6" t="s">
        <v>65</v>
      </c>
      <c r="B319" s="6"/>
      <c r="C319" s="27"/>
      <c r="D319" s="4"/>
      <c r="E319" s="4"/>
      <c r="M319" s="7"/>
      <c r="N319" s="44" t="s">
        <v>24</v>
      </c>
    </row>
    <row r="320" spans="6:13" ht="15">
      <c r="F320" s="6"/>
      <c r="G320" s="6"/>
      <c r="H320" s="6"/>
      <c r="I320" s="6"/>
      <c r="J320" s="6"/>
      <c r="K320" s="6"/>
      <c r="L320" s="6"/>
      <c r="M320" s="26"/>
    </row>
    <row r="321" ht="12.75">
      <c r="M321" s="3"/>
    </row>
    <row r="322" ht="12.75">
      <c r="K322" s="47"/>
    </row>
    <row r="323" spans="6:12" ht="12.75">
      <c r="F323" s="66"/>
      <c r="L323" s="3"/>
    </row>
    <row r="324" spans="6:12" ht="12.75">
      <c r="F324" s="66"/>
      <c r="H324" s="46"/>
      <c r="I324" s="46"/>
      <c r="J324" s="46"/>
      <c r="L324" s="3"/>
    </row>
    <row r="325" spans="6:12" ht="12.75">
      <c r="F325" s="66"/>
      <c r="L325" s="3"/>
    </row>
    <row r="326" spans="6:12" ht="12.75">
      <c r="F326" s="66"/>
      <c r="L326" s="3"/>
    </row>
    <row r="327" ht="12.75">
      <c r="F327" s="66"/>
    </row>
    <row r="328" ht="12.75">
      <c r="F328" s="66"/>
    </row>
    <row r="329" ht="12.75">
      <c r="F329" s="66"/>
    </row>
    <row r="330" ht="12.75">
      <c r="F330" s="66"/>
    </row>
    <row r="331" ht="12.75">
      <c r="F331" s="66"/>
    </row>
    <row r="332" spans="6:14" ht="12.75">
      <c r="F332" s="66"/>
      <c r="N332" s="3"/>
    </row>
    <row r="333" ht="12.75">
      <c r="N333" s="3"/>
    </row>
    <row r="334" spans="5:12" ht="13.5">
      <c r="E334" s="65"/>
      <c r="L334" s="65"/>
    </row>
    <row r="335" spans="5:12" ht="13.5">
      <c r="E335" s="65"/>
      <c r="L335" s="65"/>
    </row>
    <row r="336" spans="5:12" ht="13.5">
      <c r="E336" s="65"/>
      <c r="L336" s="65"/>
    </row>
    <row r="337" spans="5:12" ht="13.5">
      <c r="E337" s="65"/>
      <c r="L337" s="65"/>
    </row>
    <row r="338" spans="5:12" ht="13.5">
      <c r="E338" s="65"/>
      <c r="L338" s="65"/>
    </row>
    <row r="339" spans="5:12" ht="13.5">
      <c r="E339" s="65"/>
      <c r="L339" s="65"/>
    </row>
    <row r="340" spans="5:12" ht="13.5">
      <c r="E340" s="65"/>
      <c r="L340" s="65"/>
    </row>
    <row r="341" spans="5:12" ht="13.5">
      <c r="E341" s="65"/>
      <c r="L341" s="65"/>
    </row>
    <row r="342" spans="5:12" ht="13.5">
      <c r="E342" s="65"/>
      <c r="L342" s="65"/>
    </row>
    <row r="343" spans="5:12" ht="13.5">
      <c r="E343" s="65"/>
      <c r="L343" s="65"/>
    </row>
    <row r="344" spans="5:12" ht="13.5">
      <c r="E344" s="65"/>
      <c r="L344" s="65"/>
    </row>
    <row r="345" spans="5:12" ht="13.5">
      <c r="E345" s="65"/>
      <c r="L345" s="65"/>
    </row>
    <row r="346" spans="5:12" ht="13.5">
      <c r="E346" s="65"/>
      <c r="L346" s="65"/>
    </row>
    <row r="347" spans="5:12" ht="13.5">
      <c r="E347" s="65"/>
      <c r="L347" s="65"/>
    </row>
    <row r="348" spans="5:14" ht="13.5">
      <c r="E348" s="65"/>
      <c r="N348" s="3"/>
    </row>
    <row r="349" spans="5:14" ht="13.5">
      <c r="E349" s="65"/>
      <c r="N349" s="3"/>
    </row>
    <row r="350" spans="5:14" ht="13.5">
      <c r="E350" s="65"/>
      <c r="N350" s="3"/>
    </row>
    <row r="351" spans="5:14" ht="13.5">
      <c r="E351" s="65"/>
      <c r="N351" s="3"/>
    </row>
    <row r="352" spans="5:14" ht="13.5">
      <c r="E352" s="65"/>
      <c r="N352" s="3"/>
    </row>
    <row r="353" spans="5:14" ht="13.5">
      <c r="E353" s="65"/>
      <c r="N353" s="3"/>
    </row>
    <row r="354" spans="5:14" ht="13.5">
      <c r="E354" s="65"/>
      <c r="N354" s="3"/>
    </row>
    <row r="355" spans="5:14" ht="13.5">
      <c r="E355" s="65"/>
      <c r="N355" s="3"/>
    </row>
    <row r="356" spans="5:14" ht="13.5">
      <c r="E356" s="65"/>
      <c r="N356" s="3"/>
    </row>
    <row r="357" spans="5:14" ht="13.5">
      <c r="E357" s="65"/>
      <c r="N357" s="3"/>
    </row>
    <row r="358" spans="5:14" ht="13.5">
      <c r="E358" s="65"/>
      <c r="N358" s="3"/>
    </row>
    <row r="359" spans="5:14" ht="13.5">
      <c r="E359" s="65"/>
      <c r="N359" s="3"/>
    </row>
    <row r="360" spans="5:14" ht="13.5">
      <c r="E360" s="65"/>
      <c r="N360" s="3"/>
    </row>
    <row r="361" spans="5:14" ht="13.5">
      <c r="E361" s="65"/>
      <c r="N361" s="3"/>
    </row>
    <row r="362" spans="5:14" ht="13.5">
      <c r="E362" s="65"/>
      <c r="N362" s="3"/>
    </row>
    <row r="363" spans="5:14" ht="13.5">
      <c r="E363" s="65"/>
      <c r="N363" s="3"/>
    </row>
    <row r="364" spans="5:14" ht="13.5">
      <c r="E364" s="65"/>
      <c r="N364" s="3"/>
    </row>
    <row r="365" spans="5:14" ht="13.5">
      <c r="E365" s="65"/>
      <c r="N365" s="3"/>
    </row>
    <row r="366" spans="5:14" ht="13.5">
      <c r="E366" s="65"/>
      <c r="N366" s="3"/>
    </row>
    <row r="367" spans="5:14" ht="13.5">
      <c r="E367" s="65"/>
      <c r="N367" s="3"/>
    </row>
    <row r="368" spans="5:14" ht="13.5">
      <c r="E368" s="65"/>
      <c r="N368" s="3"/>
    </row>
    <row r="369" spans="5:14" ht="13.5">
      <c r="E369" s="65"/>
      <c r="N369" s="3"/>
    </row>
    <row r="370" spans="5:14" ht="13.5">
      <c r="E370" s="65"/>
      <c r="N370" s="3"/>
    </row>
    <row r="371" spans="5:14" ht="13.5">
      <c r="E371" s="65"/>
      <c r="N371" s="3"/>
    </row>
    <row r="372" spans="5:14" ht="13.5">
      <c r="E372" s="65"/>
      <c r="N372" s="3"/>
    </row>
    <row r="373" spans="5:14" ht="13.5">
      <c r="E373" s="65"/>
      <c r="N373" s="3"/>
    </row>
    <row r="374" spans="5:14" ht="13.5">
      <c r="E374" s="65"/>
      <c r="N374" s="3"/>
    </row>
    <row r="375" spans="5:14" ht="13.5">
      <c r="E375" s="65"/>
      <c r="N375" s="3"/>
    </row>
    <row r="376" spans="5:14" ht="13.5">
      <c r="E376" s="65"/>
      <c r="N376" s="3"/>
    </row>
    <row r="377" ht="12.75">
      <c r="N377" s="3"/>
    </row>
    <row r="378" ht="12.75">
      <c r="N378" s="3"/>
    </row>
    <row r="379" ht="12.75">
      <c r="N379" s="3"/>
    </row>
    <row r="380" ht="12.75">
      <c r="N380" s="3"/>
    </row>
    <row r="381" ht="12.75">
      <c r="N381" s="3"/>
    </row>
    <row r="382" ht="12.75">
      <c r="N382" s="3"/>
    </row>
    <row r="383" ht="12.75">
      <c r="N383" s="3"/>
    </row>
    <row r="384" ht="12.75">
      <c r="N384" s="3"/>
    </row>
    <row r="385" ht="12.75">
      <c r="N385" s="3"/>
    </row>
    <row r="386" ht="12.75">
      <c r="N386" s="3"/>
    </row>
  </sheetData>
  <sheetProtection/>
  <mergeCells count="13">
    <mergeCell ref="E5:H5"/>
    <mergeCell ref="E6:H6"/>
    <mergeCell ref="K6:L6"/>
    <mergeCell ref="I4:J4"/>
    <mergeCell ref="I5:J5"/>
    <mergeCell ref="I6:J6"/>
    <mergeCell ref="B5:D5"/>
    <mergeCell ref="B6:D6"/>
    <mergeCell ref="M6:N6"/>
    <mergeCell ref="M5:N5"/>
    <mergeCell ref="M4:N4"/>
    <mergeCell ref="K4:L4"/>
    <mergeCell ref="K5:L5"/>
  </mergeCells>
  <printOptions horizontalCentered="1" verticalCentered="1"/>
  <pageMargins left="0.7874015748031497" right="0.7874015748031497" top="0.5118110236220472" bottom="0.5905511811023623" header="0.4330708661417323" footer="0.3937007874015748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Cezmi ONAT</cp:lastModifiedBy>
  <cp:lastPrinted>2019-07-22T06:33:09Z</cp:lastPrinted>
  <dcterms:created xsi:type="dcterms:W3CDTF">1997-09-03T09:47:24Z</dcterms:created>
  <dcterms:modified xsi:type="dcterms:W3CDTF">2019-07-22T06:33:24Z</dcterms:modified>
  <cp:category/>
  <cp:version/>
  <cp:contentType/>
  <cp:contentStatus/>
</cp:coreProperties>
</file>