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5.24'!$A$42:$S$78</definedName>
  </definedNames>
  <calcPr calcId="162913"/>
</workbook>
</file>

<file path=xl/calcChain.xml><?xml version="1.0" encoding="utf-8"?>
<calcChain xmlns="http://schemas.openxmlformats.org/spreadsheetml/2006/main">
  <c r="R70" i="3" l="1"/>
  <c r="R66" i="3"/>
  <c r="R59" i="3"/>
  <c r="R53" i="3"/>
  <c r="R52" i="3" s="1"/>
  <c r="R65" i="3" l="1"/>
  <c r="Q70" i="3"/>
  <c r="Q66" i="3"/>
  <c r="Q59" i="3"/>
  <c r="Q53" i="3"/>
  <c r="Q52" i="3" s="1"/>
  <c r="Q65" i="3" l="1"/>
  <c r="P70" i="3"/>
  <c r="P66" i="3"/>
  <c r="P59" i="3"/>
  <c r="P53" i="3"/>
  <c r="P65" i="3" l="1"/>
  <c r="P52" i="3"/>
  <c r="O70" i="3"/>
  <c r="O66" i="3"/>
  <c r="O59" i="3"/>
  <c r="O53" i="3"/>
  <c r="O52" i="3" l="1"/>
  <c r="O65" i="3"/>
  <c r="N70" i="3"/>
  <c r="N66" i="3"/>
  <c r="N59" i="3"/>
  <c r="N53" i="3"/>
  <c r="N65" i="3" l="1"/>
  <c r="N52" i="3"/>
  <c r="D66" i="3"/>
  <c r="C66" i="3"/>
  <c r="C70" i="3"/>
  <c r="C65" i="3" l="1"/>
  <c r="E59" i="3"/>
  <c r="F59" i="3"/>
  <c r="G59" i="3"/>
  <c r="H59" i="3"/>
  <c r="I59" i="3"/>
  <c r="J59" i="3"/>
  <c r="K59" i="3"/>
  <c r="L59" i="3"/>
  <c r="M59" i="3"/>
  <c r="M70" i="3" l="1"/>
  <c r="M66" i="3"/>
  <c r="M53" i="3"/>
  <c r="M65" i="3" l="1"/>
  <c r="M52" i="3"/>
  <c r="F70" i="3"/>
  <c r="G70" i="3"/>
  <c r="H70" i="3"/>
  <c r="I70" i="3"/>
  <c r="J70" i="3"/>
  <c r="K70" i="3"/>
  <c r="L70" i="3"/>
  <c r="E70" i="3"/>
  <c r="F66" i="3"/>
  <c r="G66" i="3"/>
  <c r="H66" i="3"/>
  <c r="I66" i="3"/>
  <c r="J66" i="3"/>
  <c r="K66" i="3"/>
  <c r="L66" i="3"/>
  <c r="E66" i="3"/>
  <c r="L53" i="3" l="1"/>
  <c r="L65" i="3" l="1"/>
  <c r="L52" i="3"/>
  <c r="D59" i="3"/>
  <c r="C59" i="3"/>
  <c r="K53" i="3" l="1"/>
  <c r="K65" i="3" l="1"/>
  <c r="K52" i="3"/>
  <c r="J53" i="3" l="1"/>
  <c r="J52" i="3" l="1"/>
  <c r="J65" i="3"/>
  <c r="I53" i="3" l="1"/>
  <c r="I65" i="3" l="1"/>
  <c r="H53" i="3"/>
  <c r="I52" i="3"/>
  <c r="H65" i="3"/>
  <c r="G53" i="3"/>
  <c r="D70" i="3"/>
  <c r="D65" i="3" s="1"/>
  <c r="F53" i="3"/>
  <c r="E53" i="3"/>
  <c r="D53" i="3"/>
  <c r="C53" i="3"/>
  <c r="F65" i="3" l="1"/>
  <c r="E65" i="3"/>
  <c r="G65" i="3"/>
  <c r="C52" i="3"/>
  <c r="F52" i="3"/>
  <c r="G52" i="3"/>
  <c r="D52" i="3"/>
  <c r="E52" i="3"/>
  <c r="H52" i="3"/>
</calcChain>
</file>

<file path=xl/sharedStrings.xml><?xml version="1.0" encoding="utf-8"?>
<sst xmlns="http://schemas.openxmlformats.org/spreadsheetml/2006/main" count="133" uniqueCount="107">
  <si>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</si>
  <si>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</si>
  <si>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</si>
  <si>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</si>
  <si>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</si>
  <si>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</si>
  <si>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</si>
  <si>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</si>
  <si>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</si>
  <si>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</si>
  <si>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</si>
  <si>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</si>
  <si>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</si>
  <si>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</si>
  <si>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</si>
  <si>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</si>
  <si>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</si>
  <si>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</si>
  <si>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</si>
  <si>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</si>
  <si>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</si>
  <si>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</si>
  <si>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</si>
  <si>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</si>
  <si>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</si>
  <si>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</si>
  <si>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</si>
  <si>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</si>
  <si>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</si>
  <si>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</si>
  <si>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</si>
  <si>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</si>
  <si>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</si>
  <si>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</si>
  <si>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</si>
  <si>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</si>
  <si>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</si>
  <si>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</si>
  <si>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</si>
  <si>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</si>
  <si>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</si>
  <si>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</si>
  <si>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</si>
  <si>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</si>
  <si>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</si>
  <si>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</si>
  <si>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</si>
  <si>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</si>
  <si>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</si>
  <si>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</si>
  <si>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</si>
  <si>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</si>
  <si>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</si>
  <si>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</si>
  <si>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</si>
  <si>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</si>
  <si>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</si>
  <si>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</si>
  <si>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</si>
  <si>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</si>
  <si>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</si>
  <si>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Orta-Uzun Vadeli</t>
  </si>
  <si>
    <t xml:space="preserve">  Medium And Long Term</t>
  </si>
  <si>
    <t xml:space="preserve">  Orta-Uzun Vade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</si>
  <si>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</si>
  <si>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</si>
  <si>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</si>
  <si>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</si>
  <si>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</si>
  <si>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</si>
  <si>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</si>
  <si>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</si>
  <si>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</si>
  <si>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</si>
  <si>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</si>
  <si>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</si>
  <si>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</si>
  <si>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</si>
  <si>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B. Deposit Money Banks</t>
  </si>
  <si>
    <t xml:space="preserve">    C. Diğer Sektörler</t>
  </si>
  <si>
    <t xml:space="preserve">    C. Other Sectors</t>
  </si>
  <si>
    <t xml:space="preserve">    D. Genel Hükümet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</si>
  <si>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</si>
  <si>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</si>
  <si>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</si>
  <si>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</si>
  <si>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Ticari Banka Kredileri</t>
  </si>
  <si>
    <t xml:space="preserve">    A. Commercial Bank Credits</t>
  </si>
  <si>
    <t xml:space="preserve">    B. Özel Kesim Kredileri</t>
  </si>
  <si>
    <t xml:space="preserve">    B. Private Lender Credits</t>
  </si>
  <si>
    <t>Source: UT</t>
  </si>
  <si>
    <t>(1) Hazine Müşteşarlığı dış borç stokunun yeniden düzenlenmesi</t>
  </si>
  <si>
    <t>(1) Undersecreteriat of Treasury released new foreign debt figures</t>
  </si>
  <si>
    <t xml:space="preserve">     projesi çerçevesinde dış borç verilerini 1998 yılı Nisan ayında</t>
  </si>
  <si>
    <t>in April 1998 as old and new series within the context of a project</t>
  </si>
  <si>
    <t xml:space="preserve">     eski ve yeni seriler olarak açıklamıştır.</t>
  </si>
  <si>
    <t>regarding the rearrangement of the debt stock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</si>
  <si>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</si>
  <si>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</si>
  <si>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</si>
  <si>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</si>
  <si>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</si>
  <si>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</si>
  <si>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</si>
  <si>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2018-Ç1</t>
  </si>
  <si>
    <t>2018-Ç2</t>
  </si>
  <si>
    <t>2018-Ç3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</si>
</sst>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tabSelected="1" view="pageBreakPreview" zoomScale="70" zoomScaleNormal="55" zoomScaleSheetLayoutView="70" workbookViewId="0">
      <pane xSplit="2" topLeftCell="C1" activePane="topRight" state="frozen"/>
      <selection activeCell="A42" sqref="A42"/>
      <selection pane="topRight" activeCell="V60" sqref="V60"/>
    </sheetView>
  </sheetViews>
  <sheetFormatPr defaultColWidth="15.140625" defaultRowHeight="18.75" x14ac:dyDescent="0.25"/>
  <cols>
    <col min="1" max="1" width="65.140625" style="3" customWidth="1"/>
    <col min="2" max="2" width="4.42578125" style="3" customWidth="1"/>
    <col min="3" max="3" width="13.85546875" style="3" bestFit="1" customWidth="1"/>
    <col min="4" max="6" width="13.85546875" style="4" bestFit="1" customWidth="1"/>
    <col min="7" max="15" width="13.85546875" style="3" bestFit="1" customWidth="1"/>
    <col min="16" max="16" width="14.5703125" style="3" bestFit="1" customWidth="1"/>
    <col min="17" max="18" width="14.5703125" style="3" customWidth="1"/>
    <col min="19" max="19" width="69.7109375" style="3" customWidth="1"/>
    <col min="20" max="21" width="3" style="3" bestFit="1" customWidth="1"/>
    <col min="22" max="23" width="6.28515625" style="3" bestFit="1" customWidth="1"/>
    <col min="24" max="24" width="5.7109375" style="3" bestFit="1" customWidth="1"/>
    <col min="25" max="26" width="9.7109375" style="3" bestFit="1" customWidth="1"/>
    <col min="27" max="33" width="15.140625" style="3" customWidth="1"/>
    <col min="34" max="35" width="6.140625" style="3" customWidth="1"/>
    <col min="36" max="36" width="42.140625" style="3" customWidth="1"/>
    <col min="37" max="243" width="15.140625" style="3" customWidth="1"/>
    <col min="244" max="16384" width="15.140625" style="3"/>
  </cols>
  <sheetData>
    <row r="1" spans="1:37" ht="22.5" hidden="1" x14ac:dyDescent="0.3">
      <c r="A1" s="1" t="s">
        <v>0</v>
      </c>
      <c r="B1" s="2"/>
      <c r="S1" s="5" t="s">
        <v>1</v>
      </c>
      <c r="T1" s="6"/>
      <c r="U1" s="6"/>
      <c r="V1" s="6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0" customFormat="1" ht="22.5" hidden="1" x14ac:dyDescent="0.3">
      <c r="A2" s="7" t="s">
        <v>2</v>
      </c>
      <c r="B2" s="8"/>
      <c r="D2" s="11"/>
      <c r="E2" s="11"/>
      <c r="F2" s="11"/>
      <c r="S2" s="12" t="s">
        <v>3</v>
      </c>
      <c r="T2" s="13"/>
      <c r="U2" s="13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9"/>
      <c r="T3" s="13"/>
      <c r="U3" s="13"/>
      <c r="V3" s="13"/>
      <c r="W3" s="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2"/>
      <c r="T4" s="13"/>
      <c r="U4" s="13"/>
      <c r="V4" s="13"/>
      <c r="W4" s="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hidden="1" x14ac:dyDescent="0.3">
      <c r="A5" s="15"/>
      <c r="B5" s="2"/>
      <c r="C5" s="2"/>
      <c r="D5" s="23"/>
      <c r="E5" s="23"/>
      <c r="F5" s="23"/>
      <c r="S5" s="24"/>
      <c r="T5" s="13"/>
      <c r="U5" s="13"/>
      <c r="V5" s="13"/>
      <c r="W5" s="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hidden="1" x14ac:dyDescent="0.3">
      <c r="A6" s="25" t="s">
        <v>4</v>
      </c>
      <c r="B6" s="2"/>
      <c r="C6" s="27"/>
      <c r="D6" s="28"/>
      <c r="E6" s="28"/>
      <c r="F6" s="28"/>
      <c r="S6" s="24" t="s">
        <v>5</v>
      </c>
      <c r="T6" s="2"/>
      <c r="U6" s="2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"/>
      <c r="AG6" s="2"/>
      <c r="AH6" s="2"/>
    </row>
    <row r="7" spans="1:37" ht="19.5" hidden="1" x14ac:dyDescent="0.3">
      <c r="A7" s="25" t="s">
        <v>6</v>
      </c>
      <c r="B7" s="2"/>
      <c r="C7" s="27"/>
      <c r="D7" s="28"/>
      <c r="E7" s="28"/>
      <c r="F7" s="28"/>
      <c r="S7" s="30" t="s">
        <v>7</v>
      </c>
      <c r="T7" s="2"/>
      <c r="U7" s="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"/>
      <c r="AG7" s="2"/>
      <c r="AH7" s="2"/>
    </row>
    <row r="8" spans="1:37" ht="19.5" hidden="1" x14ac:dyDescent="0.3">
      <c r="A8" s="25" t="s">
        <v>8</v>
      </c>
      <c r="B8" s="2"/>
      <c r="C8" s="27"/>
      <c r="D8" s="28"/>
      <c r="E8" s="28"/>
      <c r="F8" s="28"/>
      <c r="S8" s="30" t="s">
        <v>9</v>
      </c>
      <c r="T8" s="2"/>
      <c r="U8" s="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"/>
      <c r="AG8" s="2"/>
      <c r="AH8" s="2"/>
    </row>
    <row r="9" spans="1:37" ht="19.5" hidden="1" x14ac:dyDescent="0.3">
      <c r="A9" s="31"/>
      <c r="B9" s="2"/>
      <c r="C9" s="27"/>
      <c r="D9" s="28"/>
      <c r="E9" s="28"/>
      <c r="F9" s="28"/>
      <c r="S9" s="24"/>
      <c r="T9" s="2"/>
      <c r="U9" s="2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"/>
      <c r="AG9" s="2"/>
      <c r="AH9" s="2"/>
    </row>
    <row r="10" spans="1:37" ht="19.5" hidden="1" x14ac:dyDescent="0.3">
      <c r="A10" s="31" t="s">
        <v>10</v>
      </c>
      <c r="B10" s="2"/>
      <c r="C10" s="27"/>
      <c r="D10" s="28"/>
      <c r="E10" s="28"/>
      <c r="F10" s="28"/>
      <c r="S10" s="24" t="s">
        <v>11</v>
      </c>
      <c r="T10" s="2"/>
      <c r="U10" s="2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"/>
      <c r="AG10" s="2"/>
      <c r="AH10" s="2"/>
    </row>
    <row r="11" spans="1:37" ht="19.5" hidden="1" x14ac:dyDescent="0.3">
      <c r="A11" s="31" t="s">
        <v>12</v>
      </c>
      <c r="B11" s="2"/>
      <c r="C11" s="27"/>
      <c r="D11" s="28"/>
      <c r="E11" s="28"/>
      <c r="F11" s="28"/>
      <c r="S11" s="24" t="s">
        <v>13</v>
      </c>
      <c r="T11" s="2"/>
      <c r="U11" s="2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"/>
      <c r="AG11" s="2"/>
      <c r="AH11" s="2"/>
    </row>
    <row r="12" spans="1:37" ht="19.5" hidden="1" x14ac:dyDescent="0.3">
      <c r="A12" s="32" t="s">
        <v>14</v>
      </c>
      <c r="B12" s="2"/>
      <c r="C12" s="27"/>
      <c r="D12" s="28"/>
      <c r="E12" s="28"/>
      <c r="F12" s="28"/>
      <c r="S12" s="30" t="s">
        <v>15</v>
      </c>
      <c r="T12" s="2"/>
      <c r="U12" s="2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"/>
      <c r="AG12" s="2"/>
      <c r="AH12" s="2"/>
    </row>
    <row r="13" spans="1:37" ht="19.5" hidden="1" x14ac:dyDescent="0.3">
      <c r="A13" s="33" t="s">
        <v>16</v>
      </c>
      <c r="B13" s="2"/>
      <c r="C13" s="27"/>
      <c r="D13" s="28"/>
      <c r="E13" s="28"/>
      <c r="F13" s="28"/>
      <c r="S13" s="30" t="s">
        <v>17</v>
      </c>
      <c r="T13" s="2"/>
      <c r="U13" s="2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"/>
      <c r="AG13" s="2"/>
      <c r="AH13" s="2"/>
    </row>
    <row r="14" spans="1:37" ht="19.5" hidden="1" x14ac:dyDescent="0.3">
      <c r="A14" s="33" t="s">
        <v>18</v>
      </c>
      <c r="B14" s="2"/>
      <c r="C14" s="27"/>
      <c r="D14" s="28"/>
      <c r="E14" s="28"/>
      <c r="F14" s="28"/>
      <c r="S14" s="30" t="s">
        <v>19</v>
      </c>
      <c r="T14" s="2"/>
      <c r="U14" s="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"/>
      <c r="AG14" s="2"/>
      <c r="AH14" s="2"/>
    </row>
    <row r="15" spans="1:37" ht="19.5" hidden="1" x14ac:dyDescent="0.3">
      <c r="A15" s="31" t="s">
        <v>20</v>
      </c>
      <c r="B15" s="2"/>
      <c r="C15" s="27"/>
      <c r="D15" s="28"/>
      <c r="E15" s="28"/>
      <c r="F15" s="28"/>
      <c r="S15" s="24" t="s">
        <v>21</v>
      </c>
      <c r="T15" s="2"/>
      <c r="U15" s="2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"/>
      <c r="AG15" s="2"/>
      <c r="AH15" s="2"/>
    </row>
    <row r="16" spans="1:37" ht="19.5" hidden="1" x14ac:dyDescent="0.3">
      <c r="A16" s="33" t="s">
        <v>22</v>
      </c>
      <c r="B16" s="2"/>
      <c r="C16" s="27"/>
      <c r="D16" s="28"/>
      <c r="E16" s="28"/>
      <c r="F16" s="28"/>
      <c r="S16" s="30" t="s">
        <v>23</v>
      </c>
      <c r="T16" s="2"/>
      <c r="U16" s="2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"/>
      <c r="AG16" s="2"/>
      <c r="AH16" s="2"/>
    </row>
    <row r="17" spans="1:34" ht="19.5" hidden="1" x14ac:dyDescent="0.3">
      <c r="A17" s="33" t="s">
        <v>24</v>
      </c>
      <c r="B17" s="2"/>
      <c r="C17" s="27"/>
      <c r="D17" s="28"/>
      <c r="E17" s="28"/>
      <c r="F17" s="28"/>
      <c r="S17" s="30" t="s">
        <v>25</v>
      </c>
      <c r="T17" s="2"/>
      <c r="U17" s="2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"/>
      <c r="AG17" s="2"/>
      <c r="AH17" s="2"/>
    </row>
    <row r="18" spans="1:34" ht="19.5" hidden="1" x14ac:dyDescent="0.3">
      <c r="A18" s="33" t="s">
        <v>26</v>
      </c>
      <c r="B18" s="2"/>
      <c r="C18" s="27"/>
      <c r="D18" s="28"/>
      <c r="E18" s="28"/>
      <c r="F18" s="28"/>
      <c r="S18" s="30" t="s">
        <v>27</v>
      </c>
      <c r="T18" s="2"/>
      <c r="U18" s="2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"/>
      <c r="AG18" s="2"/>
      <c r="AH18" s="2"/>
    </row>
    <row r="19" spans="1:34" ht="19.5" hidden="1" x14ac:dyDescent="0.3">
      <c r="A19" s="33"/>
      <c r="B19" s="2"/>
      <c r="C19" s="27"/>
      <c r="D19" s="28"/>
      <c r="E19" s="28"/>
      <c r="F19" s="28"/>
      <c r="S19" s="30"/>
      <c r="T19" s="2"/>
      <c r="U19" s="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"/>
      <c r="AG19" s="2"/>
      <c r="AH19" s="2"/>
    </row>
    <row r="20" spans="1:34" ht="19.5" hidden="1" x14ac:dyDescent="0.3">
      <c r="A20" s="31" t="s">
        <v>28</v>
      </c>
      <c r="B20" s="2"/>
      <c r="C20" s="27"/>
      <c r="D20" s="28"/>
      <c r="E20" s="28"/>
      <c r="F20" s="28"/>
      <c r="S20" s="24" t="s">
        <v>29</v>
      </c>
      <c r="T20" s="2"/>
      <c r="U20" s="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"/>
      <c r="AG20" s="2"/>
      <c r="AH20" s="2"/>
    </row>
    <row r="21" spans="1:34" ht="19.5" hidden="1" x14ac:dyDescent="0.3">
      <c r="A21" s="31" t="s">
        <v>12</v>
      </c>
      <c r="B21" s="2"/>
      <c r="C21" s="27"/>
      <c r="D21" s="28"/>
      <c r="E21" s="28"/>
      <c r="F21" s="28"/>
      <c r="S21" s="24" t="s">
        <v>13</v>
      </c>
      <c r="T21" s="2"/>
      <c r="U21" s="2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"/>
      <c r="AG21" s="2"/>
      <c r="AH21" s="2"/>
    </row>
    <row r="22" spans="1:34" ht="19.5" hidden="1" x14ac:dyDescent="0.3">
      <c r="A22" s="33" t="s">
        <v>30</v>
      </c>
      <c r="B22" s="2"/>
      <c r="C22" s="27"/>
      <c r="D22" s="28"/>
      <c r="E22" s="28"/>
      <c r="F22" s="28"/>
      <c r="S22" s="30" t="s">
        <v>31</v>
      </c>
      <c r="T22" s="2"/>
      <c r="U22" s="2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"/>
      <c r="AG22" s="2"/>
      <c r="AH22" s="2"/>
    </row>
    <row r="23" spans="1:34" ht="19.5" hidden="1" x14ac:dyDescent="0.3">
      <c r="A23" s="33" t="s">
        <v>32</v>
      </c>
      <c r="B23" s="2"/>
      <c r="C23" s="27"/>
      <c r="D23" s="28"/>
      <c r="E23" s="28"/>
      <c r="F23" s="28"/>
      <c r="S23" s="30" t="s">
        <v>33</v>
      </c>
      <c r="T23" s="2"/>
      <c r="U23" s="2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"/>
      <c r="AG23" s="2"/>
      <c r="AH23" s="2"/>
    </row>
    <row r="24" spans="1:34" ht="19.5" hidden="1" x14ac:dyDescent="0.3">
      <c r="A24" s="33" t="s">
        <v>24</v>
      </c>
      <c r="B24" s="2"/>
      <c r="C24" s="27"/>
      <c r="D24" s="28"/>
      <c r="E24" s="28"/>
      <c r="F24" s="28"/>
      <c r="S24" s="30" t="s">
        <v>34</v>
      </c>
      <c r="T24" s="2"/>
      <c r="U24" s="2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"/>
      <c r="AG24" s="2"/>
      <c r="AH24" s="2"/>
    </row>
    <row r="25" spans="1:34" ht="19.5" hidden="1" x14ac:dyDescent="0.3">
      <c r="A25" s="33" t="s">
        <v>35</v>
      </c>
      <c r="B25" s="2"/>
      <c r="C25" s="27"/>
      <c r="D25" s="28"/>
      <c r="E25" s="28"/>
      <c r="F25" s="28"/>
      <c r="S25" s="30" t="s">
        <v>36</v>
      </c>
      <c r="T25" s="2"/>
      <c r="U25" s="2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"/>
      <c r="AG25" s="2"/>
      <c r="AH25" s="2"/>
    </row>
    <row r="26" spans="1:34" ht="19.5" hidden="1" x14ac:dyDescent="0.3">
      <c r="A26" s="33" t="s">
        <v>37</v>
      </c>
      <c r="B26" s="2"/>
      <c r="C26" s="27"/>
      <c r="D26" s="28"/>
      <c r="E26" s="28"/>
      <c r="F26" s="28"/>
      <c r="S26" s="30" t="s">
        <v>38</v>
      </c>
      <c r="T26" s="2"/>
      <c r="U26" s="2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"/>
      <c r="AG26" s="2"/>
      <c r="AH26" s="2"/>
    </row>
    <row r="27" spans="1:34" ht="19.5" hidden="1" x14ac:dyDescent="0.3">
      <c r="A27" s="31" t="s">
        <v>20</v>
      </c>
      <c r="B27" s="2"/>
      <c r="C27" s="27"/>
      <c r="D27" s="28"/>
      <c r="E27" s="28"/>
      <c r="F27" s="28"/>
      <c r="S27" s="24" t="s">
        <v>21</v>
      </c>
      <c r="T27" s="2"/>
      <c r="U27" s="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"/>
      <c r="AG27" s="2"/>
      <c r="AH27" s="2"/>
    </row>
    <row r="28" spans="1:34" ht="19.5" hidden="1" x14ac:dyDescent="0.3">
      <c r="A28" s="33" t="s">
        <v>39</v>
      </c>
      <c r="B28" s="2"/>
      <c r="C28" s="27"/>
      <c r="D28" s="28"/>
      <c r="E28" s="28"/>
      <c r="F28" s="28"/>
      <c r="S28" s="30" t="s">
        <v>40</v>
      </c>
      <c r="T28" s="2"/>
      <c r="U28" s="2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"/>
      <c r="AG28" s="2"/>
      <c r="AH28" s="2"/>
    </row>
    <row r="29" spans="1:34" ht="19.5" hidden="1" x14ac:dyDescent="0.3">
      <c r="A29" s="33" t="s">
        <v>41</v>
      </c>
      <c r="B29" s="2"/>
      <c r="C29" s="27"/>
      <c r="D29" s="28"/>
      <c r="E29" s="28"/>
      <c r="F29" s="28"/>
      <c r="S29" s="30" t="s">
        <v>42</v>
      </c>
      <c r="T29" s="2"/>
      <c r="U29" s="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"/>
      <c r="AG29" s="2"/>
      <c r="AH29" s="2"/>
    </row>
    <row r="30" spans="1:34" ht="19.5" hidden="1" x14ac:dyDescent="0.3">
      <c r="A30" s="33"/>
      <c r="B30" s="2"/>
      <c r="C30" s="27"/>
      <c r="D30" s="28"/>
      <c r="E30" s="28"/>
      <c r="F30" s="28"/>
      <c r="S30" s="30"/>
      <c r="T30" s="2"/>
      <c r="U30" s="2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"/>
      <c r="AG30" s="2"/>
      <c r="AH30" s="2"/>
    </row>
    <row r="31" spans="1:34" ht="19.5" hidden="1" x14ac:dyDescent="0.3">
      <c r="A31" s="31" t="s">
        <v>43</v>
      </c>
      <c r="B31" s="2"/>
      <c r="C31" s="27"/>
      <c r="D31" s="28"/>
      <c r="E31" s="28"/>
      <c r="F31" s="28"/>
      <c r="S31" s="24" t="s">
        <v>44</v>
      </c>
      <c r="T31" s="2"/>
      <c r="U31" s="2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"/>
      <c r="AG31" s="2"/>
      <c r="AH31" s="2"/>
    </row>
    <row r="32" spans="1:34" ht="19.5" hidden="1" x14ac:dyDescent="0.3">
      <c r="A32" s="31" t="s">
        <v>12</v>
      </c>
      <c r="B32" s="2"/>
      <c r="C32" s="27"/>
      <c r="D32" s="28"/>
      <c r="E32" s="28"/>
      <c r="F32" s="28"/>
      <c r="S32" s="24" t="s">
        <v>13</v>
      </c>
      <c r="T32" s="2"/>
      <c r="U32" s="2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"/>
      <c r="AG32" s="2"/>
      <c r="AH32" s="2"/>
    </row>
    <row r="33" spans="1:37" ht="19.5" hidden="1" x14ac:dyDescent="0.3">
      <c r="A33" s="33" t="s">
        <v>45</v>
      </c>
      <c r="B33" s="2"/>
      <c r="C33" s="27"/>
      <c r="D33" s="28"/>
      <c r="E33" s="28"/>
      <c r="F33" s="28"/>
      <c r="S33" s="30" t="s">
        <v>46</v>
      </c>
      <c r="T33" s="2"/>
      <c r="U33" s="2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  <c r="AG33" s="2"/>
      <c r="AH33" s="2"/>
    </row>
    <row r="34" spans="1:37" ht="19.5" hidden="1" x14ac:dyDescent="0.3">
      <c r="A34" s="33" t="s">
        <v>47</v>
      </c>
      <c r="B34" s="2"/>
      <c r="C34" s="27"/>
      <c r="D34" s="28"/>
      <c r="E34" s="28"/>
      <c r="F34" s="28"/>
      <c r="S34" s="30"/>
      <c r="T34" s="2"/>
      <c r="U34" s="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"/>
      <c r="AG34" s="2"/>
      <c r="AH34" s="2"/>
    </row>
    <row r="35" spans="1:37" ht="19.5" hidden="1" x14ac:dyDescent="0.3">
      <c r="A35" s="33" t="s">
        <v>48</v>
      </c>
      <c r="B35" s="2"/>
      <c r="C35" s="27"/>
      <c r="D35" s="28"/>
      <c r="E35" s="28"/>
      <c r="F35" s="28"/>
      <c r="S35" s="30" t="s">
        <v>49</v>
      </c>
      <c r="T35" s="2"/>
      <c r="U35" s="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"/>
      <c r="AG35" s="2"/>
      <c r="AH35" s="2"/>
    </row>
    <row r="36" spans="1:37" ht="19.5" hidden="1" x14ac:dyDescent="0.3">
      <c r="A36" s="33" t="s">
        <v>50</v>
      </c>
      <c r="B36" s="2"/>
      <c r="C36" s="27"/>
      <c r="D36" s="28"/>
      <c r="E36" s="28"/>
      <c r="F36" s="28"/>
      <c r="S36" s="30" t="s">
        <v>51</v>
      </c>
      <c r="T36" s="2"/>
      <c r="U36" s="2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"/>
      <c r="AG36" s="2"/>
      <c r="AH36" s="2"/>
    </row>
    <row r="37" spans="1:37" ht="19.5" hidden="1" x14ac:dyDescent="0.3">
      <c r="A37" s="33" t="s">
        <v>52</v>
      </c>
      <c r="B37" s="2"/>
      <c r="C37" s="27"/>
      <c r="D37" s="28"/>
      <c r="E37" s="28"/>
      <c r="F37" s="28"/>
      <c r="S37" s="30" t="s">
        <v>53</v>
      </c>
      <c r="T37" s="2"/>
      <c r="U37" s="2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"/>
      <c r="AG37" s="2"/>
      <c r="AH37" s="2"/>
    </row>
    <row r="38" spans="1:37" ht="19.5" hidden="1" x14ac:dyDescent="0.3">
      <c r="A38" s="31" t="s">
        <v>20</v>
      </c>
      <c r="B38" s="2"/>
      <c r="C38" s="27"/>
      <c r="D38" s="28"/>
      <c r="E38" s="28"/>
      <c r="F38" s="28"/>
      <c r="S38" s="24" t="s">
        <v>21</v>
      </c>
      <c r="T38" s="2"/>
      <c r="U38" s="2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"/>
      <c r="AG38" s="2"/>
      <c r="AH38" s="2"/>
    </row>
    <row r="39" spans="1:37" ht="19.5" hidden="1" x14ac:dyDescent="0.3">
      <c r="A39" s="32" t="s">
        <v>54</v>
      </c>
      <c r="B39" s="2"/>
      <c r="C39" s="27"/>
      <c r="D39" s="28"/>
      <c r="E39" s="28"/>
      <c r="F39" s="28"/>
      <c r="S39" s="30" t="s">
        <v>55</v>
      </c>
      <c r="T39" s="2"/>
      <c r="U39" s="2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"/>
      <c r="AG39" s="2"/>
      <c r="AH39" s="2"/>
    </row>
    <row r="40" spans="1:37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36" t="s">
        <v>57</v>
      </c>
      <c r="T40" s="2"/>
      <c r="U40" s="2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  <c r="AG40" s="2"/>
      <c r="AH40" s="2"/>
    </row>
    <row r="41" spans="1:37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U41" s="6"/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6"/>
      <c r="AH41" s="6"/>
      <c r="AI41" s="2"/>
      <c r="AJ41" s="2"/>
      <c r="AK41" s="2"/>
    </row>
    <row r="42" spans="1:37" ht="22.5" customHeight="1" x14ac:dyDescent="0.3">
      <c r="A42" s="1" t="s">
        <v>0</v>
      </c>
      <c r="S42" s="39" t="s">
        <v>1</v>
      </c>
    </row>
    <row r="43" spans="1:37" ht="22.5" x14ac:dyDescent="0.3">
      <c r="A43" s="40" t="s">
        <v>2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 t="s">
        <v>59</v>
      </c>
      <c r="T43" s="10"/>
      <c r="U43" s="6"/>
      <c r="V43" s="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3"/>
      <c r="T44" s="14"/>
      <c r="U44" s="10"/>
    </row>
    <row r="45" spans="1:37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 t="s">
        <v>104</v>
      </c>
      <c r="Q45" s="45" t="s">
        <v>105</v>
      </c>
      <c r="R45" s="45" t="s">
        <v>106</v>
      </c>
      <c r="S45" s="46"/>
      <c r="T45" s="14"/>
    </row>
    <row r="46" spans="1:37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14"/>
      <c r="U46" s="10"/>
    </row>
    <row r="47" spans="1:37" ht="19.5" x14ac:dyDescent="0.3">
      <c r="A47" s="42"/>
      <c r="B47" s="17"/>
      <c r="C47" s="17"/>
      <c r="D47" s="6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43"/>
      <c r="T47" s="14"/>
      <c r="U47" s="10"/>
    </row>
    <row r="48" spans="1:37" ht="23.25" x14ac:dyDescent="0.35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4" t="s">
        <v>5</v>
      </c>
      <c r="U48" s="10"/>
    </row>
    <row r="49" spans="1:31" ht="23.25" x14ac:dyDescent="0.35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48977</v>
      </c>
      <c r="H49" s="55">
        <v>77232</v>
      </c>
      <c r="I49" s="55">
        <v>83107</v>
      </c>
      <c r="J49" s="55">
        <v>102439</v>
      </c>
      <c r="K49" s="55">
        <v>133273</v>
      </c>
      <c r="L49" s="55">
        <v>135138</v>
      </c>
      <c r="M49" s="55">
        <v>105366</v>
      </c>
      <c r="N49" s="55">
        <v>101320</v>
      </c>
      <c r="O49" s="55">
        <v>118618</v>
      </c>
      <c r="P49" s="55">
        <v>122943</v>
      </c>
      <c r="Q49" s="55">
        <v>120374</v>
      </c>
      <c r="R49" s="55">
        <v>116804</v>
      </c>
      <c r="S49" s="24" t="s">
        <v>7</v>
      </c>
      <c r="U49" s="10"/>
    </row>
    <row r="50" spans="1:31" ht="23.25" x14ac:dyDescent="0.35">
      <c r="A50" s="52" t="s">
        <v>61</v>
      </c>
      <c r="B50" s="10"/>
      <c r="C50" s="55">
        <v>131860.48696146801</v>
      </c>
      <c r="D50" s="55">
        <v>165148.735835372</v>
      </c>
      <c r="E50" s="55">
        <v>206782.64316663501</v>
      </c>
      <c r="F50" s="55">
        <v>228329.020616272</v>
      </c>
      <c r="G50" s="55">
        <v>219824.88930618</v>
      </c>
      <c r="H50" s="55">
        <v>214500.298697569</v>
      </c>
      <c r="I50" s="55">
        <v>222230.722750499</v>
      </c>
      <c r="J50" s="55">
        <v>239686.933698938</v>
      </c>
      <c r="K50" s="55">
        <v>259365.17106419502</v>
      </c>
      <c r="L50" s="55">
        <v>270552.29775837599</v>
      </c>
      <c r="M50" s="55">
        <v>294965.55668325897</v>
      </c>
      <c r="N50" s="55">
        <v>307931.30691849702</v>
      </c>
      <c r="O50" s="55">
        <v>336459.236359292</v>
      </c>
      <c r="P50" s="55">
        <v>344173.80811809003</v>
      </c>
      <c r="Q50" s="55">
        <v>336999.56591164501</v>
      </c>
      <c r="R50" s="55">
        <v>331647.90876570297</v>
      </c>
      <c r="S50" s="24" t="s">
        <v>62</v>
      </c>
      <c r="U50" s="10"/>
    </row>
    <row r="51" spans="1:31" ht="23.25" x14ac:dyDescent="0.35">
      <c r="A51" s="52"/>
      <c r="B51" s="10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24"/>
      <c r="U51" s="10"/>
    </row>
    <row r="52" spans="1:31" s="4" customFormat="1" ht="23.25" x14ac:dyDescent="0.35">
      <c r="A52" s="61" t="s">
        <v>10</v>
      </c>
      <c r="B52" s="11"/>
      <c r="C52" s="53">
        <f t="shared" ref="C52:R52" si="0">C53+C59</f>
        <v>170774.48696146801</v>
      </c>
      <c r="D52" s="53">
        <f t="shared" si="0"/>
        <v>208000.735835372</v>
      </c>
      <c r="E52" s="53">
        <f t="shared" si="0"/>
        <v>249924.64316663501</v>
      </c>
      <c r="F52" s="53">
        <f t="shared" si="0"/>
        <v>280841.020616272</v>
      </c>
      <c r="G52" s="54">
        <f t="shared" si="0"/>
        <v>268801.88930618</v>
      </c>
      <c r="H52" s="54">
        <f t="shared" si="0"/>
        <v>291732.298697569</v>
      </c>
      <c r="I52" s="54">
        <f t="shared" si="0"/>
        <v>305337.72275049903</v>
      </c>
      <c r="J52" s="54">
        <f t="shared" si="0"/>
        <v>342125.933698938</v>
      </c>
      <c r="K52" s="54">
        <f t="shared" si="0"/>
        <v>392638.17106419499</v>
      </c>
      <c r="L52" s="54">
        <f t="shared" si="0"/>
        <v>405690.29775837599</v>
      </c>
      <c r="M52" s="54">
        <f t="shared" si="0"/>
        <v>400331.55668325903</v>
      </c>
      <c r="N52" s="54">
        <f t="shared" si="0"/>
        <v>409251.30691849801</v>
      </c>
      <c r="O52" s="54">
        <f t="shared" si="0"/>
        <v>455077.236359292</v>
      </c>
      <c r="P52" s="54">
        <f t="shared" si="0"/>
        <v>467116.80811809096</v>
      </c>
      <c r="Q52" s="54">
        <f t="shared" si="0"/>
        <v>457373.56591164402</v>
      </c>
      <c r="R52" s="54">
        <f t="shared" si="0"/>
        <v>448451.90876570396</v>
      </c>
      <c r="S52" s="62" t="s">
        <v>11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4" customFormat="1" ht="23.25" x14ac:dyDescent="0.35">
      <c r="A53" s="61" t="s">
        <v>63</v>
      </c>
      <c r="B53" s="11"/>
      <c r="C53" s="54">
        <f t="shared" ref="C53:R53" si="1">C54+C55+C56</f>
        <v>131860.48696146801</v>
      </c>
      <c r="D53" s="54">
        <f t="shared" si="1"/>
        <v>165148.735835372</v>
      </c>
      <c r="E53" s="54">
        <f t="shared" si="1"/>
        <v>206782.64316663501</v>
      </c>
      <c r="F53" s="54">
        <f t="shared" si="1"/>
        <v>228329.020616272</v>
      </c>
      <c r="G53" s="54">
        <f t="shared" si="1"/>
        <v>219824.88930618</v>
      </c>
      <c r="H53" s="54">
        <f t="shared" si="1"/>
        <v>214500.298697569</v>
      </c>
      <c r="I53" s="54">
        <f t="shared" si="1"/>
        <v>222230.722750499</v>
      </c>
      <c r="J53" s="54">
        <f t="shared" si="1"/>
        <v>239686.933698938</v>
      </c>
      <c r="K53" s="54">
        <f t="shared" si="1"/>
        <v>259365.17106419502</v>
      </c>
      <c r="L53" s="54">
        <f t="shared" si="1"/>
        <v>270552.29775837599</v>
      </c>
      <c r="M53" s="54">
        <f t="shared" si="1"/>
        <v>294965.55668325903</v>
      </c>
      <c r="N53" s="54">
        <f t="shared" si="1"/>
        <v>307931.30691849801</v>
      </c>
      <c r="O53" s="54">
        <f t="shared" si="1"/>
        <v>336459.236359292</v>
      </c>
      <c r="P53" s="54">
        <f t="shared" si="1"/>
        <v>344173.80811809096</v>
      </c>
      <c r="Q53" s="54">
        <f t="shared" si="1"/>
        <v>336999.56591164402</v>
      </c>
      <c r="R53" s="54">
        <f t="shared" si="1"/>
        <v>331647.90876570396</v>
      </c>
      <c r="S53" s="62" t="s">
        <v>62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4" customFormat="1" ht="23.25" x14ac:dyDescent="0.35">
      <c r="A54" s="63" t="s">
        <v>64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79915.498073038994</v>
      </c>
      <c r="H54" s="55">
        <v>84819.380637365</v>
      </c>
      <c r="I54" s="55">
        <v>87266.196016978996</v>
      </c>
      <c r="J54" s="55">
        <v>92982.829332998997</v>
      </c>
      <c r="K54" s="55">
        <v>98339.704912824003</v>
      </c>
      <c r="L54" s="55">
        <v>99820.797389190993</v>
      </c>
      <c r="M54" s="55">
        <v>98573.934578993998</v>
      </c>
      <c r="N54" s="55">
        <v>103654.322703606</v>
      </c>
      <c r="O54" s="55">
        <v>114446.09081307601</v>
      </c>
      <c r="P54" s="55">
        <v>116920.87682764301</v>
      </c>
      <c r="Q54" s="55">
        <v>115037.13805654801</v>
      </c>
      <c r="R54" s="55">
        <v>115689.16789788099</v>
      </c>
      <c r="S54" s="64" t="s">
        <v>65</v>
      </c>
      <c r="U54" s="11"/>
    </row>
    <row r="55" spans="1:31" s="4" customFormat="1" ht="23.25" x14ac:dyDescent="0.35">
      <c r="A55" s="63" t="s">
        <v>66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6052</v>
      </c>
      <c r="K55" s="55">
        <v>4401.1000000000004</v>
      </c>
      <c r="L55" s="55">
        <v>2141.6999999999998</v>
      </c>
      <c r="M55" s="55">
        <v>1151.3</v>
      </c>
      <c r="N55" s="55">
        <v>711.1</v>
      </c>
      <c r="O55" s="55">
        <v>8.4</v>
      </c>
      <c r="P55" s="55">
        <v>8.6999999999999993</v>
      </c>
      <c r="Q55" s="55">
        <v>8.4</v>
      </c>
      <c r="R55" s="55">
        <v>8.4</v>
      </c>
      <c r="S55" s="64" t="s">
        <v>67</v>
      </c>
      <c r="U55" s="11"/>
    </row>
    <row r="56" spans="1:31" ht="23.25" x14ac:dyDescent="0.35">
      <c r="A56" s="56" t="s">
        <v>68</v>
      </c>
      <c r="B56" s="10"/>
      <c r="C56" s="55">
        <v>50919.987885775001</v>
      </c>
      <c r="D56" s="55">
        <v>82196.960157890993</v>
      </c>
      <c r="E56" s="55">
        <v>121901.419990132</v>
      </c>
      <c r="F56" s="55">
        <v>141050.738391483</v>
      </c>
      <c r="G56" s="55">
        <v>128511.191233141</v>
      </c>
      <c r="H56" s="55">
        <v>119669.01806020401</v>
      </c>
      <c r="I56" s="55">
        <v>126869.72673352</v>
      </c>
      <c r="J56" s="55">
        <v>140652.10436593901</v>
      </c>
      <c r="K56" s="55">
        <v>156624.36615137101</v>
      </c>
      <c r="L56" s="55">
        <v>168589.80036918499</v>
      </c>
      <c r="M56" s="55">
        <v>195240.32210426501</v>
      </c>
      <c r="N56" s="55">
        <v>203565.88421489199</v>
      </c>
      <c r="O56" s="55">
        <v>222004.745546216</v>
      </c>
      <c r="P56" s="55">
        <v>227244.23129044799</v>
      </c>
      <c r="Q56" s="55">
        <v>221954.02785509601</v>
      </c>
      <c r="R56" s="55">
        <v>215950.34086782299</v>
      </c>
      <c r="S56" s="30" t="s">
        <v>69</v>
      </c>
      <c r="U56" s="10"/>
    </row>
    <row r="57" spans="1:31" s="4" customFormat="1" ht="23.25" x14ac:dyDescent="0.35">
      <c r="A57" s="63" t="s">
        <v>70</v>
      </c>
      <c r="B57" s="11"/>
      <c r="C57" s="55">
        <v>21365.487221265001</v>
      </c>
      <c r="D57" s="55">
        <v>37632.461329065998</v>
      </c>
      <c r="E57" s="55">
        <v>52129.985338707003</v>
      </c>
      <c r="F57" s="55">
        <v>51788.995092357</v>
      </c>
      <c r="G57" s="55">
        <v>45221.551245955998</v>
      </c>
      <c r="H57" s="55">
        <v>41166.284636755001</v>
      </c>
      <c r="I57" s="55">
        <v>47869.003085939003</v>
      </c>
      <c r="J57" s="55">
        <v>56898.366734142</v>
      </c>
      <c r="K57" s="55">
        <v>72622.429987006995</v>
      </c>
      <c r="L57" s="55">
        <v>84586.956810468997</v>
      </c>
      <c r="M57" s="55">
        <v>104916.838477062</v>
      </c>
      <c r="N57" s="55">
        <v>105742.43806563401</v>
      </c>
      <c r="O57" s="55">
        <v>113440.46318279899</v>
      </c>
      <c r="P57" s="55">
        <v>115070.68197882301</v>
      </c>
      <c r="Q57" s="55">
        <v>111145.419704082</v>
      </c>
      <c r="R57" s="55">
        <v>104967.00602742701</v>
      </c>
      <c r="S57" s="64" t="s">
        <v>71</v>
      </c>
      <c r="U57" s="11"/>
    </row>
    <row r="58" spans="1:31" ht="23.25" x14ac:dyDescent="0.35">
      <c r="A58" s="56" t="s">
        <v>72</v>
      </c>
      <c r="B58" s="10"/>
      <c r="C58" s="55">
        <v>29554.50066451</v>
      </c>
      <c r="D58" s="55">
        <v>44564.498828823998</v>
      </c>
      <c r="E58" s="55">
        <v>69771.434651425006</v>
      </c>
      <c r="F58" s="55">
        <v>89261.743299125999</v>
      </c>
      <c r="G58" s="55">
        <v>83289.639987185001</v>
      </c>
      <c r="H58" s="55">
        <v>78502.733423448997</v>
      </c>
      <c r="I58" s="55">
        <v>79000.723647581006</v>
      </c>
      <c r="J58" s="55">
        <v>83753.737631796001</v>
      </c>
      <c r="K58" s="55">
        <v>84001.936164364</v>
      </c>
      <c r="L58" s="55">
        <v>84002.843558716006</v>
      </c>
      <c r="M58" s="55">
        <v>90323.483627202993</v>
      </c>
      <c r="N58" s="55">
        <v>97823.446149256997</v>
      </c>
      <c r="O58" s="55">
        <v>108564.28236341799</v>
      </c>
      <c r="P58" s="55">
        <v>112173.549311624</v>
      </c>
      <c r="Q58" s="55">
        <v>110808.608151015</v>
      </c>
      <c r="R58" s="55">
        <v>110983.33484039499</v>
      </c>
      <c r="S58" s="30" t="s">
        <v>73</v>
      </c>
      <c r="U58" s="10"/>
    </row>
    <row r="59" spans="1:31" s="4" customFormat="1" ht="23.25" x14ac:dyDescent="0.35">
      <c r="A59" s="65" t="s">
        <v>74</v>
      </c>
      <c r="B59" s="11"/>
      <c r="C59" s="53">
        <f t="shared" ref="C59:R59" si="2">+C49</f>
        <v>38914</v>
      </c>
      <c r="D59" s="53">
        <f t="shared" si="2"/>
        <v>42852</v>
      </c>
      <c r="E59" s="53">
        <f t="shared" si="2"/>
        <v>43142</v>
      </c>
      <c r="F59" s="53">
        <f t="shared" si="2"/>
        <v>52512</v>
      </c>
      <c r="G59" s="53">
        <f t="shared" si="2"/>
        <v>48977</v>
      </c>
      <c r="H59" s="53">
        <f t="shared" si="2"/>
        <v>77232</v>
      </c>
      <c r="I59" s="53">
        <f t="shared" si="2"/>
        <v>83107</v>
      </c>
      <c r="J59" s="53">
        <f t="shared" si="2"/>
        <v>102439</v>
      </c>
      <c r="K59" s="53">
        <f t="shared" si="2"/>
        <v>133273</v>
      </c>
      <c r="L59" s="53">
        <f t="shared" si="2"/>
        <v>135138</v>
      </c>
      <c r="M59" s="53">
        <f t="shared" si="2"/>
        <v>105366</v>
      </c>
      <c r="N59" s="53">
        <f t="shared" si="2"/>
        <v>101320</v>
      </c>
      <c r="O59" s="53">
        <f t="shared" si="2"/>
        <v>118618</v>
      </c>
      <c r="P59" s="53">
        <f t="shared" si="2"/>
        <v>122943</v>
      </c>
      <c r="Q59" s="53">
        <f t="shared" si="2"/>
        <v>120374</v>
      </c>
      <c r="R59" s="53">
        <f t="shared" si="2"/>
        <v>116804</v>
      </c>
      <c r="S59" s="62" t="s">
        <v>7</v>
      </c>
      <c r="U59" s="11"/>
    </row>
    <row r="60" spans="1:31" s="4" customFormat="1" ht="23.25" x14ac:dyDescent="0.35">
      <c r="A60" s="63" t="s">
        <v>75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110</v>
      </c>
      <c r="O60" s="55">
        <v>658</v>
      </c>
      <c r="P60" s="55">
        <v>644</v>
      </c>
      <c r="Q60" s="55">
        <v>570</v>
      </c>
      <c r="R60" s="55">
        <v>5496</v>
      </c>
      <c r="S60" s="64" t="s">
        <v>76</v>
      </c>
      <c r="U60" s="11"/>
    </row>
    <row r="61" spans="1:31" ht="23.25" x14ac:dyDescent="0.35">
      <c r="A61" s="56" t="s">
        <v>77</v>
      </c>
      <c r="B61" s="10"/>
      <c r="C61" s="55">
        <v>17860</v>
      </c>
      <c r="D61" s="55">
        <v>20946</v>
      </c>
      <c r="E61" s="55">
        <v>16653</v>
      </c>
      <c r="F61" s="55">
        <v>24080</v>
      </c>
      <c r="G61" s="55">
        <v>21850</v>
      </c>
      <c r="H61" s="55">
        <v>47597</v>
      </c>
      <c r="I61" s="55">
        <v>46522</v>
      </c>
      <c r="J61" s="55">
        <v>59197</v>
      </c>
      <c r="K61" s="55">
        <v>76963</v>
      </c>
      <c r="L61" s="55">
        <v>78879</v>
      </c>
      <c r="M61" s="55">
        <v>52005</v>
      </c>
      <c r="N61" s="55">
        <v>42837</v>
      </c>
      <c r="O61" s="55">
        <v>47773</v>
      </c>
      <c r="P61" s="55">
        <v>47970</v>
      </c>
      <c r="Q61" s="55">
        <v>44807</v>
      </c>
      <c r="R61" s="55">
        <v>40655</v>
      </c>
      <c r="S61" s="30" t="s">
        <v>78</v>
      </c>
      <c r="U61" s="10"/>
    </row>
    <row r="62" spans="1:31" ht="23.25" x14ac:dyDescent="0.35">
      <c r="A62" s="56" t="s">
        <v>79</v>
      </c>
      <c r="B62" s="10"/>
      <c r="C62" s="55">
        <v>17199</v>
      </c>
      <c r="D62" s="55">
        <v>20230</v>
      </c>
      <c r="E62" s="55">
        <v>16184</v>
      </c>
      <c r="F62" s="55">
        <v>23692</v>
      </c>
      <c r="G62" s="55">
        <v>21587</v>
      </c>
      <c r="H62" s="55">
        <v>46576</v>
      </c>
      <c r="I62" s="55">
        <v>45226</v>
      </c>
      <c r="J62" s="55">
        <v>57338</v>
      </c>
      <c r="K62" s="55">
        <v>74615</v>
      </c>
      <c r="L62" s="55">
        <v>76878</v>
      </c>
      <c r="M62" s="55">
        <v>49954</v>
      </c>
      <c r="N62" s="55">
        <v>41249</v>
      </c>
      <c r="O62" s="55">
        <v>45174</v>
      </c>
      <c r="P62" s="55">
        <v>45442</v>
      </c>
      <c r="Q62" s="55">
        <v>42756</v>
      </c>
      <c r="R62" s="55">
        <v>39191</v>
      </c>
      <c r="S62" s="30" t="s">
        <v>80</v>
      </c>
      <c r="U62" s="10"/>
    </row>
    <row r="63" spans="1:31" ht="23.25" x14ac:dyDescent="0.35">
      <c r="A63" s="57" t="s">
        <v>81</v>
      </c>
      <c r="B63" s="10"/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69" t="s">
        <v>103</v>
      </c>
      <c r="U63" s="10"/>
    </row>
    <row r="64" spans="1:31" ht="23.25" x14ac:dyDescent="0.35">
      <c r="A64" s="57"/>
      <c r="B64" s="10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30"/>
      <c r="U64" s="10"/>
    </row>
    <row r="65" spans="1:21" s="4" customFormat="1" ht="23.25" x14ac:dyDescent="0.35">
      <c r="A65" s="65" t="s">
        <v>28</v>
      </c>
      <c r="B65" s="11"/>
      <c r="C65" s="53">
        <f t="shared" ref="C65:R65" si="3">C66+C70</f>
        <v>170774.48696146801</v>
      </c>
      <c r="D65" s="53">
        <f t="shared" si="3"/>
        <v>208000.735835372</v>
      </c>
      <c r="E65" s="53">
        <f t="shared" si="3"/>
        <v>249924.64316663501</v>
      </c>
      <c r="F65" s="53">
        <f t="shared" si="3"/>
        <v>280841.020616272</v>
      </c>
      <c r="G65" s="53">
        <f t="shared" si="3"/>
        <v>268801.88930618099</v>
      </c>
      <c r="H65" s="53">
        <f t="shared" si="3"/>
        <v>291732.298697569</v>
      </c>
      <c r="I65" s="53">
        <f t="shared" si="3"/>
        <v>305337.72275049798</v>
      </c>
      <c r="J65" s="53">
        <f t="shared" si="3"/>
        <v>342125.933698938</v>
      </c>
      <c r="K65" s="53">
        <f t="shared" si="3"/>
        <v>392638.17106419499</v>
      </c>
      <c r="L65" s="53">
        <f t="shared" si="3"/>
        <v>405690.29775837599</v>
      </c>
      <c r="M65" s="53">
        <f t="shared" si="3"/>
        <v>400331.55668325897</v>
      </c>
      <c r="N65" s="53">
        <f t="shared" si="3"/>
        <v>409251.30691849702</v>
      </c>
      <c r="O65" s="53">
        <f t="shared" si="3"/>
        <v>455077.236359292</v>
      </c>
      <c r="P65" s="53">
        <f t="shared" si="3"/>
        <v>467116.80811809003</v>
      </c>
      <c r="Q65" s="53">
        <f t="shared" si="3"/>
        <v>457373.56591164402</v>
      </c>
      <c r="R65" s="53">
        <f t="shared" si="3"/>
        <v>448451.90876570297</v>
      </c>
      <c r="S65" s="62" t="s">
        <v>29</v>
      </c>
      <c r="U65" s="11"/>
    </row>
    <row r="66" spans="1:21" s="4" customFormat="1" ht="23.25" x14ac:dyDescent="0.35">
      <c r="A66" s="65" t="s">
        <v>63</v>
      </c>
      <c r="B66" s="11"/>
      <c r="C66" s="53">
        <f t="shared" ref="C66:R66" si="4">+C67+C68+C69</f>
        <v>131860.48696146801</v>
      </c>
      <c r="D66" s="53">
        <f t="shared" si="4"/>
        <v>165148.735835372</v>
      </c>
      <c r="E66" s="53">
        <f t="shared" si="4"/>
        <v>206782.64316663501</v>
      </c>
      <c r="F66" s="53">
        <f t="shared" si="4"/>
        <v>228329.020616272</v>
      </c>
      <c r="G66" s="53">
        <f t="shared" si="4"/>
        <v>219824.88930618099</v>
      </c>
      <c r="H66" s="53">
        <f t="shared" si="4"/>
        <v>214500.298697569</v>
      </c>
      <c r="I66" s="53">
        <f t="shared" si="4"/>
        <v>222230.72275049801</v>
      </c>
      <c r="J66" s="53">
        <f t="shared" si="4"/>
        <v>239686.933698938</v>
      </c>
      <c r="K66" s="53">
        <f t="shared" si="4"/>
        <v>259365.17106419499</v>
      </c>
      <c r="L66" s="53">
        <f t="shared" si="4"/>
        <v>270552.29775837599</v>
      </c>
      <c r="M66" s="53">
        <f t="shared" si="4"/>
        <v>294965.55668325897</v>
      </c>
      <c r="N66" s="53">
        <f t="shared" si="4"/>
        <v>307931.30691849702</v>
      </c>
      <c r="O66" s="53">
        <f t="shared" si="4"/>
        <v>336459.236359292</v>
      </c>
      <c r="P66" s="53">
        <f t="shared" si="4"/>
        <v>344173.80811809003</v>
      </c>
      <c r="Q66" s="53">
        <f t="shared" si="4"/>
        <v>336999.56591164402</v>
      </c>
      <c r="R66" s="53">
        <f t="shared" si="4"/>
        <v>331647.90876570297</v>
      </c>
      <c r="S66" s="62" t="s">
        <v>62</v>
      </c>
      <c r="U66" s="11"/>
    </row>
    <row r="67" spans="1:21" s="4" customFormat="1" ht="23.25" x14ac:dyDescent="0.35">
      <c r="A67" s="63" t="s">
        <v>82</v>
      </c>
      <c r="B67" s="11"/>
      <c r="C67" s="55">
        <v>32884.054456812999</v>
      </c>
      <c r="D67" s="55">
        <v>30359.051662251</v>
      </c>
      <c r="E67" s="55">
        <v>30448.764945475999</v>
      </c>
      <c r="F67" s="55">
        <v>35100.544182662001</v>
      </c>
      <c r="G67" s="55">
        <v>39956.763591700001</v>
      </c>
      <c r="H67" s="55">
        <v>42797.882893255999</v>
      </c>
      <c r="I67" s="55">
        <v>44387.152389333001</v>
      </c>
      <c r="J67" s="55">
        <v>45751.425163186999</v>
      </c>
      <c r="K67" s="55">
        <v>49420.926449494</v>
      </c>
      <c r="L67" s="55">
        <v>48098.682083496999</v>
      </c>
      <c r="M67" s="55">
        <v>47185.633395037003</v>
      </c>
      <c r="N67" s="55">
        <v>48254.458189666002</v>
      </c>
      <c r="O67" s="55">
        <v>58784.709930058001</v>
      </c>
      <c r="P67" s="55">
        <v>60489.487747149004</v>
      </c>
      <c r="Q67" s="55">
        <v>57999.880148962002</v>
      </c>
      <c r="R67" s="55">
        <v>56437.063834977998</v>
      </c>
      <c r="S67" s="64" t="s">
        <v>83</v>
      </c>
      <c r="U67" s="11"/>
    </row>
    <row r="68" spans="1:21" ht="23.25" x14ac:dyDescent="0.35">
      <c r="A68" s="56" t="s">
        <v>84</v>
      </c>
      <c r="B68" s="10"/>
      <c r="C68" s="55">
        <v>67416.114453315997</v>
      </c>
      <c r="D68" s="55">
        <v>98442.916173121004</v>
      </c>
      <c r="E68" s="55">
        <v>137590.23722115901</v>
      </c>
      <c r="F68" s="55">
        <v>154321.86743360999</v>
      </c>
      <c r="G68" s="55">
        <v>138968.67071448101</v>
      </c>
      <c r="H68" s="55">
        <v>126317.865804313</v>
      </c>
      <c r="I68" s="55">
        <v>127312.920845673</v>
      </c>
      <c r="J68" s="55">
        <v>128894.069732271</v>
      </c>
      <c r="K68" s="55">
        <v>130543.226170838</v>
      </c>
      <c r="L68" s="55">
        <v>129804.334975231</v>
      </c>
      <c r="M68" s="55">
        <v>153520.23867809499</v>
      </c>
      <c r="N68" s="55">
        <v>158202.51736034499</v>
      </c>
      <c r="O68" s="55">
        <v>161515.01299443099</v>
      </c>
      <c r="P68" s="55">
        <v>164568.01425033901</v>
      </c>
      <c r="Q68" s="55">
        <v>162347.95292665501</v>
      </c>
      <c r="R68" s="55">
        <v>159848.22983547699</v>
      </c>
      <c r="S68" s="30" t="s">
        <v>85</v>
      </c>
      <c r="U68" s="10"/>
    </row>
    <row r="69" spans="1:21" ht="23.25" x14ac:dyDescent="0.35">
      <c r="A69" s="56" t="s">
        <v>99</v>
      </c>
      <c r="B69" s="10"/>
      <c r="C69" s="55">
        <v>31560.318051339</v>
      </c>
      <c r="D69" s="55">
        <v>36346.767999999996</v>
      </c>
      <c r="E69" s="55">
        <v>38743.641000000003</v>
      </c>
      <c r="F69" s="55">
        <v>38906.608999999997</v>
      </c>
      <c r="G69" s="55">
        <v>40899.455000000002</v>
      </c>
      <c r="H69" s="55">
        <v>45384.55</v>
      </c>
      <c r="I69" s="55">
        <v>50530.649515491998</v>
      </c>
      <c r="J69" s="55">
        <v>65041.438803479999</v>
      </c>
      <c r="K69" s="55">
        <v>79401.018443862995</v>
      </c>
      <c r="L69" s="55">
        <v>92649.280699648007</v>
      </c>
      <c r="M69" s="55">
        <v>94259.684610127006</v>
      </c>
      <c r="N69" s="55">
        <v>101474.331368486</v>
      </c>
      <c r="O69" s="55">
        <v>116159.513434803</v>
      </c>
      <c r="P69" s="55">
        <v>119116.30612060201</v>
      </c>
      <c r="Q69" s="55">
        <v>116651.732836027</v>
      </c>
      <c r="R69" s="55">
        <v>115362.61509524799</v>
      </c>
      <c r="S69" s="30" t="s">
        <v>102</v>
      </c>
      <c r="U69" s="10"/>
    </row>
    <row r="70" spans="1:21" s="4" customFormat="1" ht="23.25" x14ac:dyDescent="0.35">
      <c r="A70" s="65" t="s">
        <v>74</v>
      </c>
      <c r="B70" s="11"/>
      <c r="C70" s="53">
        <f t="shared" ref="C70:D70" si="5">C71+C72</f>
        <v>38914</v>
      </c>
      <c r="D70" s="53">
        <f t="shared" si="5"/>
        <v>42852</v>
      </c>
      <c r="E70" s="53">
        <f>E71+E72+E73+E74</f>
        <v>43142</v>
      </c>
      <c r="F70" s="53">
        <f t="shared" ref="F70:R70" si="6">F71+F72+F73+F74</f>
        <v>52512</v>
      </c>
      <c r="G70" s="53">
        <f t="shared" si="6"/>
        <v>48977</v>
      </c>
      <c r="H70" s="53">
        <f t="shared" si="6"/>
        <v>77232</v>
      </c>
      <c r="I70" s="53">
        <f t="shared" si="6"/>
        <v>83107</v>
      </c>
      <c r="J70" s="53">
        <f t="shared" si="6"/>
        <v>102439</v>
      </c>
      <c r="K70" s="53">
        <f t="shared" si="6"/>
        <v>133273</v>
      </c>
      <c r="L70" s="53">
        <f t="shared" si="6"/>
        <v>135138</v>
      </c>
      <c r="M70" s="53">
        <f t="shared" si="6"/>
        <v>105366</v>
      </c>
      <c r="N70" s="53">
        <f t="shared" si="6"/>
        <v>101320</v>
      </c>
      <c r="O70" s="53">
        <f t="shared" si="6"/>
        <v>118618</v>
      </c>
      <c r="P70" s="53">
        <f t="shared" si="6"/>
        <v>122943</v>
      </c>
      <c r="Q70" s="53">
        <f t="shared" si="6"/>
        <v>120374</v>
      </c>
      <c r="R70" s="53">
        <f t="shared" si="6"/>
        <v>116804</v>
      </c>
      <c r="S70" s="66" t="s">
        <v>7</v>
      </c>
      <c r="U70" s="11"/>
    </row>
    <row r="71" spans="1:21" ht="23.25" x14ac:dyDescent="0.35">
      <c r="A71" s="56" t="s">
        <v>86</v>
      </c>
      <c r="B71" s="10"/>
      <c r="C71" s="55">
        <v>18070</v>
      </c>
      <c r="D71" s="55">
        <v>20990</v>
      </c>
      <c r="E71" s="55">
        <v>16386</v>
      </c>
      <c r="F71" s="55">
        <v>23902</v>
      </c>
      <c r="G71" s="55">
        <v>20422</v>
      </c>
      <c r="H71" s="55">
        <v>47496</v>
      </c>
      <c r="I71" s="55">
        <v>47313</v>
      </c>
      <c r="J71" s="55">
        <v>63547</v>
      </c>
      <c r="K71" s="55">
        <v>83927</v>
      </c>
      <c r="L71" s="55">
        <v>81607</v>
      </c>
      <c r="M71" s="55">
        <v>51327</v>
      </c>
      <c r="N71" s="55">
        <v>47217</v>
      </c>
      <c r="O71" s="55">
        <v>51951</v>
      </c>
      <c r="P71" s="55">
        <v>53116</v>
      </c>
      <c r="Q71" s="55">
        <v>52131</v>
      </c>
      <c r="R71" s="55">
        <v>45055</v>
      </c>
      <c r="S71" s="30" t="s">
        <v>87</v>
      </c>
      <c r="U71" s="10"/>
    </row>
    <row r="72" spans="1:21" ht="23.25" x14ac:dyDescent="0.35">
      <c r="A72" s="56" t="s">
        <v>88</v>
      </c>
      <c r="B72" s="10"/>
      <c r="C72" s="55">
        <v>20844</v>
      </c>
      <c r="D72" s="55">
        <v>21862</v>
      </c>
      <c r="E72" s="55">
        <v>26756</v>
      </c>
      <c r="F72" s="55">
        <v>28610</v>
      </c>
      <c r="G72" s="55">
        <v>28555</v>
      </c>
      <c r="H72" s="55">
        <v>29235</v>
      </c>
      <c r="I72" s="55">
        <v>35537</v>
      </c>
      <c r="J72" s="55">
        <v>38806</v>
      </c>
      <c r="K72" s="55">
        <v>47868</v>
      </c>
      <c r="L72" s="55">
        <v>49148</v>
      </c>
      <c r="M72" s="55">
        <v>52014</v>
      </c>
      <c r="N72" s="55">
        <v>53692</v>
      </c>
      <c r="O72" s="55">
        <v>65346</v>
      </c>
      <c r="P72" s="55">
        <v>68144</v>
      </c>
      <c r="Q72" s="55">
        <v>66987</v>
      </c>
      <c r="R72" s="55">
        <v>69820</v>
      </c>
      <c r="S72" s="30" t="s">
        <v>89</v>
      </c>
      <c r="U72" s="10"/>
    </row>
    <row r="73" spans="1:21" ht="23.25" x14ac:dyDescent="0.35">
      <c r="A73" s="56" t="s">
        <v>97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501</v>
      </c>
      <c r="I73" s="55">
        <v>257</v>
      </c>
      <c r="J73" s="55">
        <v>72</v>
      </c>
      <c r="K73" s="55">
        <v>6</v>
      </c>
      <c r="L73" s="55">
        <v>242</v>
      </c>
      <c r="M73" s="55">
        <v>164</v>
      </c>
      <c r="N73" s="55">
        <v>240</v>
      </c>
      <c r="O73" s="55">
        <v>1210</v>
      </c>
      <c r="P73" s="55">
        <v>1546</v>
      </c>
      <c r="Q73" s="55">
        <v>1105</v>
      </c>
      <c r="R73" s="55">
        <v>1753</v>
      </c>
      <c r="S73" s="30" t="s">
        <v>98</v>
      </c>
      <c r="U73" s="10"/>
    </row>
    <row r="74" spans="1:21" ht="23.25" x14ac:dyDescent="0.35">
      <c r="A74" s="56" t="s">
        <v>100</v>
      </c>
      <c r="B74" s="10"/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14</v>
      </c>
      <c r="K74" s="55">
        <v>1472</v>
      </c>
      <c r="L74" s="55">
        <v>4141</v>
      </c>
      <c r="M74" s="55">
        <v>1861</v>
      </c>
      <c r="N74" s="55">
        <v>171</v>
      </c>
      <c r="O74" s="55">
        <v>111</v>
      </c>
      <c r="P74" s="55">
        <v>137</v>
      </c>
      <c r="Q74" s="55">
        <v>151</v>
      </c>
      <c r="R74" s="55">
        <v>176</v>
      </c>
      <c r="S74" s="30" t="s">
        <v>101</v>
      </c>
      <c r="U74" s="10"/>
    </row>
    <row r="75" spans="1:21" ht="19.5" x14ac:dyDescent="0.3">
      <c r="A75" s="2" t="s">
        <v>58</v>
      </c>
      <c r="B75" s="10"/>
      <c r="S75" s="12" t="s">
        <v>90</v>
      </c>
    </row>
    <row r="76" spans="1:21" x14ac:dyDescent="0.25">
      <c r="A76" s="58" t="s">
        <v>91</v>
      </c>
      <c r="B76" s="10"/>
      <c r="S76" s="59" t="s">
        <v>92</v>
      </c>
    </row>
    <row r="77" spans="1:21" x14ac:dyDescent="0.25">
      <c r="A77" s="58" t="s">
        <v>93</v>
      </c>
      <c r="B77" s="10"/>
      <c r="S77" s="60" t="s">
        <v>94</v>
      </c>
    </row>
    <row r="78" spans="1:21" x14ac:dyDescent="0.25">
      <c r="A78" s="58" t="s">
        <v>95</v>
      </c>
      <c r="B78" s="10"/>
      <c r="S78" s="60" t="s">
        <v>96</v>
      </c>
    </row>
    <row r="79" spans="1:21" ht="19.5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21" x14ac:dyDescent="0.25">
      <c r="A80" s="58"/>
      <c r="B80" s="10"/>
      <c r="S80" s="59"/>
      <c r="T80" s="10"/>
    </row>
    <row r="81" spans="1:20" x14ac:dyDescent="0.25">
      <c r="A81" s="10"/>
      <c r="B81" s="10"/>
      <c r="T81" s="10"/>
    </row>
    <row r="82" spans="1:20" x14ac:dyDescent="0.25">
      <c r="T82" s="10"/>
    </row>
    <row r="83" spans="1:20" x14ac:dyDescent="0.25">
      <c r="T83" s="10"/>
    </row>
    <row r="84" spans="1:20" x14ac:dyDescent="0.25">
      <c r="T84" s="10"/>
    </row>
    <row r="85" spans="1:20" x14ac:dyDescent="0.25">
      <c r="T85" s="10"/>
    </row>
    <row r="86" spans="1:20" x14ac:dyDescent="0.25">
      <c r="T86" s="10"/>
    </row>
    <row r="87" spans="1:20" x14ac:dyDescent="0.25">
      <c r="T87" s="10"/>
    </row>
    <row r="88" spans="1:20" x14ac:dyDescent="0.25">
      <c r="T88" s="10"/>
    </row>
  </sheetData>
  <mergeCells count="1">
    <mergeCell ref="A79:S79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2012-09-26T12:55:52Z</cp:lastPrinted>
  <dcterms:created xsi:type="dcterms:W3CDTF">2010-12-16T14:48:08Z</dcterms:created>
  <dcterms:modified xsi:type="dcterms:W3CDTF">2019-01-23T09:30:33Z</dcterms:modified>
</cp:coreProperties>
</file>