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5796" windowWidth="9720" windowHeight="2376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7.11'!$A$1:$BA$36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<sst xmlns="http://schemas.openxmlformats.org/spreadsheetml/2006/main" count="310" uniqueCount="123">
  <si>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</si>
  <si>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</si>
  <si>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</si>
  <si>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</si>
  <si>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</si>
  <si>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</si>
  <si>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</si>
  <si>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</si>
  <si>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</si>
  <si>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</si>
  <si>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</si>
  <si>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</si>
  <si>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</si>
  <si>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</si>
  <si>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</si>
  <si>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</si>
  <si>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</si>
  <si>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</si>
  <si>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</si>
  <si>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</si>
  <si>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</si>
  <si>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</si>
  <si>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</si>
  <si>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</si>
  <si>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</si>
  <si>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</si>
  <si>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</si>
  <si>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</si>
  <si>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</si>
  <si>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</si>
  <si>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</si>
  <si>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</si>
  <si>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</si>
  <si>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</si>
  <si>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</si>
  <si>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</si>
  <si>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</si>
  <si>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</si>
  <si>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</si>
  <si>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</si>
  <si>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</si>
  <si>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</si>
  <si>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</si>
  <si>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</si>
  <si>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</si>
  <si>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</si>
  <si>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</si>
  <si>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</si>
  <si>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</si>
  <si>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</si>
  <si>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</si>
  <si>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</si>
  <si>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</si>
  <si>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</si>
  <si>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</si>
  <si>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</si>
  <si>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</si>
  <si>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</si>
  <si>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</si>
  <si>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</si>
  <si>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</si>
  <si>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</si>
  <si>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</si>
  <si>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</si>
  <si>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</si>
  <si>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</si>
  <si>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</si>
  <si>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</si>
  <si>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</si>
  <si>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</si>
  <si>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</si>
  <si>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</si>
  <si>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</si>
  <si>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</si>
  <si>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</si>
  <si>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</si>
  <si>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</si>
  <si>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</si>
  <si>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</si>
  <si>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</si>
  <si>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</si>
  <si>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</si>
  <si>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</si>
  <si>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</si>
  <si>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</si>
  <si>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</si>
  <si>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</si>
  <si>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</si>
  <si>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</si>
  <si>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</si>
  <si>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</si>
  <si>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</si>
  <si>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</si>
  <si>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</si>
  <si>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</si>
  <si>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</si>
  <si>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</si>
  <si>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</si>
  <si>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</si>
  <si>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</si>
  <si>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</si>
  <si>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</si>
  <si>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</si>
  <si>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</si>
  <si>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</si>
  <si>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</si>
  <si>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</si>
  <si>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</si>
  <si>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</si>
  <si>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</si>
  <si>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</si>
  <si>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</si>
  <si>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</si>
  <si>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</si>
  <si>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</si>
  <si>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</si>
  <si>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</si>
  <si>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</si>
  <si>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</si>
  <si>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</si>
  <si>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</t>
  </si>
  <si>
    <t xml:space="preserve">                General Total</t>
  </si>
  <si>
    <t>2019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</si>
</sst>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</numFmts>
  <fonts count="57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8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50" applyNumberFormat="1" applyFont="1" applyProtection="1">
      <alignment/>
      <protection/>
    </xf>
    <xf numFmtId="186" fontId="5" fillId="0" borderId="10" xfId="50" applyNumberFormat="1" applyFont="1" applyBorder="1" applyProtection="1">
      <alignment/>
      <protection/>
    </xf>
    <xf numFmtId="190" fontId="5" fillId="0" borderId="0" xfId="5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5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8" fontId="9" fillId="0" borderId="10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5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5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6" fontId="5" fillId="33" borderId="0" xfId="50" applyNumberFormat="1" applyFont="1" applyFill="1" applyBorder="1" applyProtection="1">
      <alignment/>
      <protection/>
    </xf>
    <xf numFmtId="188" fontId="5" fillId="33" borderId="0" xfId="5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90" fontId="5" fillId="0" borderId="17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188" fontId="11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22" xfId="0" applyFont="1" applyBorder="1" applyAlignment="1" applyProtection="1">
      <alignment/>
      <protection/>
    </xf>
    <xf numFmtId="188" fontId="6" fillId="0" borderId="23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3" fontId="38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34">
      <selection activeCell="AZ45" sqref="AZ45:AZ63"/>
    </sheetView>
  </sheetViews>
  <sheetFormatPr defaultColWidth="8.89843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5" style="3" hidden="1" customWidth="1"/>
    <col min="30" max="45" width="19.5" style="3" hidden="1" customWidth="1"/>
    <col min="46" max="51" width="19.5" style="3" customWidth="1"/>
    <col min="52" max="52" width="28.5" style="3" customWidth="1"/>
    <col min="53" max="53" width="11.59765625" style="3" customWidth="1"/>
    <col min="54" max="54" width="9.59765625" style="3" customWidth="1"/>
    <col min="55" max="55" width="13" style="3" customWidth="1"/>
    <col min="56" max="57" width="11.59765625" style="3" customWidth="1"/>
    <col min="58" max="58" width="21.59765625" style="3" customWidth="1"/>
    <col min="59" max="66" width="11.5976562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98" t="s">
        <v>39</v>
      </c>
      <c r="S4" s="98"/>
      <c r="T4" s="98" t="s">
        <v>75</v>
      </c>
      <c r="U4" s="98"/>
      <c r="V4" s="98" t="s">
        <v>76</v>
      </c>
      <c r="W4" s="98"/>
      <c r="X4" s="98" t="s">
        <v>92</v>
      </c>
      <c r="Y4" s="98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114</v>
      </c>
      <c r="AQ4" s="99"/>
      <c r="AT4" s="99" t="s">
        <v>115</v>
      </c>
      <c r="AU4" s="99"/>
      <c r="AV4" s="89" t="s">
        <v>116</v>
      </c>
      <c r="AW4" s="89"/>
      <c r="AX4" s="89" t="s">
        <v>117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116</v>
      </c>
      <c r="AQ43" s="12" t="s">
        <v>35</v>
      </c>
      <c r="AR43" s="51" t="s">
        <v>117</v>
      </c>
      <c r="AS43" s="12" t="s">
        <v>35</v>
      </c>
      <c r="AT43" s="51" t="s">
        <v>118</v>
      </c>
      <c r="AU43" s="12" t="s">
        <v>35</v>
      </c>
      <c r="AV43" s="51" t="s">
        <v>119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468644329.25332</v>
      </c>
      <c r="AU45" s="82">
        <f aca="true" t="shared" si="51" ref="AU45:AU50">AT45/AT$65*100</f>
        <v>74.08877411268273</v>
      </c>
      <c r="AV45" s="83">
        <f>SUM(AV46:AV50)</f>
        <v>535447.61796319</v>
      </c>
      <c r="AW45" s="82">
        <f aca="true" t="shared" si="52" ref="AW45:AW50">AV45/AV$65*100</f>
        <v>74.51256701673678</v>
      </c>
      <c r="AX45" s="83">
        <f>SUM(AX46:AX50)</f>
        <v>586141.9215974797</v>
      </c>
      <c r="AY45" s="82">
        <f aca="true" t="shared" si="53" ref="AY45:AY50">AX45/AX$65*100</f>
        <v>75.6289724061141</v>
      </c>
      <c r="AZ45" s="101">
        <v>755051.8430191402</v>
      </c>
      <c r="BA45" s="82">
        <f aca="true" t="shared" si="54" ref="BA45:BA50">AZ45/AZ$65*100</f>
        <v>78.48915850916308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467619633.38408</v>
      </c>
      <c r="AU46" s="82">
        <f t="shared" si="51"/>
        <v>73.92677821077717</v>
      </c>
      <c r="AV46" s="83">
        <v>534473.3798636099</v>
      </c>
      <c r="AW46" s="82">
        <f t="shared" si="52"/>
        <v>74.37699263140034</v>
      </c>
      <c r="AX46" s="83">
        <v>580646.7481243097</v>
      </c>
      <c r="AY46" s="82">
        <f t="shared" si="53"/>
        <v>74.91993879555693</v>
      </c>
      <c r="AZ46" s="101">
        <v>739569.1911739901</v>
      </c>
      <c r="BA46" s="82">
        <f t="shared" si="54"/>
        <v>76.87970569337098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1024695.86924</v>
      </c>
      <c r="AU47" s="82">
        <f t="shared" si="51"/>
        <v>0.1619959019055678</v>
      </c>
      <c r="AV47" s="83">
        <v>974.2380995799999</v>
      </c>
      <c r="AW47" s="82">
        <f t="shared" si="52"/>
        <v>0.13557438533642618</v>
      </c>
      <c r="AX47" s="83">
        <v>5495.17347317</v>
      </c>
      <c r="AY47" s="82">
        <f t="shared" si="53"/>
        <v>0.7090336105571793</v>
      </c>
      <c r="AZ47" s="101">
        <v>15482.651845149998</v>
      </c>
      <c r="BA47" s="82">
        <f t="shared" si="54"/>
        <v>1.6094528157920927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163899986.48951</v>
      </c>
      <c r="AU52" s="82">
        <f aca="true" t="shared" si="77" ref="AU52:AU63">AT52/AT$65*100</f>
        <v>25.911225887317258</v>
      </c>
      <c r="AV52" s="83">
        <f>SUM(AV53:AV63)</f>
        <v>183152.799927284</v>
      </c>
      <c r="AW52" s="82">
        <f aca="true" t="shared" si="78" ref="AW52:AW63">AV52/AV$65*100</f>
        <v>25.48743298326322</v>
      </c>
      <c r="AX52" s="83">
        <f>SUM(AX53:AX63)</f>
        <v>188881.06621994302</v>
      </c>
      <c r="AY52" s="82">
        <f aca="true" t="shared" si="79" ref="AY52:AY63">AX52/AX$65*100</f>
        <v>24.3710275938859</v>
      </c>
      <c r="AZ52" s="101">
        <v>206930.49614811302</v>
      </c>
      <c r="BA52" s="82">
        <f aca="true" t="shared" si="80" ref="BA52:BA63">AZ52/AZ$65*100</f>
        <v>21.510841490836917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112521765.48451</v>
      </c>
      <c r="AU53" s="85">
        <f t="shared" si="77"/>
        <v>17.788756089345263</v>
      </c>
      <c r="AV53" s="83">
        <v>117355.099838284</v>
      </c>
      <c r="AW53" s="85">
        <f t="shared" si="78"/>
        <v>16.33106479158363</v>
      </c>
      <c r="AX53" s="83">
        <v>127636.139910943</v>
      </c>
      <c r="AY53" s="85">
        <f t="shared" si="79"/>
        <v>16.468690853981624</v>
      </c>
      <c r="AZ53" s="101">
        <v>130015.806148113</v>
      </c>
      <c r="BA53" s="85">
        <f t="shared" si="80"/>
        <v>13.515404686188115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18754166.727</v>
      </c>
      <c r="AU54" s="85">
        <f t="shared" si="77"/>
        <v>2.964877916099206</v>
      </c>
      <c r="AV54" s="83">
        <v>19178.521335</v>
      </c>
      <c r="AW54" s="85">
        <f t="shared" si="78"/>
        <v>2.668871441976132</v>
      </c>
      <c r="AX54" s="83">
        <v>16857.035606</v>
      </c>
      <c r="AY54" s="85">
        <f t="shared" si="79"/>
        <v>2.1750368532257167</v>
      </c>
      <c r="AZ54" s="101">
        <v>18020.16</v>
      </c>
      <c r="BA54" s="85">
        <f t="shared" si="80"/>
        <v>1.8732318948390756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30775665.742</v>
      </c>
      <c r="AU55" s="85">
        <f t="shared" si="77"/>
        <v>4.865377014076637</v>
      </c>
      <c r="AV55" s="83">
        <v>44345.03408</v>
      </c>
      <c r="AW55" s="85">
        <f t="shared" si="78"/>
        <v>6.171028150829558</v>
      </c>
      <c r="AX55" s="83">
        <v>38992.374504</v>
      </c>
      <c r="AY55" s="85">
        <f t="shared" si="79"/>
        <v>5.031124897831506</v>
      </c>
      <c r="AZ55" s="101">
        <v>52900.33</v>
      </c>
      <c r="BA55" s="85">
        <f t="shared" si="80"/>
        <v>5.4990957573912995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85">
        <v>0</v>
      </c>
      <c r="AY56" s="85">
        <f t="shared" si="79"/>
        <v>0</v>
      </c>
      <c r="AZ56" s="101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85">
        <v>0</v>
      </c>
      <c r="AY57" s="85">
        <f t="shared" si="79"/>
        <v>0</v>
      </c>
      <c r="AZ57" s="101"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85">
        <v>0</v>
      </c>
      <c r="AY58" s="85">
        <f t="shared" si="79"/>
        <v>0</v>
      </c>
      <c r="AZ58" s="101"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85">
        <v>0</v>
      </c>
      <c r="AY59" s="85">
        <f t="shared" si="79"/>
        <v>0</v>
      </c>
      <c r="AZ59" s="101"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85">
        <v>0</v>
      </c>
      <c r="AY60" s="85">
        <f t="shared" si="79"/>
        <v>0</v>
      </c>
      <c r="AZ60" s="101"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1595852.152</v>
      </c>
      <c r="AU61" s="85">
        <f t="shared" si="77"/>
        <v>0.252290964013471</v>
      </c>
      <c r="AV61" s="83">
        <v>1849.144614</v>
      </c>
      <c r="AW61" s="85">
        <f t="shared" si="78"/>
        <v>0.2573258472947116</v>
      </c>
      <c r="AX61" s="83">
        <v>5113.238</v>
      </c>
      <c r="AY61" s="85">
        <f t="shared" si="79"/>
        <v>0.6597530757635488</v>
      </c>
      <c r="AZ61" s="101">
        <v>5656.35</v>
      </c>
      <c r="BA61" s="85">
        <f t="shared" si="80"/>
        <v>0.5879889650465371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85">
        <v>0</v>
      </c>
      <c r="AY62" s="85">
        <f t="shared" si="79"/>
        <v>0</v>
      </c>
      <c r="AZ62" s="101"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252536.384</v>
      </c>
      <c r="AU63" s="85">
        <f t="shared" si="77"/>
        <v>0.03992390378268331</v>
      </c>
      <c r="AV63" s="83">
        <v>425.00006</v>
      </c>
      <c r="AW63" s="85">
        <f t="shared" si="78"/>
        <v>0.059142751579192195</v>
      </c>
      <c r="AX63" s="83">
        <v>282.278199</v>
      </c>
      <c r="AY63" s="85">
        <f t="shared" si="79"/>
        <v>0.03642191308349916</v>
      </c>
      <c r="AZ63" s="101">
        <v>337.85</v>
      </c>
      <c r="BA63" s="85">
        <f t="shared" si="80"/>
        <v>0.035120187371886914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632544315.74283</v>
      </c>
      <c r="AU65" s="35">
        <v>100</v>
      </c>
      <c r="AV65" s="47">
        <f>AV52+AV45</f>
        <v>718600.417890474</v>
      </c>
      <c r="AW65" s="35">
        <v>100</v>
      </c>
      <c r="AX65" s="47">
        <f>AX52+AX45</f>
        <v>775022.9878174227</v>
      </c>
      <c r="AY65" s="35">
        <v>100</v>
      </c>
      <c r="AZ65" s="47">
        <f>AZ52+AZ45</f>
        <v>961982.3391672532</v>
      </c>
      <c r="BA65" s="35">
        <v>100</v>
      </c>
      <c r="BB65" s="94" t="s">
        <v>121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112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113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Alper ÖZBAYRAM</cp:lastModifiedBy>
  <cp:lastPrinted>2019-06-20T07:35:45Z</cp:lastPrinted>
  <dcterms:created xsi:type="dcterms:W3CDTF">1998-02-19T15:21:19Z</dcterms:created>
  <dcterms:modified xsi:type="dcterms:W3CDTF">2020-04-28T20:19:18Z</dcterms:modified>
  <cp:category/>
  <cp:version/>
  <cp:contentType/>
  <cp:contentStatus/>
</cp:coreProperties>
</file>