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6345" activeTab="0"/>
  </bookViews>
  <sheets>
    <sheet name="T 5.3" sheetId="1" r:id="rId1"/>
  </sheets>
  <definedNames>
    <definedName name="_xlnm.Print_Area" localSheetId="0">'T 5.3'!$A$1:$K$171</definedName>
  </definedNames>
  <calcPr fullCalcOnLoad="1"/>
</workbook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<sst xmlns="http://schemas.openxmlformats.org/spreadsheetml/2006/main" count="68" uniqueCount="28">
  <si>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</si>
  <si>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</si>
  <si>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</si>
  <si>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</si>
  <si>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</si>
  <si>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</si>
  <si>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</si>
  <si>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</si>
  <si>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</si>
  <si>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</si>
  <si>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</si>
  <si>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</si>
  <si>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</si>
  <si>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</si>
  <si>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</si>
  <si>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</si>
  <si>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</si>
  <si>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</si>
  <si>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</si>
  <si>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</si>
  <si>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Change</t>
  </si>
  <si>
    <t>Prev. Year</t>
  </si>
  <si>
    <t>Annual</t>
  </si>
  <si>
    <t>Tablo: V.3- İthalat  Fiyat  Endeksi  (ISIC Rev. 3)</t>
  </si>
  <si>
    <t>Table: V.3- Import  Price  Index  (ISIC Rev. 3)</t>
  </si>
  <si>
    <t>Kaynak : TÜİK</t>
  </si>
  <si>
    <t xml:space="preserve">                Source : TURKSTAT</t>
  </si>
  <si>
    <t>2010=100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</si>
</sst>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[$-41F]dd\ mmmm\ yyyy\ dddd"/>
  </numFmts>
  <fonts count="42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1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1" fontId="3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181" fontId="4" fillId="0" borderId="11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>
      <alignment/>
    </xf>
    <xf numFmtId="181" fontId="4" fillId="0" borderId="12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4" xfId="0" applyFont="1" applyBorder="1" applyAlignment="1" quotePrefix="1">
      <alignment horizontal="left"/>
    </xf>
    <xf numFmtId="0" fontId="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 quotePrefix="1">
      <alignment horizontal="right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7" fillId="0" borderId="13" xfId="0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quotePrefix="1">
      <alignment horizontal="right"/>
    </xf>
    <xf numFmtId="0" fontId="3" fillId="0" borderId="17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181" fontId="4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181" fontId="4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 horizontal="righ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8"/>
  <sheetViews>
    <sheetView showGridLines="0" tabSelected="1" view="pageBreakPreview" zoomScale="70" zoomScaleNormal="70" zoomScaleSheetLayoutView="70" zoomScalePageLayoutView="0" workbookViewId="0" topLeftCell="A1">
      <pane xSplit="10" ySplit="13" topLeftCell="K143" activePane="bottomRight" state="frozen"/>
      <selection pane="topLeft" activeCell="A1" sqref="A1"/>
      <selection pane="topRight" activeCell="K1" sqref="K1"/>
      <selection pane="bottomLeft" activeCell="A14" sqref="A14"/>
      <selection pane="bottomRight" activeCell="H169" sqref="H169"/>
    </sheetView>
  </sheetViews>
  <sheetFormatPr defaultColWidth="9.75" defaultRowHeight="18"/>
  <cols>
    <col min="1" max="1" width="9.58203125" style="1" customWidth="1"/>
    <col min="2" max="2" width="7.91015625" style="1" customWidth="1"/>
    <col min="3" max="3" width="8.41015625" style="1" customWidth="1"/>
    <col min="4" max="4" width="10.58203125" style="1" customWidth="1"/>
    <col min="5" max="5" width="10.41015625" style="1" customWidth="1"/>
    <col min="6" max="6" width="9.41015625" style="1" customWidth="1"/>
    <col min="7" max="7" width="9.58203125" style="55" customWidth="1"/>
    <col min="8" max="8" width="8.75" style="1" customWidth="1"/>
    <col min="9" max="9" width="10.66015625" style="1" customWidth="1"/>
    <col min="10" max="10" width="9.75" style="1" customWidth="1"/>
    <col min="11" max="11" width="9.66015625" style="1" customWidth="1"/>
    <col min="12" max="12" width="6.25" style="1" customWidth="1"/>
    <col min="13" max="13" width="6" style="1" customWidth="1"/>
    <col min="14" max="14" width="9.75" style="1" customWidth="1"/>
    <col min="15" max="15" width="6.58203125" style="1" customWidth="1"/>
    <col min="16" max="16" width="2.41015625" style="1" customWidth="1"/>
    <col min="17" max="22" width="9.75" style="1" customWidth="1"/>
    <col min="23" max="16384" width="9.75" style="1" customWidth="1"/>
  </cols>
  <sheetData>
    <row r="1" spans="1:11" ht="15.75">
      <c r="A1" s="21"/>
      <c r="B1" s="22"/>
      <c r="C1" s="22"/>
      <c r="D1" s="22"/>
      <c r="E1" s="22"/>
      <c r="F1" s="22"/>
      <c r="G1" s="43"/>
      <c r="H1" s="22"/>
      <c r="I1" s="22"/>
      <c r="J1" s="22"/>
      <c r="K1" s="23"/>
    </row>
    <row r="2" spans="1:11" ht="20.25">
      <c r="A2" s="24" t="s">
        <v>23</v>
      </c>
      <c r="B2" s="10"/>
      <c r="C2" s="10"/>
      <c r="D2" s="10"/>
      <c r="E2" s="10"/>
      <c r="F2" s="10"/>
      <c r="G2" s="44"/>
      <c r="H2" s="10"/>
      <c r="I2" s="10"/>
      <c r="J2" s="10"/>
      <c r="K2" s="25"/>
    </row>
    <row r="3" spans="1:11" ht="20.25">
      <c r="A3" s="26" t="s">
        <v>24</v>
      </c>
      <c r="B3" s="10"/>
      <c r="C3" s="10"/>
      <c r="D3" s="10"/>
      <c r="E3" s="10"/>
      <c r="F3" s="10"/>
      <c r="G3" s="44"/>
      <c r="H3" s="10"/>
      <c r="I3" s="10"/>
      <c r="J3" s="10"/>
      <c r="K3" s="25"/>
    </row>
    <row r="4" spans="1:12" ht="15.75">
      <c r="A4" s="27"/>
      <c r="B4" s="10"/>
      <c r="C4" s="8" t="s">
        <v>0</v>
      </c>
      <c r="D4" s="8" t="s">
        <v>1</v>
      </c>
      <c r="E4" s="8" t="s">
        <v>2</v>
      </c>
      <c r="F4" s="9" t="s">
        <v>3</v>
      </c>
      <c r="G4" s="44"/>
      <c r="H4" s="8" t="s">
        <v>0</v>
      </c>
      <c r="I4" s="8" t="s">
        <v>1</v>
      </c>
      <c r="J4" s="8" t="s">
        <v>2</v>
      </c>
      <c r="K4" s="28" t="s">
        <v>3</v>
      </c>
      <c r="L4" s="13"/>
    </row>
    <row r="5" spans="1:12" ht="15.75">
      <c r="A5" s="27"/>
      <c r="B5" s="8" t="s">
        <v>4</v>
      </c>
      <c r="C5" s="9" t="s">
        <v>5</v>
      </c>
      <c r="D5" s="8" t="s">
        <v>6</v>
      </c>
      <c r="E5" s="9" t="s">
        <v>5</v>
      </c>
      <c r="F5" s="9" t="s">
        <v>5</v>
      </c>
      <c r="G5" s="45" t="s">
        <v>7</v>
      </c>
      <c r="H5" s="9" t="s">
        <v>5</v>
      </c>
      <c r="I5" s="8" t="s">
        <v>6</v>
      </c>
      <c r="J5" s="9" t="s">
        <v>5</v>
      </c>
      <c r="K5" s="28" t="s">
        <v>5</v>
      </c>
      <c r="L5" s="13"/>
    </row>
    <row r="6" spans="1:12" ht="15.75">
      <c r="A6" s="27"/>
      <c r="B6" s="8" t="s">
        <v>8</v>
      </c>
      <c r="C6" s="9" t="s">
        <v>9</v>
      </c>
      <c r="D6" s="9" t="s">
        <v>9</v>
      </c>
      <c r="E6" s="9" t="s">
        <v>9</v>
      </c>
      <c r="F6" s="9" t="s">
        <v>9</v>
      </c>
      <c r="G6" s="46" t="s">
        <v>4</v>
      </c>
      <c r="H6" s="9" t="s">
        <v>9</v>
      </c>
      <c r="I6" s="9" t="s">
        <v>9</v>
      </c>
      <c r="J6" s="9" t="s">
        <v>9</v>
      </c>
      <c r="K6" s="28" t="s">
        <v>9</v>
      </c>
      <c r="L6" s="13"/>
    </row>
    <row r="7" spans="1:12" ht="15.75">
      <c r="A7" s="27"/>
      <c r="B7" s="10"/>
      <c r="C7" s="10"/>
      <c r="D7" s="10"/>
      <c r="E7" s="10"/>
      <c r="F7" s="10"/>
      <c r="G7" s="44"/>
      <c r="H7" s="10"/>
      <c r="I7" s="10"/>
      <c r="J7" s="10"/>
      <c r="K7" s="25"/>
      <c r="L7" s="13"/>
    </row>
    <row r="8" spans="1:12" ht="15.75">
      <c r="A8" s="27"/>
      <c r="B8" s="10"/>
      <c r="C8" s="10"/>
      <c r="D8" s="11"/>
      <c r="E8" s="12" t="s">
        <v>10</v>
      </c>
      <c r="F8" s="11"/>
      <c r="G8" s="47"/>
      <c r="H8" s="10"/>
      <c r="I8" s="11"/>
      <c r="J8" s="12" t="s">
        <v>10</v>
      </c>
      <c r="K8" s="29"/>
      <c r="L8" s="13"/>
    </row>
    <row r="9" spans="1:12" ht="15.75">
      <c r="A9" s="27"/>
      <c r="B9" s="11"/>
      <c r="C9" s="11"/>
      <c r="D9" s="12"/>
      <c r="E9" s="9" t="s">
        <v>11</v>
      </c>
      <c r="F9" s="11"/>
      <c r="G9" s="47"/>
      <c r="H9" s="11"/>
      <c r="I9" s="12"/>
      <c r="J9" s="9" t="s">
        <v>11</v>
      </c>
      <c r="K9" s="29"/>
      <c r="L9" s="13"/>
    </row>
    <row r="10" spans="1:12" ht="15.75">
      <c r="A10" s="27"/>
      <c r="B10" s="11"/>
      <c r="C10" s="11"/>
      <c r="D10" s="9"/>
      <c r="E10" s="9" t="s">
        <v>12</v>
      </c>
      <c r="F10" s="8" t="s">
        <v>22</v>
      </c>
      <c r="G10" s="46"/>
      <c r="H10" s="11"/>
      <c r="I10" s="9"/>
      <c r="J10" s="9" t="s">
        <v>12</v>
      </c>
      <c r="K10" s="30" t="s">
        <v>22</v>
      </c>
      <c r="L10" s="13"/>
    </row>
    <row r="11" spans="1:12" ht="15.75">
      <c r="A11" s="27"/>
      <c r="B11" s="11"/>
      <c r="C11" s="8" t="s">
        <v>13</v>
      </c>
      <c r="D11" s="8" t="s">
        <v>14</v>
      </c>
      <c r="E11" s="9" t="s">
        <v>15</v>
      </c>
      <c r="F11" s="8" t="s">
        <v>16</v>
      </c>
      <c r="G11" s="46"/>
      <c r="H11" s="8" t="s">
        <v>13</v>
      </c>
      <c r="I11" s="8" t="s">
        <v>14</v>
      </c>
      <c r="J11" s="9" t="s">
        <v>15</v>
      </c>
      <c r="K11" s="30" t="s">
        <v>16</v>
      </c>
      <c r="L11" s="13"/>
    </row>
    <row r="12" spans="1:11" ht="15.75">
      <c r="A12" s="27"/>
      <c r="B12" s="11"/>
      <c r="C12" s="12" t="s">
        <v>10</v>
      </c>
      <c r="D12" s="12" t="s">
        <v>10</v>
      </c>
      <c r="E12" s="9" t="s">
        <v>17</v>
      </c>
      <c r="F12" s="12" t="s">
        <v>10</v>
      </c>
      <c r="G12" s="46" t="s">
        <v>18</v>
      </c>
      <c r="H12" s="12" t="s">
        <v>10</v>
      </c>
      <c r="I12" s="12" t="s">
        <v>10</v>
      </c>
      <c r="J12" s="9" t="s">
        <v>17</v>
      </c>
      <c r="K12" s="31" t="s">
        <v>10</v>
      </c>
    </row>
    <row r="13" spans="1:11" ht="15.75">
      <c r="A13" s="32"/>
      <c r="B13" s="33" t="s">
        <v>19</v>
      </c>
      <c r="C13" s="33" t="s">
        <v>20</v>
      </c>
      <c r="D13" s="34" t="s">
        <v>11</v>
      </c>
      <c r="E13" s="34" t="s">
        <v>21</v>
      </c>
      <c r="F13" s="33" t="s">
        <v>20</v>
      </c>
      <c r="G13" s="48" t="s">
        <v>19</v>
      </c>
      <c r="H13" s="33" t="s">
        <v>20</v>
      </c>
      <c r="I13" s="34" t="s">
        <v>11</v>
      </c>
      <c r="J13" s="34" t="s">
        <v>21</v>
      </c>
      <c r="K13" s="35" t="s">
        <v>20</v>
      </c>
    </row>
    <row r="14" spans="1:17" ht="15.75">
      <c r="A14" s="14"/>
      <c r="B14" s="15"/>
      <c r="C14" s="16"/>
      <c r="D14" s="17"/>
      <c r="E14" s="16"/>
      <c r="F14" s="16"/>
      <c r="G14" s="51"/>
      <c r="H14" s="15"/>
      <c r="I14" s="15"/>
      <c r="J14" s="15"/>
      <c r="K14" s="19"/>
      <c r="L14" s="4"/>
      <c r="N14" s="3"/>
      <c r="O14" s="3"/>
      <c r="P14" s="3"/>
      <c r="Q14" s="2"/>
    </row>
    <row r="15" spans="1:17" ht="18" customHeight="1">
      <c r="A15" s="36" t="s">
        <v>27</v>
      </c>
      <c r="B15" s="4"/>
      <c r="C15" s="7"/>
      <c r="D15" s="5"/>
      <c r="E15" s="7"/>
      <c r="F15" s="7"/>
      <c r="G15" s="50"/>
      <c r="H15" s="4"/>
      <c r="I15" s="4"/>
      <c r="J15" s="4"/>
      <c r="K15" s="20"/>
      <c r="L15" s="4"/>
      <c r="N15" s="3"/>
      <c r="O15" s="3"/>
      <c r="P15" s="3"/>
      <c r="Q15" s="2"/>
    </row>
    <row r="16" spans="1:17" ht="18" customHeight="1" hidden="1">
      <c r="A16" s="36">
        <v>2003</v>
      </c>
      <c r="B16" s="6">
        <v>100</v>
      </c>
      <c r="C16" s="7"/>
      <c r="D16" s="5"/>
      <c r="E16" s="7"/>
      <c r="F16" s="7"/>
      <c r="G16" s="50">
        <v>100</v>
      </c>
      <c r="H16" s="4"/>
      <c r="I16" s="4"/>
      <c r="J16" s="4"/>
      <c r="K16" s="20"/>
      <c r="L16" s="4"/>
      <c r="N16" s="3"/>
      <c r="O16" s="3"/>
      <c r="P16" s="3"/>
      <c r="Q16" s="2"/>
    </row>
    <row r="17" spans="1:17" ht="18" customHeight="1" hidden="1">
      <c r="A17" s="36">
        <v>2004</v>
      </c>
      <c r="B17" s="6">
        <v>115.1</v>
      </c>
      <c r="C17" s="7"/>
      <c r="D17" s="5"/>
      <c r="E17" s="7"/>
      <c r="F17" s="7">
        <v>15.100000000000009</v>
      </c>
      <c r="G17" s="50">
        <v>113</v>
      </c>
      <c r="H17" s="4"/>
      <c r="I17" s="4"/>
      <c r="J17" s="4"/>
      <c r="K17" s="20">
        <v>12.999999999999986</v>
      </c>
      <c r="L17" s="4"/>
      <c r="N17" s="3"/>
      <c r="O17" s="3"/>
      <c r="P17" s="3"/>
      <c r="Q17" s="2"/>
    </row>
    <row r="18" spans="1:17" ht="18" customHeight="1" hidden="1">
      <c r="A18" s="36">
        <v>2005</v>
      </c>
      <c r="B18" s="6">
        <v>123.3</v>
      </c>
      <c r="C18" s="7"/>
      <c r="D18" s="5"/>
      <c r="E18" s="7"/>
      <c r="F18" s="7">
        <v>7.124239791485664</v>
      </c>
      <c r="G18" s="50">
        <v>116.8</v>
      </c>
      <c r="H18" s="4"/>
      <c r="I18" s="4"/>
      <c r="J18" s="4"/>
      <c r="K18" s="20">
        <v>3.3628318584070627</v>
      </c>
      <c r="L18" s="4"/>
      <c r="N18" s="3"/>
      <c r="O18" s="3"/>
      <c r="P18" s="3"/>
      <c r="Q18" s="2"/>
    </row>
    <row r="19" spans="1:17" ht="18" customHeight="1" hidden="1">
      <c r="A19" s="36">
        <v>2006</v>
      </c>
      <c r="B19" s="6">
        <v>134.1</v>
      </c>
      <c r="C19" s="7"/>
      <c r="D19" s="5"/>
      <c r="E19" s="7"/>
      <c r="F19" s="7">
        <v>8.759124087591232</v>
      </c>
      <c r="G19" s="50">
        <v>124</v>
      </c>
      <c r="H19" s="4"/>
      <c r="I19" s="4"/>
      <c r="J19" s="4"/>
      <c r="K19" s="20">
        <v>6.164383561643831</v>
      </c>
      <c r="L19" s="4"/>
      <c r="N19" s="3"/>
      <c r="O19" s="3"/>
      <c r="P19" s="3"/>
      <c r="Q19" s="2"/>
    </row>
    <row r="20" spans="1:16" s="4" customFormat="1" ht="18" customHeight="1" hidden="1">
      <c r="A20" s="36">
        <v>2007</v>
      </c>
      <c r="B20" s="7">
        <v>147.2</v>
      </c>
      <c r="C20" s="7"/>
      <c r="D20" s="7"/>
      <c r="E20" s="7"/>
      <c r="F20" s="7">
        <v>9.768829231916484</v>
      </c>
      <c r="G20" s="50">
        <v>135.7</v>
      </c>
      <c r="K20" s="20">
        <v>9.43548387096773</v>
      </c>
      <c r="N20" s="6"/>
      <c r="O20" s="6"/>
      <c r="P20" s="6"/>
    </row>
    <row r="21" spans="1:16" s="4" customFormat="1" ht="18" customHeight="1" hidden="1">
      <c r="A21" s="36">
        <v>2008</v>
      </c>
      <c r="B21" s="7">
        <v>177.5</v>
      </c>
      <c r="C21" s="7"/>
      <c r="D21" s="7"/>
      <c r="E21" s="7"/>
      <c r="F21" s="7">
        <v>20.584239130434796</v>
      </c>
      <c r="G21" s="50">
        <v>154.4</v>
      </c>
      <c r="K21" s="20">
        <v>13.780397936624908</v>
      </c>
      <c r="N21" s="6"/>
      <c r="O21" s="6"/>
      <c r="P21" s="6"/>
    </row>
    <row r="22" spans="1:16" s="4" customFormat="1" ht="18" customHeight="1" hidden="1">
      <c r="A22" s="36">
        <v>2009</v>
      </c>
      <c r="B22" s="7">
        <v>141.9</v>
      </c>
      <c r="C22" s="7"/>
      <c r="D22" s="7"/>
      <c r="E22" s="7"/>
      <c r="F22" s="7">
        <v>-20.05633802816901</v>
      </c>
      <c r="G22" s="50">
        <v>129.9</v>
      </c>
      <c r="K22" s="20">
        <v>-15.867875647668399</v>
      </c>
      <c r="N22" s="6"/>
      <c r="O22" s="6"/>
      <c r="P22" s="6"/>
    </row>
    <row r="23" spans="1:16" s="4" customFormat="1" ht="18" customHeight="1">
      <c r="A23" s="36">
        <v>2010</v>
      </c>
      <c r="B23" s="7">
        <v>100</v>
      </c>
      <c r="C23" s="7"/>
      <c r="D23" s="7"/>
      <c r="E23" s="7"/>
      <c r="F23" s="7"/>
      <c r="G23" s="49">
        <v>100</v>
      </c>
      <c r="K23" s="20"/>
      <c r="N23" s="6"/>
      <c r="O23" s="6"/>
      <c r="P23" s="6"/>
    </row>
    <row r="24" spans="1:16" s="4" customFormat="1" ht="18" customHeight="1">
      <c r="A24" s="36">
        <v>2011</v>
      </c>
      <c r="B24" s="7">
        <v>115</v>
      </c>
      <c r="C24" s="7"/>
      <c r="D24" s="7"/>
      <c r="E24" s="7"/>
      <c r="F24" s="7">
        <v>14.901241770147507</v>
      </c>
      <c r="G24" s="50">
        <v>111.7</v>
      </c>
      <c r="K24" s="20">
        <f>G24/G23*100-100</f>
        <v>11.700000000000003</v>
      </c>
      <c r="N24" s="6"/>
      <c r="O24" s="6"/>
      <c r="P24" s="6"/>
    </row>
    <row r="25" spans="1:16" s="4" customFormat="1" ht="18" customHeight="1">
      <c r="A25" s="36">
        <v>2012</v>
      </c>
      <c r="B25" s="7">
        <v>111.8</v>
      </c>
      <c r="C25" s="7"/>
      <c r="D25" s="7"/>
      <c r="E25" s="7"/>
      <c r="F25" s="7">
        <v>-2.582142598099651</v>
      </c>
      <c r="G25" s="50">
        <v>107</v>
      </c>
      <c r="K25" s="20">
        <f aca="true" t="shared" si="0" ref="K25:K30">G25/G24*100-100</f>
        <v>-4.207699194270361</v>
      </c>
      <c r="N25" s="6"/>
      <c r="O25" s="6"/>
      <c r="P25" s="6"/>
    </row>
    <row r="26" spans="1:16" s="4" customFormat="1" ht="15.75">
      <c r="A26" s="36">
        <v>2013</v>
      </c>
      <c r="B26" s="7">
        <v>110.62</v>
      </c>
      <c r="C26" s="7"/>
      <c r="D26" s="7"/>
      <c r="E26" s="7"/>
      <c r="F26" s="7">
        <v>-1.5955625046534152</v>
      </c>
      <c r="G26" s="50">
        <v>107.28</v>
      </c>
      <c r="K26" s="20">
        <f t="shared" si="0"/>
        <v>0.2616822429906591</v>
      </c>
      <c r="N26" s="6"/>
      <c r="O26" s="6"/>
      <c r="P26" s="6"/>
    </row>
    <row r="27" spans="1:16" s="4" customFormat="1" ht="15.75">
      <c r="A27" s="36">
        <v>2014</v>
      </c>
      <c r="B27" s="7">
        <v>106.68</v>
      </c>
      <c r="C27" s="7"/>
      <c r="D27" s="7"/>
      <c r="E27" s="7"/>
      <c r="F27" s="7">
        <v>-3.1407234786292975</v>
      </c>
      <c r="G27" s="50">
        <v>103.85</v>
      </c>
      <c r="K27" s="20">
        <f t="shared" si="0"/>
        <v>-3.197240865026103</v>
      </c>
      <c r="N27" s="6"/>
      <c r="O27" s="6"/>
      <c r="P27" s="6"/>
    </row>
    <row r="28" spans="1:16" s="4" customFormat="1" ht="15.75">
      <c r="A28" s="36">
        <v>2015</v>
      </c>
      <c r="B28" s="7">
        <v>89.62</v>
      </c>
      <c r="C28" s="7"/>
      <c r="D28" s="7"/>
      <c r="E28" s="7"/>
      <c r="F28" s="7">
        <v>-15.991751031121112</v>
      </c>
      <c r="G28" s="50">
        <v>91.06</v>
      </c>
      <c r="K28" s="20">
        <f t="shared" si="0"/>
        <v>-12.315840154068354</v>
      </c>
      <c r="N28" s="6"/>
      <c r="O28" s="6"/>
      <c r="P28" s="6"/>
    </row>
    <row r="29" spans="1:16" s="4" customFormat="1" ht="15.75">
      <c r="A29" s="36">
        <v>2016</v>
      </c>
      <c r="B29" s="7">
        <v>82.64</v>
      </c>
      <c r="C29" s="7"/>
      <c r="D29" s="7"/>
      <c r="E29" s="7"/>
      <c r="F29" s="7">
        <v>-7.79959830395002</v>
      </c>
      <c r="G29" s="50">
        <v>86.96</v>
      </c>
      <c r="K29" s="20">
        <f t="shared" si="0"/>
        <v>-4.5025258071601115</v>
      </c>
      <c r="N29" s="6"/>
      <c r="O29" s="6"/>
      <c r="P29" s="6"/>
    </row>
    <row r="30" spans="1:16" s="4" customFormat="1" ht="15.75">
      <c r="A30" s="36">
        <v>2017</v>
      </c>
      <c r="B30" s="7">
        <v>88.82</v>
      </c>
      <c r="C30" s="7"/>
      <c r="D30" s="7"/>
      <c r="E30" s="7"/>
      <c r="F30" s="7">
        <v>7.491225946992614</v>
      </c>
      <c r="G30" s="50">
        <v>91.98</v>
      </c>
      <c r="K30" s="20">
        <f t="shared" si="0"/>
        <v>5.772769089236448</v>
      </c>
      <c r="N30" s="6"/>
      <c r="O30" s="6"/>
      <c r="P30" s="6"/>
    </row>
    <row r="31" spans="1:16" s="4" customFormat="1" ht="15.75">
      <c r="A31" s="36">
        <v>2018</v>
      </c>
      <c r="B31" s="7">
        <v>93.61</v>
      </c>
      <c r="C31" s="7"/>
      <c r="D31" s="7"/>
      <c r="E31" s="7"/>
      <c r="F31" s="7">
        <v>-7.96835108670666</v>
      </c>
      <c r="G31" s="50">
        <v>95.42</v>
      </c>
      <c r="K31" s="20">
        <f>G31/G30*100-100</f>
        <v>3.7399434659708675</v>
      </c>
      <c r="N31" s="6"/>
      <c r="O31" s="6"/>
      <c r="P31" s="6"/>
    </row>
    <row r="32" spans="1:16" s="4" customFormat="1" ht="15.75">
      <c r="A32" s="36">
        <v>2019</v>
      </c>
      <c r="B32" s="7">
        <v>89.4</v>
      </c>
      <c r="C32" s="7"/>
      <c r="D32" s="7"/>
      <c r="E32" s="7"/>
      <c r="F32" s="7">
        <f>B32/B31*100-100</f>
        <v>-4.4973827582523285</v>
      </c>
      <c r="G32" s="50">
        <v>90.67</v>
      </c>
      <c r="K32" s="20">
        <f>G32/G31*100-100</f>
        <v>-4.977992035212736</v>
      </c>
      <c r="N32" s="6"/>
      <c r="O32" s="6"/>
      <c r="P32" s="6"/>
    </row>
    <row r="33" spans="1:16" s="4" customFormat="1" ht="21.75" customHeight="1">
      <c r="A33" s="36">
        <v>2010</v>
      </c>
      <c r="B33" s="7"/>
      <c r="C33" s="7"/>
      <c r="D33" s="7"/>
      <c r="E33" s="7"/>
      <c r="F33" s="7"/>
      <c r="G33" s="52"/>
      <c r="H33" s="7"/>
      <c r="I33" s="7"/>
      <c r="J33" s="7"/>
      <c r="K33" s="20"/>
      <c r="N33" s="6"/>
      <c r="O33" s="6"/>
      <c r="P33" s="6"/>
    </row>
    <row r="34" spans="1:16" s="4" customFormat="1" ht="18" customHeight="1">
      <c r="A34" s="36">
        <v>1</v>
      </c>
      <c r="B34" s="7">
        <v>97.832003291016</v>
      </c>
      <c r="C34" s="7">
        <v>0.4435352063819238</v>
      </c>
      <c r="D34" s="7">
        <v>5.878791440493501</v>
      </c>
      <c r="E34" s="7">
        <v>5.878791440493501</v>
      </c>
      <c r="F34" s="7">
        <v>-18.27809317259893</v>
      </c>
      <c r="G34" s="50">
        <v>99.2</v>
      </c>
      <c r="H34" s="7">
        <v>-25.41396688264939</v>
      </c>
      <c r="I34" s="7">
        <v>-20.491174213353816</v>
      </c>
      <c r="J34" s="7">
        <v>-20.491174213353816</v>
      </c>
      <c r="K34" s="20">
        <v>-16.067745087395508</v>
      </c>
      <c r="N34" s="6"/>
      <c r="O34" s="6"/>
      <c r="P34" s="6"/>
    </row>
    <row r="35" spans="1:16" s="4" customFormat="1" ht="18" customHeight="1">
      <c r="A35" s="36">
        <v>2</v>
      </c>
      <c r="B35" s="7">
        <v>97.8332412332818</v>
      </c>
      <c r="C35" s="7">
        <v>0.0012653755664331356</v>
      </c>
      <c r="D35" s="7">
        <v>6.920898647157287</v>
      </c>
      <c r="E35" s="7">
        <v>7.983709970509722</v>
      </c>
      <c r="F35" s="7">
        <v>-16.668752986620845</v>
      </c>
      <c r="G35" s="50">
        <v>98.3</v>
      </c>
      <c r="H35" s="7">
        <f>G35/G34*100-100</f>
        <v>-0.9072580645161423</v>
      </c>
      <c r="I35" s="7">
        <v>-20.085971082454094</v>
      </c>
      <c r="J35" s="7">
        <v>-19.665605095541395</v>
      </c>
      <c r="K35" s="20">
        <v>-16.318336816631827</v>
      </c>
      <c r="N35" s="6"/>
      <c r="O35" s="6"/>
      <c r="P35" s="6"/>
    </row>
    <row r="36" spans="1:16" s="4" customFormat="1" ht="18" customHeight="1">
      <c r="A36" s="36">
        <v>3</v>
      </c>
      <c r="B36" s="7">
        <v>98.5319936052471</v>
      </c>
      <c r="C36" s="7">
        <v>0.7142279691001221</v>
      </c>
      <c r="D36" s="7">
        <v>7.6856654939768845</v>
      </c>
      <c r="E36" s="7">
        <v>9.237243464797217</v>
      </c>
      <c r="F36" s="7">
        <v>-14.634101504880135</v>
      </c>
      <c r="G36" s="50">
        <v>98.8</v>
      </c>
      <c r="H36" s="7">
        <f aca="true" t="shared" si="1" ref="H36:H45">G36/G35*100-100</f>
        <v>0.508646998982698</v>
      </c>
      <c r="I36" s="7">
        <v>-20.062860136196974</v>
      </c>
      <c r="J36" s="7">
        <v>-20.015885623510727</v>
      </c>
      <c r="K36" s="20">
        <v>-16.337713167458745</v>
      </c>
      <c r="N36" s="6"/>
      <c r="O36" s="6"/>
      <c r="P36" s="6"/>
    </row>
    <row r="37" spans="1:16" s="4" customFormat="1" ht="18" customHeight="1">
      <c r="A37" s="36">
        <v>4</v>
      </c>
      <c r="B37" s="7">
        <v>100.663855169546</v>
      </c>
      <c r="C37" s="7">
        <v>2.16362369855203</v>
      </c>
      <c r="D37" s="7">
        <v>8.83712604715845</v>
      </c>
      <c r="E37" s="7">
        <v>12.34805264458258</v>
      </c>
      <c r="F37" s="7">
        <v>-11.589707932299419</v>
      </c>
      <c r="G37" s="49">
        <v>100.3</v>
      </c>
      <c r="H37" s="7">
        <f t="shared" si="1"/>
        <v>1.5182186234817863</v>
      </c>
      <c r="I37" s="7">
        <v>-18.93924401345734</v>
      </c>
      <c r="J37" s="7">
        <v>-15.465587044534416</v>
      </c>
      <c r="K37" s="20">
        <v>-15.689743736088104</v>
      </c>
      <c r="L37" s="7"/>
      <c r="N37" s="6"/>
      <c r="O37" s="6"/>
      <c r="P37" s="6"/>
    </row>
    <row r="38" spans="1:16" s="4" customFormat="1" ht="18" customHeight="1">
      <c r="A38" s="36">
        <v>5</v>
      </c>
      <c r="B38" s="7">
        <v>98.9764374364492</v>
      </c>
      <c r="C38" s="7">
        <v>-1.676289597944276</v>
      </c>
      <c r="D38" s="7">
        <v>9.937117260805906</v>
      </c>
      <c r="E38" s="7">
        <v>14.556061847742114</v>
      </c>
      <c r="F38" s="7">
        <v>-8.328753014199393</v>
      </c>
      <c r="G38" s="49">
        <v>98.4</v>
      </c>
      <c r="H38" s="7">
        <f t="shared" si="1"/>
        <v>-1.8943170488534378</v>
      </c>
      <c r="I38" s="7">
        <v>-19.35227813938721</v>
      </c>
      <c r="J38" s="7">
        <v>-21.027287319422143</v>
      </c>
      <c r="K38" s="20">
        <v>-15.526576235663953</v>
      </c>
      <c r="L38" s="7"/>
      <c r="N38" s="6"/>
      <c r="O38" s="6"/>
      <c r="P38" s="6"/>
    </row>
    <row r="39" spans="1:16" s="4" customFormat="1" ht="18" customHeight="1">
      <c r="A39" s="36">
        <v>6</v>
      </c>
      <c r="B39" s="7">
        <v>96.6622401753109</v>
      </c>
      <c r="C39" s="7">
        <v>-2.3381294791744835</v>
      </c>
      <c r="D39" s="7">
        <v>9.61569907385389</v>
      </c>
      <c r="E39" s="7">
        <v>8.002502989174204</v>
      </c>
      <c r="F39" s="7">
        <v>-5.23429246953998</v>
      </c>
      <c r="G39" s="49">
        <v>96.4</v>
      </c>
      <c r="H39" s="7">
        <f t="shared" si="1"/>
        <v>-2.032520325203251</v>
      </c>
      <c r="I39" s="7">
        <v>-20.300553651463204</v>
      </c>
      <c r="J39" s="7">
        <v>-24.941724941724942</v>
      </c>
      <c r="K39" s="20">
        <v>-15.642092746730071</v>
      </c>
      <c r="L39" s="7"/>
      <c r="N39" s="6"/>
      <c r="O39" s="6"/>
      <c r="P39" s="6"/>
    </row>
    <row r="40" spans="1:16" s="4" customFormat="1" ht="18" customHeight="1">
      <c r="A40" s="36">
        <v>7</v>
      </c>
      <c r="B40" s="7">
        <v>97.0279439833984</v>
      </c>
      <c r="C40" s="7">
        <v>0.37833160852080994</v>
      </c>
      <c r="D40" s="7">
        <v>9.339649315243207</v>
      </c>
      <c r="E40" s="7">
        <v>7.689172012650843</v>
      </c>
      <c r="F40" s="7">
        <v>-1.6687689550962546</v>
      </c>
      <c r="G40" s="49">
        <v>97.2</v>
      </c>
      <c r="H40" s="7">
        <f t="shared" si="1"/>
        <v>0.8298755186721962</v>
      </c>
      <c r="I40" s="7">
        <v>-20.900900900900893</v>
      </c>
      <c r="J40" s="7">
        <v>-24.420401854714072</v>
      </c>
      <c r="K40" s="20">
        <v>-15.542432728601</v>
      </c>
      <c r="L40" s="7"/>
      <c r="N40" s="6"/>
      <c r="O40" s="6"/>
      <c r="P40" s="6"/>
    </row>
    <row r="41" spans="1:16" s="4" customFormat="1" ht="18" customHeight="1">
      <c r="A41" s="36">
        <v>8</v>
      </c>
      <c r="B41" s="7">
        <v>98.4073620186192</v>
      </c>
      <c r="C41" s="7">
        <v>1.4216708904568804</v>
      </c>
      <c r="D41" s="7">
        <v>8.991135336689581</v>
      </c>
      <c r="E41" s="7">
        <v>6.616860258525676</v>
      </c>
      <c r="F41" s="7">
        <v>1.5509537738197139</v>
      </c>
      <c r="G41" s="49">
        <v>98.6</v>
      </c>
      <c r="H41" s="7">
        <f t="shared" si="1"/>
        <v>1.4403292181069958</v>
      </c>
      <c r="I41" s="7">
        <v>-21.70930118592571</v>
      </c>
      <c r="J41" s="7">
        <v>-27.135298563869995</v>
      </c>
      <c r="K41" s="20">
        <v>-16.036036036036023</v>
      </c>
      <c r="L41" s="7"/>
      <c r="N41" s="6"/>
      <c r="O41" s="6"/>
      <c r="P41" s="6"/>
    </row>
    <row r="42" spans="1:16" s="4" customFormat="1" ht="18" customHeight="1">
      <c r="A42" s="36">
        <v>9</v>
      </c>
      <c r="B42" s="7">
        <v>99.5118016606237</v>
      </c>
      <c r="C42" s="7">
        <v>1.1223140417030493</v>
      </c>
      <c r="D42" s="7">
        <v>8.723830866096804</v>
      </c>
      <c r="E42" s="7">
        <v>6.657879593380173</v>
      </c>
      <c r="F42" s="7">
        <v>4.47793548183455</v>
      </c>
      <c r="G42" s="49">
        <v>99.6</v>
      </c>
      <c r="H42" s="7">
        <f t="shared" si="1"/>
        <v>1.0141987829614436</v>
      </c>
      <c r="I42" s="7">
        <v>-22.39632932213661</v>
      </c>
      <c r="J42" s="7">
        <v>-27.596439169139472</v>
      </c>
      <c r="K42" s="20">
        <v>-17.043302613306395</v>
      </c>
      <c r="L42" s="7"/>
      <c r="N42" s="6"/>
      <c r="O42" s="6"/>
      <c r="P42" s="6"/>
    </row>
    <row r="43" spans="1:16" s="4" customFormat="1" ht="15.75">
      <c r="A43" s="36">
        <v>10</v>
      </c>
      <c r="B43" s="7">
        <v>104.425838794843</v>
      </c>
      <c r="C43" s="7">
        <v>4.938145076478648</v>
      </c>
      <c r="D43" s="7">
        <v>8.622047335491658</v>
      </c>
      <c r="E43" s="7">
        <v>7.766603503449957</v>
      </c>
      <c r="F43" s="7">
        <v>6.62288179787754</v>
      </c>
      <c r="G43" s="49">
        <v>104</v>
      </c>
      <c r="H43" s="7">
        <f t="shared" si="1"/>
        <v>4.417670682730929</v>
      </c>
      <c r="I43" s="7">
        <v>-22.90442313640581</v>
      </c>
      <c r="J43" s="7">
        <v>-27.154236060825482</v>
      </c>
      <c r="K43" s="20">
        <v>-18.686707853003</v>
      </c>
      <c r="L43" s="7"/>
      <c r="N43" s="6"/>
      <c r="O43" s="6"/>
      <c r="P43" s="6"/>
    </row>
    <row r="44" spans="1:16" s="4" customFormat="1" ht="15.75">
      <c r="A44" s="36">
        <v>11</v>
      </c>
      <c r="B44" s="7">
        <v>105.189330178915</v>
      </c>
      <c r="C44" s="7">
        <v>0.7311326323860925</v>
      </c>
      <c r="D44" s="7">
        <v>8.421984905668339</v>
      </c>
      <c r="E44" s="7">
        <v>6.574802612882479</v>
      </c>
      <c r="F44" s="7">
        <v>7.602362792888243</v>
      </c>
      <c r="G44" s="49">
        <v>104.8</v>
      </c>
      <c r="H44" s="7">
        <f t="shared" si="1"/>
        <v>0.7692307692307736</v>
      </c>
      <c r="I44" s="7">
        <v>-23.50767085076707</v>
      </c>
      <c r="J44" s="7">
        <v>-29.048295454545453</v>
      </c>
      <c r="K44" s="20">
        <v>-21.3016621027829</v>
      </c>
      <c r="L44" s="7"/>
      <c r="N44" s="6"/>
      <c r="O44" s="6"/>
      <c r="P44" s="6"/>
    </row>
    <row r="45" spans="1:16" s="4" customFormat="1" ht="15.75">
      <c r="A45" s="36">
        <v>12</v>
      </c>
      <c r="B45" s="7">
        <v>104.93795245275</v>
      </c>
      <c r="C45" s="7">
        <v>-0.23897644916783634</v>
      </c>
      <c r="D45" s="7">
        <v>8.361928842333427</v>
      </c>
      <c r="E45" s="7">
        <v>7.739170896047213</v>
      </c>
      <c r="F45" s="7">
        <v>8.361928842333427</v>
      </c>
      <c r="G45" s="52">
        <v>104.5</v>
      </c>
      <c r="H45" s="7">
        <f t="shared" si="1"/>
        <v>-0.2862595419847338</v>
      </c>
      <c r="I45" s="7">
        <v>-23.707800877360285</v>
      </c>
      <c r="J45" s="7">
        <v>-25.7739380849532</v>
      </c>
      <c r="K45" s="20">
        <v>-23.707800877360285</v>
      </c>
      <c r="N45" s="6"/>
      <c r="O45" s="6"/>
      <c r="P45" s="6"/>
    </row>
    <row r="46" spans="1:16" s="4" customFormat="1" ht="15.75">
      <c r="A46" s="36"/>
      <c r="C46" s="7"/>
      <c r="D46" s="7"/>
      <c r="E46" s="7"/>
      <c r="F46" s="7"/>
      <c r="G46" s="52"/>
      <c r="H46" s="7"/>
      <c r="I46" s="7"/>
      <c r="J46" s="7"/>
      <c r="K46" s="20"/>
      <c r="N46" s="6"/>
      <c r="O46" s="6"/>
      <c r="P46" s="6"/>
    </row>
    <row r="47" spans="1:16" s="4" customFormat="1" ht="15.75">
      <c r="A47" s="36">
        <v>2011</v>
      </c>
      <c r="C47" s="7"/>
      <c r="D47" s="7"/>
      <c r="E47" s="7"/>
      <c r="F47" s="7"/>
      <c r="G47" s="52"/>
      <c r="H47" s="7"/>
      <c r="I47" s="7"/>
      <c r="J47" s="7"/>
      <c r="K47" s="20"/>
      <c r="N47" s="6"/>
      <c r="O47" s="6"/>
      <c r="P47" s="6"/>
    </row>
    <row r="48" spans="1:16" s="4" customFormat="1" ht="15.75">
      <c r="A48" s="36">
        <v>1</v>
      </c>
      <c r="B48" s="7">
        <v>107.7</v>
      </c>
      <c r="C48" s="7">
        <v>2.632076844165283</v>
      </c>
      <c r="D48" s="7">
        <v>10.08667550191133</v>
      </c>
      <c r="E48" s="7">
        <v>10.08667550191133</v>
      </c>
      <c r="F48" s="7">
        <v>1136.6791602028738</v>
      </c>
      <c r="G48" s="50">
        <v>105.5</v>
      </c>
      <c r="H48" s="7">
        <f>G48/G45*100-100</f>
        <v>0.956937799043061</v>
      </c>
      <c r="I48" s="7">
        <v>-6.949806949806941</v>
      </c>
      <c r="J48" s="7">
        <v>-6.949806949806941</v>
      </c>
      <c r="K48" s="20">
        <v>1051.3513513513515</v>
      </c>
      <c r="N48" s="6"/>
      <c r="O48" s="6"/>
      <c r="P48" s="6"/>
    </row>
    <row r="49" spans="1:16" s="4" customFormat="1" ht="15.75">
      <c r="A49" s="36">
        <v>2</v>
      </c>
      <c r="B49" s="6">
        <v>110.7</v>
      </c>
      <c r="C49" s="7">
        <v>2.7855153203342695</v>
      </c>
      <c r="D49" s="7">
        <v>11.619209906682727</v>
      </c>
      <c r="E49" s="7">
        <v>13.15172491938361</v>
      </c>
      <c r="F49" s="7">
        <v>524.9115720313132</v>
      </c>
      <c r="G49" s="50">
        <v>108.7</v>
      </c>
      <c r="H49" s="7">
        <f aca="true" t="shared" si="2" ref="H49:H59">G49/G48*100-100</f>
        <v>3.03317535545024</v>
      </c>
      <c r="I49" s="7">
        <v>-4.69437652811736</v>
      </c>
      <c r="J49" s="7">
        <v>-2.3785926660059573</v>
      </c>
      <c r="K49" s="20">
        <v>482.10268948655266</v>
      </c>
      <c r="N49" s="6"/>
      <c r="O49" s="6"/>
      <c r="P49" s="6"/>
    </row>
    <row r="50" spans="1:16" s="4" customFormat="1" ht="15.75">
      <c r="A50" s="36">
        <v>3</v>
      </c>
      <c r="B50" s="6">
        <v>113.5</v>
      </c>
      <c r="C50" s="7">
        <v>2.5293586269196027</v>
      </c>
      <c r="D50" s="7">
        <v>12.815471045942758</v>
      </c>
      <c r="E50" s="7">
        <v>15.19101141373416</v>
      </c>
      <c r="F50" s="7">
        <v>320.70509218222287</v>
      </c>
      <c r="G50" s="50">
        <v>110.8</v>
      </c>
      <c r="H50" s="7">
        <f t="shared" si="2"/>
        <v>1.9319227230910627</v>
      </c>
      <c r="I50" s="7">
        <v>-2.916120576671034</v>
      </c>
      <c r="J50" s="7">
        <v>0.6951340615690214</v>
      </c>
      <c r="K50" s="20">
        <v>290.26867627785066</v>
      </c>
      <c r="N50" s="6"/>
      <c r="O50" s="6"/>
      <c r="P50" s="6"/>
    </row>
    <row r="51" spans="1:16" s="4" customFormat="1" ht="15.75">
      <c r="A51" s="37">
        <v>4</v>
      </c>
      <c r="B51" s="6">
        <v>117.5</v>
      </c>
      <c r="C51" s="7">
        <v>3.524229074889874</v>
      </c>
      <c r="D51" s="7">
        <v>13.812175376721186</v>
      </c>
      <c r="E51" s="7">
        <v>16.72511429459685</v>
      </c>
      <c r="F51" s="7">
        <v>217.71651550147755</v>
      </c>
      <c r="G51" s="50">
        <v>114.7</v>
      </c>
      <c r="H51" s="7">
        <f t="shared" si="2"/>
        <v>3.5198555956678774</v>
      </c>
      <c r="I51" s="7">
        <v>-1.708984375</v>
      </c>
      <c r="J51" s="7">
        <v>1.8199233716474907</v>
      </c>
      <c r="K51" s="20">
        <v>191.259765625</v>
      </c>
      <c r="N51" s="6"/>
      <c r="O51" s="6"/>
      <c r="P51" s="6"/>
    </row>
    <row r="52" spans="1:16" s="4" customFormat="1" ht="15.75">
      <c r="A52" s="37">
        <v>5</v>
      </c>
      <c r="B52" s="6">
        <v>116.8</v>
      </c>
      <c r="C52" s="7">
        <v>-0.5957446808510554</v>
      </c>
      <c r="D52" s="7">
        <v>14.65309231493211</v>
      </c>
      <c r="E52" s="7">
        <v>18.007884528067535</v>
      </c>
      <c r="F52" s="7">
        <v>157.64798948539942</v>
      </c>
      <c r="G52" s="50">
        <v>114.3</v>
      </c>
      <c r="H52" s="7">
        <f t="shared" si="2"/>
        <v>-0.3487358326068062</v>
      </c>
      <c r="I52" s="7">
        <v>-0.21653543307085954</v>
      </c>
      <c r="J52" s="7">
        <v>5.995934959349583</v>
      </c>
      <c r="K52" s="20">
        <v>136.00393700787401</v>
      </c>
      <c r="N52" s="6"/>
      <c r="O52" s="6"/>
      <c r="P52" s="6"/>
    </row>
    <row r="53" spans="1:16" s="4" customFormat="1" ht="15.75">
      <c r="A53" s="37">
        <v>6</v>
      </c>
      <c r="B53" s="6">
        <v>116.7</v>
      </c>
      <c r="C53" s="7">
        <v>-0.08561643835616906</v>
      </c>
      <c r="D53" s="7">
        <v>15.647801005345173</v>
      </c>
      <c r="E53" s="7">
        <v>20.72966629818194</v>
      </c>
      <c r="F53" s="7">
        <v>118.86549203831379</v>
      </c>
      <c r="G53" s="50">
        <v>114.4</v>
      </c>
      <c r="H53" s="7">
        <f t="shared" si="2"/>
        <v>0.08748906386702515</v>
      </c>
      <c r="I53" s="7">
        <v>1.455507773734709</v>
      </c>
      <c r="J53" s="7">
        <v>10.248447204968954</v>
      </c>
      <c r="K53" s="20">
        <v>99.9338405557393</v>
      </c>
      <c r="N53" s="6"/>
      <c r="O53" s="6"/>
      <c r="P53" s="6"/>
    </row>
    <row r="54" spans="1:16" s="4" customFormat="1" ht="15.75">
      <c r="A54" s="37">
        <v>7</v>
      </c>
      <c r="B54" s="6">
        <v>116.9</v>
      </c>
      <c r="C54" s="7">
        <v>0.17137960582691392</v>
      </c>
      <c r="D54" s="7">
        <v>16.3298558986847</v>
      </c>
      <c r="E54" s="7">
        <v>20.480755543992288</v>
      </c>
      <c r="F54" s="7">
        <v>90.868274351325</v>
      </c>
      <c r="G54" s="50">
        <v>113.5</v>
      </c>
      <c r="H54" s="7">
        <f t="shared" si="2"/>
        <v>-0.7867132867132938</v>
      </c>
      <c r="I54" s="7">
        <v>2.5626423690205087</v>
      </c>
      <c r="J54" s="7">
        <v>9.406952965235178</v>
      </c>
      <c r="K54" s="20">
        <v>73.40546697038727</v>
      </c>
      <c r="N54" s="6"/>
      <c r="O54" s="6"/>
      <c r="P54" s="6"/>
    </row>
    <row r="55" spans="1:16" s="4" customFormat="1" ht="15.75">
      <c r="A55" s="37">
        <v>8</v>
      </c>
      <c r="B55" s="6">
        <v>118.7</v>
      </c>
      <c r="C55" s="7">
        <v>1.5397775876817832</v>
      </c>
      <c r="D55" s="7">
        <v>16.867159512442555</v>
      </c>
      <c r="E55" s="7">
        <v>20.621056763559338</v>
      </c>
      <c r="F55" s="7">
        <v>69.55152686674967</v>
      </c>
      <c r="G55" s="50">
        <v>115.7</v>
      </c>
      <c r="H55" s="7">
        <f t="shared" si="2"/>
        <v>1.9383259911894442</v>
      </c>
      <c r="I55" s="7">
        <v>3.592889334001015</v>
      </c>
      <c r="J55" s="7">
        <v>11.09958506224065</v>
      </c>
      <c r="K55" s="20">
        <v>53.81822734101149</v>
      </c>
      <c r="N55" s="6"/>
      <c r="O55" s="6"/>
      <c r="P55" s="6"/>
    </row>
    <row r="56" spans="1:16" s="4" customFormat="1" ht="15.75">
      <c r="A56" s="37">
        <v>9</v>
      </c>
      <c r="B56" s="6">
        <v>116.3</v>
      </c>
      <c r="C56" s="7">
        <v>-2.021903959561925</v>
      </c>
      <c r="D56" s="7">
        <v>16.867541694553665</v>
      </c>
      <c r="E56" s="7">
        <v>16.87056013379295</v>
      </c>
      <c r="F56" s="7">
        <v>52.39232912542383</v>
      </c>
      <c r="G56" s="50">
        <v>112.4</v>
      </c>
      <c r="H56" s="7">
        <f t="shared" si="2"/>
        <v>-2.8522039757994833</v>
      </c>
      <c r="I56" s="7">
        <v>3.759482373940216</v>
      </c>
      <c r="J56" s="7">
        <v>5.122950819672127</v>
      </c>
      <c r="K56" s="20">
        <v>37.62829094154395</v>
      </c>
      <c r="N56" s="6"/>
      <c r="O56" s="6"/>
      <c r="P56" s="6"/>
    </row>
    <row r="57" spans="1:16" s="4" customFormat="1" ht="15.75">
      <c r="A57" s="37">
        <v>10</v>
      </c>
      <c r="B57" s="6">
        <v>116.3</v>
      </c>
      <c r="C57" s="7">
        <v>0</v>
      </c>
      <c r="D57" s="7">
        <v>16.28767818354484</v>
      </c>
      <c r="E57" s="7">
        <v>11.370903353225813</v>
      </c>
      <c r="F57" s="7">
        <v>37.51538543769635</v>
      </c>
      <c r="G57" s="50">
        <v>111.8</v>
      </c>
      <c r="H57" s="7">
        <f t="shared" si="2"/>
        <v>-0.533807829181498</v>
      </c>
      <c r="I57" s="7">
        <v>3.89167502507523</v>
      </c>
      <c r="J57" s="7">
        <v>5.069582504970185</v>
      </c>
      <c r="K57" s="20">
        <v>24.252758274824444</v>
      </c>
      <c r="N57" s="6"/>
      <c r="O57" s="6"/>
      <c r="P57" s="6"/>
    </row>
    <row r="58" spans="1:16" s="4" customFormat="1" ht="15.75">
      <c r="A58" s="37">
        <v>11</v>
      </c>
      <c r="B58" s="6">
        <v>114.7</v>
      </c>
      <c r="C58" s="7">
        <v>-1.3757523645743674</v>
      </c>
      <c r="D58" s="7">
        <v>15.591623582898649</v>
      </c>
      <c r="E58" s="7">
        <v>9.041477690663527</v>
      </c>
      <c r="F58" s="7">
        <v>25.174455230456246</v>
      </c>
      <c r="G58" s="50">
        <v>109.2</v>
      </c>
      <c r="H58" s="7">
        <f t="shared" si="2"/>
        <v>-2.3255813953488342</v>
      </c>
      <c r="I58" s="7">
        <v>3.874555565685128</v>
      </c>
      <c r="J58" s="7">
        <v>3.7037037037036953</v>
      </c>
      <c r="K58" s="20">
        <v>13.273771537970617</v>
      </c>
      <c r="N58" s="6"/>
      <c r="O58" s="6"/>
      <c r="P58" s="6"/>
    </row>
    <row r="59" spans="1:16" ht="15.75">
      <c r="A59" s="37">
        <v>12</v>
      </c>
      <c r="B59" s="6">
        <v>112.9</v>
      </c>
      <c r="C59" s="7">
        <v>-1.5693112467305923</v>
      </c>
      <c r="D59" s="7">
        <v>14.891666666666652</v>
      </c>
      <c r="E59" s="7">
        <v>7.5873860325557985</v>
      </c>
      <c r="F59" s="7">
        <v>14.891666666666652</v>
      </c>
      <c r="G59" s="50">
        <v>107.9</v>
      </c>
      <c r="H59" s="7">
        <f t="shared" si="2"/>
        <v>-1.1904761904761898</v>
      </c>
      <c r="I59" s="7">
        <v>3.499999999999986</v>
      </c>
      <c r="J59" s="7">
        <v>-0.48496605237633617</v>
      </c>
      <c r="K59" s="20">
        <v>3.499999999999986</v>
      </c>
      <c r="N59" s="3"/>
      <c r="O59" s="4"/>
      <c r="P59" s="4"/>
    </row>
    <row r="60" spans="1:11" ht="15.75">
      <c r="A60" s="37"/>
      <c r="B60" s="4"/>
      <c r="C60" s="4"/>
      <c r="D60" s="4"/>
      <c r="E60" s="4"/>
      <c r="F60" s="4"/>
      <c r="G60" s="50"/>
      <c r="H60" s="4"/>
      <c r="I60" s="4"/>
      <c r="J60" s="4"/>
      <c r="K60" s="38"/>
    </row>
    <row r="61" spans="1:11" ht="15.75">
      <c r="A61" s="36">
        <v>2012</v>
      </c>
      <c r="B61" s="4"/>
      <c r="C61" s="4"/>
      <c r="D61" s="4"/>
      <c r="E61" s="4"/>
      <c r="F61" s="4"/>
      <c r="G61" s="52"/>
      <c r="H61" s="4"/>
      <c r="I61" s="4"/>
      <c r="J61" s="4"/>
      <c r="K61" s="38"/>
    </row>
    <row r="62" spans="1:11" ht="15.75">
      <c r="A62" s="37">
        <v>1</v>
      </c>
      <c r="B62" s="6">
        <v>111</v>
      </c>
      <c r="C62" s="7">
        <v>-1.6829052258635926</v>
      </c>
      <c r="D62" s="7">
        <v>3.064066852367688</v>
      </c>
      <c r="E62" s="7">
        <v>3.064066852367688</v>
      </c>
      <c r="F62" s="7">
        <v>14.227337507830583</v>
      </c>
      <c r="G62" s="52">
        <v>105.4</v>
      </c>
      <c r="H62" s="7">
        <f>G62/G59*100-100</f>
        <v>-2.316960148285446</v>
      </c>
      <c r="I62" s="7">
        <v>4.253112033195009</v>
      </c>
      <c r="J62" s="7">
        <v>4.253112033195009</v>
      </c>
      <c r="K62" s="20">
        <v>4.468477531857815</v>
      </c>
    </row>
    <row r="63" spans="1:11" ht="15.75">
      <c r="A63" s="37">
        <v>2</v>
      </c>
      <c r="B63" s="6">
        <v>112.7</v>
      </c>
      <c r="C63" s="7">
        <v>1.5315315315315416</v>
      </c>
      <c r="D63" s="7">
        <v>2.426739926739913</v>
      </c>
      <c r="E63" s="7">
        <v>1.806684733514004</v>
      </c>
      <c r="F63" s="7">
        <v>13.188898393712336</v>
      </c>
      <c r="G63" s="50">
        <v>107.1</v>
      </c>
      <c r="H63" s="7">
        <f aca="true" t="shared" si="3" ref="H63:H73">G63/G62*100-100</f>
        <v>1.6129032258064484</v>
      </c>
      <c r="I63" s="7">
        <v>3.38635197537198</v>
      </c>
      <c r="J63" s="7">
        <v>2.53807106598984</v>
      </c>
      <c r="K63" s="20">
        <v>4.889112903225794</v>
      </c>
    </row>
    <row r="64" spans="1:11" s="4" customFormat="1" ht="15.75">
      <c r="A64" s="37">
        <v>3</v>
      </c>
      <c r="B64" s="6">
        <v>114.6</v>
      </c>
      <c r="C64" s="7">
        <v>1.6858917480035274</v>
      </c>
      <c r="D64" s="7">
        <v>1.9282916541126838</v>
      </c>
      <c r="E64" s="7">
        <v>0.9691629955947008</v>
      </c>
      <c r="F64" s="7">
        <v>11.908936674488217</v>
      </c>
      <c r="G64" s="50">
        <v>109.3</v>
      </c>
      <c r="H64" s="7">
        <f t="shared" si="3"/>
        <v>2.0541549953314586</v>
      </c>
      <c r="I64" s="7">
        <v>2.0924738440769346</v>
      </c>
      <c r="J64" s="7">
        <v>-0.394477317554248</v>
      </c>
      <c r="K64" s="20">
        <v>4.793888002686614</v>
      </c>
    </row>
    <row r="65" spans="1:11" ht="15.75">
      <c r="A65" s="37">
        <v>4</v>
      </c>
      <c r="B65" s="6">
        <v>115.2</v>
      </c>
      <c r="C65" s="7">
        <v>0.5235602094241045</v>
      </c>
      <c r="D65" s="7">
        <v>0.9123275478415565</v>
      </c>
      <c r="E65" s="7">
        <v>-1.957446808510639</v>
      </c>
      <c r="F65" s="7">
        <v>10.223763696287548</v>
      </c>
      <c r="G65" s="50">
        <v>109.9</v>
      </c>
      <c r="H65" s="7">
        <f t="shared" si="3"/>
        <v>0.5489478499542457</v>
      </c>
      <c r="I65" s="7">
        <v>0.7203179334326819</v>
      </c>
      <c r="J65" s="7">
        <v>-3.104421448730008</v>
      </c>
      <c r="K65" s="20">
        <v>4.350377200335288</v>
      </c>
    </row>
    <row r="66" spans="1:11" ht="15.75">
      <c r="A66" s="37">
        <v>5</v>
      </c>
      <c r="B66" s="6">
        <v>112.6</v>
      </c>
      <c r="C66" s="7">
        <v>-2.256944444444457</v>
      </c>
      <c r="D66" s="7">
        <v>-0.017661603673616355</v>
      </c>
      <c r="E66" s="7">
        <v>-3.5958904109589014</v>
      </c>
      <c r="F66" s="7">
        <v>8.3496278224046</v>
      </c>
      <c r="G66" s="53">
        <v>107.8</v>
      </c>
      <c r="H66" s="7">
        <f t="shared" si="3"/>
        <v>-1.9108280254777128</v>
      </c>
      <c r="I66" s="7">
        <v>-0.17754981258632085</v>
      </c>
      <c r="J66" s="7">
        <v>-3.643336529242575</v>
      </c>
      <c r="K66" s="20">
        <v>3.5198932354658723</v>
      </c>
    </row>
    <row r="67" spans="1:11" ht="15.75">
      <c r="A67" s="37">
        <v>6</v>
      </c>
      <c r="B67" s="6">
        <v>110.3</v>
      </c>
      <c r="C67" s="7">
        <v>-2.042628774422724</v>
      </c>
      <c r="D67" s="7">
        <v>-0.9518231073363808</v>
      </c>
      <c r="E67" s="7">
        <v>-5.484147386461018</v>
      </c>
      <c r="F67" s="7">
        <v>6.17454013971286</v>
      </c>
      <c r="G67" s="53">
        <v>105.9</v>
      </c>
      <c r="H67" s="7">
        <f t="shared" si="3"/>
        <v>-1.7625231910946155</v>
      </c>
      <c r="I67" s="7">
        <v>-1.1737854581023868</v>
      </c>
      <c r="J67" s="7">
        <v>-5.915492957746466</v>
      </c>
      <c r="K67" s="20">
        <v>2.15089344804764</v>
      </c>
    </row>
    <row r="68" spans="1:11" ht="15.75">
      <c r="A68" s="37">
        <v>7</v>
      </c>
      <c r="B68" s="6">
        <v>108.8</v>
      </c>
      <c r="C68" s="7">
        <v>-1.359927470534899</v>
      </c>
      <c r="D68" s="7">
        <v>-1.825456364091039</v>
      </c>
      <c r="E68" s="7">
        <v>-6.92899914456801</v>
      </c>
      <c r="F68" s="7">
        <v>3.949463497971564</v>
      </c>
      <c r="G68" s="53">
        <v>104.6</v>
      </c>
      <c r="H68" s="7">
        <f t="shared" si="3"/>
        <v>-1.2275731822474114</v>
      </c>
      <c r="I68" s="7">
        <v>-1.860077734591897</v>
      </c>
      <c r="J68" s="7">
        <v>-5.794392523364493</v>
      </c>
      <c r="K68" s="20">
        <v>0.8702791461412147</v>
      </c>
    </row>
    <row r="69" spans="1:11" ht="15.75">
      <c r="A69" s="37">
        <v>8</v>
      </c>
      <c r="B69" s="6">
        <v>109.7</v>
      </c>
      <c r="C69" s="7">
        <v>0.827205882352942</v>
      </c>
      <c r="D69" s="7">
        <v>-2.569406641262944</v>
      </c>
      <c r="E69" s="7">
        <v>-7.582139848357201</v>
      </c>
      <c r="F69" s="7">
        <v>1.691105365482798</v>
      </c>
      <c r="G69" s="53">
        <v>105</v>
      </c>
      <c r="H69" s="7">
        <f t="shared" si="3"/>
        <v>0.3824091778202643</v>
      </c>
      <c r="I69" s="7">
        <v>-2.1873111782477537</v>
      </c>
      <c r="J69" s="7">
        <v>-4.388422035480843</v>
      </c>
      <c r="K69" s="20">
        <v>-0.39065679173107526</v>
      </c>
    </row>
    <row r="70" spans="1:11" ht="15.75">
      <c r="A70" s="37">
        <v>9</v>
      </c>
      <c r="B70" s="6">
        <v>111.9</v>
      </c>
      <c r="C70" s="7">
        <v>2.0054694621695575</v>
      </c>
      <c r="D70" s="7">
        <v>-2.7058368766911656</v>
      </c>
      <c r="E70" s="7">
        <v>-3.783319002579532</v>
      </c>
      <c r="F70" s="7">
        <v>0.09981661227924121</v>
      </c>
      <c r="G70" s="53">
        <v>107.4</v>
      </c>
      <c r="H70" s="7">
        <f t="shared" si="3"/>
        <v>2.285714285714292</v>
      </c>
      <c r="I70" s="7">
        <v>-1.6772390065584517</v>
      </c>
      <c r="J70" s="7">
        <v>2.436647173489277</v>
      </c>
      <c r="K70" s="20">
        <v>-0.5917159763313578</v>
      </c>
    </row>
    <row r="71" spans="1:11" ht="15.75">
      <c r="A71" s="37">
        <v>10</v>
      </c>
      <c r="B71" s="6">
        <v>111.9</v>
      </c>
      <c r="C71" s="7">
        <v>0</v>
      </c>
      <c r="D71" s="7">
        <v>-2.8146989835809393</v>
      </c>
      <c r="E71" s="7">
        <v>-3.783319002579532</v>
      </c>
      <c r="F71" s="7">
        <v>-1.096604720029248</v>
      </c>
      <c r="G71" s="53">
        <v>108</v>
      </c>
      <c r="H71" s="7">
        <f t="shared" si="3"/>
        <v>0.558659217877107</v>
      </c>
      <c r="I71" s="7">
        <v>-1.7281328441784325</v>
      </c>
      <c r="J71" s="7">
        <v>-2.175969725638595</v>
      </c>
      <c r="K71" s="20">
        <v>-1.1866322247335859</v>
      </c>
    </row>
    <row r="72" spans="1:11" ht="15.75">
      <c r="A72" s="37">
        <v>11</v>
      </c>
      <c r="B72" s="6">
        <v>111.7</v>
      </c>
      <c r="C72" s="7">
        <v>-0.17873100983021573</v>
      </c>
      <c r="D72" s="7">
        <v>-2.796650339706119</v>
      </c>
      <c r="E72" s="7">
        <v>-2.615518744551011</v>
      </c>
      <c r="F72" s="7">
        <v>-2.0016920377562712</v>
      </c>
      <c r="G72" s="53">
        <v>107.4</v>
      </c>
      <c r="H72" s="7">
        <f t="shared" si="3"/>
        <v>-0.5555555555555571</v>
      </c>
      <c r="I72" s="7">
        <v>-1.3691416535018561</v>
      </c>
      <c r="J72" s="7">
        <v>2.220077220077215</v>
      </c>
      <c r="K72" s="20">
        <v>-1.2957746478873133</v>
      </c>
    </row>
    <row r="73" spans="1:11" ht="15.75">
      <c r="A73" s="37">
        <v>12</v>
      </c>
      <c r="B73" s="6">
        <v>112.7</v>
      </c>
      <c r="C73" s="7">
        <v>0.8952551477170942</v>
      </c>
      <c r="D73" s="7">
        <v>-2.582142598099665</v>
      </c>
      <c r="E73" s="7">
        <v>-0.1771479185119489</v>
      </c>
      <c r="F73" s="7">
        <v>-2.582142598099665</v>
      </c>
      <c r="G73" s="53">
        <v>108.6</v>
      </c>
      <c r="H73" s="7">
        <f t="shared" si="3"/>
        <v>1.1173184357541714</v>
      </c>
      <c r="I73" s="7">
        <v>-0.8615136876006488</v>
      </c>
      <c r="J73" s="7">
        <v>4.775828460038994</v>
      </c>
      <c r="K73" s="20">
        <v>-0.8615136876006488</v>
      </c>
    </row>
    <row r="74" spans="1:11" ht="15.75">
      <c r="A74" s="42"/>
      <c r="B74" s="41"/>
      <c r="C74" s="7"/>
      <c r="D74" s="7"/>
      <c r="E74" s="7"/>
      <c r="F74" s="7"/>
      <c r="G74" s="53"/>
      <c r="H74" s="7"/>
      <c r="I74" s="7"/>
      <c r="J74" s="7"/>
      <c r="K74" s="7"/>
    </row>
    <row r="75" spans="1:11" ht="15.75">
      <c r="A75" s="42">
        <v>2013</v>
      </c>
      <c r="B75" s="41"/>
      <c r="C75" s="7"/>
      <c r="D75" s="7"/>
      <c r="E75" s="7"/>
      <c r="F75" s="7"/>
      <c r="G75" s="53"/>
      <c r="H75" s="7"/>
      <c r="I75" s="7"/>
      <c r="J75" s="7"/>
      <c r="K75" s="7"/>
    </row>
    <row r="76" spans="1:11" ht="15.75">
      <c r="A76" s="42">
        <v>1</v>
      </c>
      <c r="B76" s="6">
        <v>111.8870658897299</v>
      </c>
      <c r="C76" s="7">
        <v>-0.7213257411447245</v>
      </c>
      <c r="D76" s="7">
        <v>0.7991584592161161</v>
      </c>
      <c r="E76" s="7">
        <v>0.7991584592161161</v>
      </c>
      <c r="F76" s="7">
        <v>-2.750574103492795</v>
      </c>
      <c r="G76" s="56">
        <v>107.48</v>
      </c>
      <c r="H76" s="7">
        <f>G76/G73*100-100</f>
        <v>-1.0313075506445557</v>
      </c>
      <c r="I76" s="7">
        <v>0.24875621890546995</v>
      </c>
      <c r="J76" s="7">
        <v>0.24875621890546995</v>
      </c>
      <c r="K76" s="7">
        <v>-1.1676430463044625</v>
      </c>
    </row>
    <row r="77" spans="1:11" ht="15.75">
      <c r="A77" s="42">
        <v>2</v>
      </c>
      <c r="B77" s="6">
        <v>114.00356000204128</v>
      </c>
      <c r="C77" s="7">
        <v>1.8916342970306346</v>
      </c>
      <c r="D77" s="7">
        <v>0.9792695090617798</v>
      </c>
      <c r="E77" s="7">
        <v>1.1566637107731026</v>
      </c>
      <c r="F77" s="7">
        <v>-2.7969200945252055</v>
      </c>
      <c r="G77" s="56">
        <v>109.92</v>
      </c>
      <c r="H77" s="7">
        <f aca="true" t="shared" si="4" ref="H77:H87">G77/G76*100-100</f>
        <v>2.270189802754004</v>
      </c>
      <c r="I77" s="7">
        <v>2.1736972704714503</v>
      </c>
      <c r="J77" s="7">
        <v>4.089108910891099</v>
      </c>
      <c r="K77" s="7">
        <v>-1.0347589300016296</v>
      </c>
    </row>
    <row r="78" spans="1:11" ht="15.75">
      <c r="A78" s="42">
        <v>3</v>
      </c>
      <c r="B78" s="6">
        <v>111.98643629976038</v>
      </c>
      <c r="C78" s="7">
        <v>-1.769351502922163</v>
      </c>
      <c r="D78" s="7">
        <v>-0.1250185659084906</v>
      </c>
      <c r="E78" s="7">
        <v>-2.2805965970677136</v>
      </c>
      <c r="F78" s="7">
        <v>-3.0628068593219524</v>
      </c>
      <c r="G78" s="56">
        <v>107.64</v>
      </c>
      <c r="H78" s="7">
        <f t="shared" si="4"/>
        <v>-2.074235807860262</v>
      </c>
      <c r="I78" s="7">
        <v>1.9471074380165163</v>
      </c>
      <c r="J78" s="7">
        <v>1.4950495049505008</v>
      </c>
      <c r="K78" s="7">
        <v>-0.8820701810607687</v>
      </c>
    </row>
    <row r="79" spans="1:11" ht="15.75">
      <c r="A79" s="42">
        <v>4</v>
      </c>
      <c r="B79" s="6">
        <v>111.08810819151145</v>
      </c>
      <c r="C79" s="7">
        <v>-0.8021758151534897</v>
      </c>
      <c r="D79" s="7">
        <v>-0.999962429317975</v>
      </c>
      <c r="E79" s="7">
        <v>-3.5693505282018663</v>
      </c>
      <c r="F79" s="7">
        <v>-3.198931849649739</v>
      </c>
      <c r="G79" s="56">
        <v>107.2</v>
      </c>
      <c r="H79" s="7">
        <f t="shared" si="4"/>
        <v>-0.40876997398736137</v>
      </c>
      <c r="I79" s="7">
        <v>1.950678175092463</v>
      </c>
      <c r="J79" s="7">
        <v>1.9611650485436911</v>
      </c>
      <c r="K79" s="7">
        <v>-0.45706482448392194</v>
      </c>
    </row>
    <row r="80" spans="1:11" ht="15.75">
      <c r="A80" s="42">
        <v>5</v>
      </c>
      <c r="B80" s="6">
        <v>109.32507035624964</v>
      </c>
      <c r="C80" s="7">
        <v>-1.5870626153993044</v>
      </c>
      <c r="D80" s="7">
        <v>-1.3795723830961464</v>
      </c>
      <c r="E80" s="7">
        <v>-2.908463271536732</v>
      </c>
      <c r="F80" s="7">
        <v>-3.1415754577620163</v>
      </c>
      <c r="G80" s="56">
        <v>105.61</v>
      </c>
      <c r="H80" s="7">
        <f t="shared" si="4"/>
        <v>-1.483208955223887</v>
      </c>
      <c r="I80" s="7">
        <v>2.1857707509881408</v>
      </c>
      <c r="J80" s="7">
        <v>3.1343283582089754</v>
      </c>
      <c r="K80" s="7">
        <v>0.10152284263959643</v>
      </c>
    </row>
    <row r="81" spans="1:11" ht="15.75">
      <c r="A81" s="42">
        <v>6</v>
      </c>
      <c r="B81" s="6">
        <v>108.79966091912262</v>
      </c>
      <c r="C81" s="7">
        <v>-0.4805937333631789</v>
      </c>
      <c r="D81" s="7">
        <v>-1.3764190333507713</v>
      </c>
      <c r="E81" s="7">
        <v>-1.3602348874681525</v>
      </c>
      <c r="F81" s="7">
        <v>-2.799161808889721</v>
      </c>
      <c r="G81" s="56">
        <v>105.06</v>
      </c>
      <c r="H81" s="7">
        <f t="shared" si="4"/>
        <v>-0.5207840166650897</v>
      </c>
      <c r="I81" s="7">
        <v>2.5338172220389197</v>
      </c>
      <c r="J81" s="7">
        <v>4.291417165668648</v>
      </c>
      <c r="K81" s="7">
        <v>0.9604794298671919</v>
      </c>
    </row>
    <row r="82" spans="1:11" ht="15.75">
      <c r="A82" s="42">
        <v>7</v>
      </c>
      <c r="B82" s="6">
        <v>107.52793692129049</v>
      </c>
      <c r="C82" s="7">
        <v>-1.168867611432617</v>
      </c>
      <c r="D82" s="7">
        <v>-1.3477026770624292</v>
      </c>
      <c r="E82" s="7">
        <v>-1.169175623813885</v>
      </c>
      <c r="F82" s="7">
        <v>-2.3152379899050004</v>
      </c>
      <c r="G82" s="56">
        <v>104.1</v>
      </c>
      <c r="H82" s="7">
        <f t="shared" si="4"/>
        <v>-0.9137635636779038</v>
      </c>
      <c r="I82" s="7">
        <v>2.7369165487977227</v>
      </c>
      <c r="J82" s="7">
        <v>3.958333333333357</v>
      </c>
      <c r="K82" s="7">
        <v>1.7947257040533913</v>
      </c>
    </row>
    <row r="83" spans="1:11" ht="15.75">
      <c r="A83" s="42">
        <v>8</v>
      </c>
      <c r="B83" s="6">
        <v>108.89452964827065</v>
      </c>
      <c r="C83" s="7">
        <v>1.2709187640980133</v>
      </c>
      <c r="D83" s="7">
        <v>-1.2725032709826252</v>
      </c>
      <c r="E83" s="7">
        <v>-0.7342482695800783</v>
      </c>
      <c r="F83" s="7">
        <v>-1.7258971125395703</v>
      </c>
      <c r="G83" s="56">
        <v>105.53</v>
      </c>
      <c r="H83" s="7">
        <f t="shared" si="4"/>
        <v>1.373679154658987</v>
      </c>
      <c r="I83" s="7">
        <v>2.847788485297741</v>
      </c>
      <c r="J83" s="7">
        <v>3.6132812499999716</v>
      </c>
      <c r="K83" s="7">
        <v>2.4879483617942526</v>
      </c>
    </row>
    <row r="84" spans="1:11" ht="15.75">
      <c r="A84" s="42">
        <v>9</v>
      </c>
      <c r="B84" s="6">
        <v>108.82693812431845</v>
      </c>
      <c r="C84" s="7">
        <v>-0.06207063308922045</v>
      </c>
      <c r="D84" s="7">
        <v>-1.4363025077180254</v>
      </c>
      <c r="E84" s="7">
        <v>-2.7462572615563516</v>
      </c>
      <c r="F84" s="7">
        <v>-1.6332785702010284</v>
      </c>
      <c r="G84" s="56">
        <v>106.01</v>
      </c>
      <c r="H84" s="7">
        <f t="shared" si="4"/>
        <v>0.4548469629489347</v>
      </c>
      <c r="I84" s="7">
        <v>2.532531437944229</v>
      </c>
      <c r="J84" s="7">
        <v>0.10466222645099776</v>
      </c>
      <c r="K84" s="7">
        <v>2.2879973907371323</v>
      </c>
    </row>
    <row r="85" spans="1:11" ht="15.75">
      <c r="A85" s="42">
        <v>10</v>
      </c>
      <c r="B85" s="6">
        <v>110.36353637041492</v>
      </c>
      <c r="C85" s="7">
        <v>1.4119649717068512</v>
      </c>
      <c r="D85" s="7">
        <v>-1.4299774092509239</v>
      </c>
      <c r="E85" s="7">
        <v>-1.3730684804156255</v>
      </c>
      <c r="F85" s="7">
        <v>-1.4259197264569963</v>
      </c>
      <c r="G85" s="56">
        <v>107.91</v>
      </c>
      <c r="H85" s="7">
        <f t="shared" si="4"/>
        <v>1.7922837468163237</v>
      </c>
      <c r="I85" s="7">
        <v>3.453187935946559</v>
      </c>
      <c r="J85" s="7">
        <v>11.595744680851055</v>
      </c>
      <c r="K85" s="7">
        <v>3.4596846662854404</v>
      </c>
    </row>
    <row r="86" spans="1:11" ht="15.75">
      <c r="A86" s="42">
        <v>11</v>
      </c>
      <c r="B86" s="6">
        <v>108.8037581433324</v>
      </c>
      <c r="C86" s="7">
        <v>-1.4133093940080101</v>
      </c>
      <c r="D86" s="7">
        <v>-1.5355493444374133</v>
      </c>
      <c r="E86" s="7">
        <v>-2.592875431215404</v>
      </c>
      <c r="F86" s="7">
        <v>-1.4213801186598687</v>
      </c>
      <c r="G86" s="56">
        <v>105.94</v>
      </c>
      <c r="H86" s="7">
        <f t="shared" si="4"/>
        <v>-1.8255954035770543</v>
      </c>
      <c r="I86" s="7">
        <v>3.184730379071013</v>
      </c>
      <c r="J86" s="7">
        <v>0.6043437204910305</v>
      </c>
      <c r="K86" s="7">
        <v>3.317840834964116</v>
      </c>
    </row>
    <row r="87" spans="1:11" ht="15.75">
      <c r="A87" s="42">
        <v>12</v>
      </c>
      <c r="B87" s="6">
        <v>110.15990483827842</v>
      </c>
      <c r="C87" s="7">
        <v>1.2464153059488012</v>
      </c>
      <c r="D87" s="7">
        <v>-1.595822671110085</v>
      </c>
      <c r="E87" s="7">
        <v>-2.2538555117316577</v>
      </c>
      <c r="F87" s="7">
        <v>-1.595822671110085</v>
      </c>
      <c r="G87" s="56">
        <v>106.85</v>
      </c>
      <c r="H87" s="7">
        <f t="shared" si="4"/>
        <v>0.8589767793090459</v>
      </c>
      <c r="I87" s="7">
        <v>2.9481036303094186</v>
      </c>
      <c r="J87" s="7">
        <v>0.4744186046511629</v>
      </c>
      <c r="K87" s="7">
        <v>2.9481036303094186</v>
      </c>
    </row>
    <row r="88" spans="1:11" ht="15.75">
      <c r="A88" s="42"/>
      <c r="B88" s="6"/>
      <c r="C88" s="7"/>
      <c r="D88" s="7"/>
      <c r="E88" s="7"/>
      <c r="F88" s="7"/>
      <c r="G88" s="53"/>
      <c r="H88" s="7"/>
      <c r="I88" s="7"/>
      <c r="J88" s="7"/>
      <c r="K88" s="7"/>
    </row>
    <row r="89" spans="1:11" ht="15.75">
      <c r="A89" s="42">
        <v>2014</v>
      </c>
      <c r="B89" s="6"/>
      <c r="C89" s="7"/>
      <c r="D89" s="7"/>
      <c r="E89" s="7"/>
      <c r="F89" s="7"/>
      <c r="G89" s="53"/>
      <c r="H89" s="7"/>
      <c r="I89" s="7"/>
      <c r="J89" s="7"/>
      <c r="K89" s="7"/>
    </row>
    <row r="90" spans="1:11" ht="15.75">
      <c r="A90" s="42">
        <v>1</v>
      </c>
      <c r="B90" s="6">
        <v>108.86</v>
      </c>
      <c r="C90" s="7">
        <v>-1.1800163046498398</v>
      </c>
      <c r="D90" s="7">
        <v>-2.7054654312887436</v>
      </c>
      <c r="E90" s="7">
        <v>-2.7054654312887436</v>
      </c>
      <c r="F90" s="7">
        <v>-1.8860022330913324</v>
      </c>
      <c r="G90" s="56">
        <v>105.38</v>
      </c>
      <c r="H90" s="7">
        <f>G90/G87*100-100</f>
        <v>-1.3757604117922284</v>
      </c>
      <c r="I90" s="7">
        <v>4.794044665012407</v>
      </c>
      <c r="J90" s="7">
        <v>4.794044665012407</v>
      </c>
      <c r="K90" s="7">
        <v>3.3193942592667725</v>
      </c>
    </row>
    <row r="91" spans="1:11" ht="15.75">
      <c r="A91" s="42">
        <v>2</v>
      </c>
      <c r="B91" s="6">
        <v>109.62</v>
      </c>
      <c r="C91" s="7">
        <v>0.6981444056586525</v>
      </c>
      <c r="D91" s="7">
        <v>-3.2806256844503707</v>
      </c>
      <c r="E91" s="7">
        <v>-3.845107996594834</v>
      </c>
      <c r="F91" s="7">
        <v>-2.3069175895468135</v>
      </c>
      <c r="G91" s="56">
        <v>106.18</v>
      </c>
      <c r="H91" s="7">
        <f aca="true" t="shared" si="5" ref="H91:H101">G91/G90*100-100</f>
        <v>0.7591573353577701</v>
      </c>
      <c r="I91" s="7">
        <v>3.4486108412667704</v>
      </c>
      <c r="J91" s="7">
        <v>2.1592314277561115</v>
      </c>
      <c r="K91" s="7">
        <v>3.1577754758513663</v>
      </c>
    </row>
    <row r="92" spans="1:11" ht="15.75">
      <c r="A92" s="42">
        <v>3</v>
      </c>
      <c r="B92" s="6">
        <v>110.24</v>
      </c>
      <c r="C92" s="7">
        <v>0.5655902207626298</v>
      </c>
      <c r="D92" s="7">
        <v>-2.710175746212883</v>
      </c>
      <c r="E92" s="7">
        <v>-1.5595069880477297</v>
      </c>
      <c r="F92" s="7">
        <v>-2.2468261004997316</v>
      </c>
      <c r="G92" s="56">
        <v>106.95</v>
      </c>
      <c r="H92" s="7">
        <f t="shared" si="5"/>
        <v>0.725183650404972</v>
      </c>
      <c r="I92" s="7">
        <v>4.215441486429512</v>
      </c>
      <c r="J92" s="7">
        <v>5.755536045263867</v>
      </c>
      <c r="K92" s="7">
        <v>3.5087577494160342</v>
      </c>
    </row>
    <row r="93" spans="1:11" ht="15.75">
      <c r="A93" s="42">
        <v>4</v>
      </c>
      <c r="B93" s="6">
        <v>109.48</v>
      </c>
      <c r="C93" s="7">
        <v>-0.6894049346879427</v>
      </c>
      <c r="D93" s="7">
        <v>-2.3977740575863464</v>
      </c>
      <c r="E93" s="7">
        <v>-1.4475970629899848</v>
      </c>
      <c r="F93" s="7">
        <v>-2.0666782368055863</v>
      </c>
      <c r="G93" s="56">
        <v>106.32</v>
      </c>
      <c r="H93" s="7">
        <f t="shared" si="5"/>
        <v>-0.5890603085554176</v>
      </c>
      <c r="I93" s="7">
        <v>4.010546430903943</v>
      </c>
      <c r="J93" s="7">
        <v>3.4088745000952088</v>
      </c>
      <c r="K93" s="7">
        <v>3.628924879560387</v>
      </c>
    </row>
    <row r="94" spans="1:11" ht="15.75">
      <c r="A94" s="42">
        <v>5</v>
      </c>
      <c r="B94" s="6">
        <v>107.99</v>
      </c>
      <c r="C94" s="7">
        <v>-1.3609791742784267</v>
      </c>
      <c r="D94" s="7">
        <v>-2.1673745762185064</v>
      </c>
      <c r="E94" s="7">
        <v>-1.2211932285057259</v>
      </c>
      <c r="F94" s="7">
        <v>-1.9264707394268612</v>
      </c>
      <c r="G94" s="56">
        <v>104.83</v>
      </c>
      <c r="H94" s="7">
        <f t="shared" si="5"/>
        <v>-1.4014296463506355</v>
      </c>
      <c r="I94" s="7">
        <v>3.3806521486868064</v>
      </c>
      <c r="J94" s="7">
        <v>0.868306801736594</v>
      </c>
      <c r="K94" s="7">
        <v>3.438616826040743</v>
      </c>
    </row>
    <row r="95" spans="1:11" ht="15.75">
      <c r="A95" s="42">
        <v>6</v>
      </c>
      <c r="B95" s="6">
        <v>108.48</v>
      </c>
      <c r="C95" s="7">
        <v>0.45374571719605683</v>
      </c>
      <c r="D95" s="7">
        <v>-1.861803278319556</v>
      </c>
      <c r="E95" s="7">
        <v>-0.2938069075051857</v>
      </c>
      <c r="F95" s="7">
        <v>-1.840117216511615</v>
      </c>
      <c r="G95" s="56">
        <v>105.11</v>
      </c>
      <c r="H95" s="7">
        <f t="shared" si="5"/>
        <v>0.2670991128493654</v>
      </c>
      <c r="I95" s="7">
        <v>3.515348478023043</v>
      </c>
      <c r="J95" s="7">
        <v>4.181818181818173</v>
      </c>
      <c r="K95" s="7">
        <v>3.4323712961031703</v>
      </c>
    </row>
    <row r="96" spans="1:11" ht="15.75">
      <c r="A96" s="42">
        <v>7</v>
      </c>
      <c r="B96" s="6">
        <v>108.17</v>
      </c>
      <c r="C96" s="7">
        <v>-0.28576696165191606</v>
      </c>
      <c r="D96" s="7">
        <v>-1.52047086874488</v>
      </c>
      <c r="E96" s="7">
        <v>0.5971128035121609</v>
      </c>
      <c r="F96" s="7">
        <v>-1.698226530251219</v>
      </c>
      <c r="G96" s="56">
        <v>105.1</v>
      </c>
      <c r="H96" s="7">
        <f t="shared" si="5"/>
        <v>-0.009513842641055703</v>
      </c>
      <c r="I96" s="7">
        <v>3.4239691608728577</v>
      </c>
      <c r="J96" s="7">
        <v>2.8819543849603946</v>
      </c>
      <c r="K96" s="7">
        <v>3.3438611921800714</v>
      </c>
    </row>
    <row r="97" spans="1:11" ht="15.75">
      <c r="A97" s="42">
        <v>8</v>
      </c>
      <c r="B97" s="6">
        <v>107.43</v>
      </c>
      <c r="C97" s="7">
        <v>-0.6841083479707777</v>
      </c>
      <c r="D97" s="7">
        <v>-1.4988322409720212</v>
      </c>
      <c r="E97" s="7">
        <v>-1.34490653754699</v>
      </c>
      <c r="F97" s="7">
        <v>-1.7487432952673032</v>
      </c>
      <c r="G97" s="56">
        <v>104.79</v>
      </c>
      <c r="H97" s="7">
        <f t="shared" si="5"/>
        <v>-0.2949571836346223</v>
      </c>
      <c r="I97" s="7">
        <v>3.4728812541293905</v>
      </c>
      <c r="J97" s="7">
        <v>3.8077285579641824</v>
      </c>
      <c r="K97" s="7">
        <v>3.3611033603061458</v>
      </c>
    </row>
    <row r="98" spans="1:11" ht="15.75">
      <c r="A98" s="42">
        <v>9</v>
      </c>
      <c r="B98" s="6">
        <v>105.69</v>
      </c>
      <c r="C98" s="7">
        <v>-1.6196593130410548</v>
      </c>
      <c r="D98" s="7">
        <v>-1.6505751860724729</v>
      </c>
      <c r="E98" s="7">
        <v>-2.88250150044189</v>
      </c>
      <c r="F98" s="7">
        <v>-1.757595676164442</v>
      </c>
      <c r="G98" s="56">
        <v>103.3</v>
      </c>
      <c r="H98" s="7">
        <f t="shared" si="5"/>
        <v>-1.421891401851326</v>
      </c>
      <c r="I98" s="7">
        <v>3.2485122539086717</v>
      </c>
      <c r="J98" s="7">
        <v>1.4732439882140653</v>
      </c>
      <c r="K98" s="7">
        <v>3.4755990625448447</v>
      </c>
    </row>
    <row r="99" spans="1:11" ht="15.75">
      <c r="A99" s="42">
        <v>10</v>
      </c>
      <c r="B99" s="6">
        <v>103.9</v>
      </c>
      <c r="C99" s="7">
        <v>-1.6936323209385904</v>
      </c>
      <c r="D99" s="7">
        <v>-2.0715320426949972</v>
      </c>
      <c r="E99" s="7">
        <v>-5.856586861009276</v>
      </c>
      <c r="F99" s="7">
        <v>-2.1308958756414427</v>
      </c>
      <c r="G99" s="56">
        <v>101.48</v>
      </c>
      <c r="H99" s="7">
        <f t="shared" si="5"/>
        <v>-1.7618586640851817</v>
      </c>
      <c r="I99" s="7">
        <v>1.7976354399126535</v>
      </c>
      <c r="J99" s="7">
        <v>-9.992200363983017</v>
      </c>
      <c r="K99" s="7">
        <v>1.585534367720797</v>
      </c>
    </row>
    <row r="100" spans="1:11" ht="15.75">
      <c r="A100" s="42">
        <v>11</v>
      </c>
      <c r="B100" s="6">
        <v>103.05</v>
      </c>
      <c r="C100" s="7">
        <v>-0.818094321462965</v>
      </c>
      <c r="D100" s="7">
        <v>-2.3604164307152473</v>
      </c>
      <c r="E100" s="7">
        <v>-5.2881979827872385</v>
      </c>
      <c r="F100" s="7">
        <v>-2.3513472903246395</v>
      </c>
      <c r="G100" s="56">
        <v>100.98</v>
      </c>
      <c r="H100" s="7">
        <f t="shared" si="5"/>
        <v>-0.49270792274339215</v>
      </c>
      <c r="I100" s="7">
        <v>1.5574470286911861</v>
      </c>
      <c r="J100" s="7">
        <v>-0.8165947062136354</v>
      </c>
      <c r="K100" s="7">
        <v>1.465562825055855</v>
      </c>
    </row>
    <row r="101" spans="1:11" ht="15.75">
      <c r="A101" s="42">
        <v>12</v>
      </c>
      <c r="B101" s="6">
        <v>100.78</v>
      </c>
      <c r="C101" s="7">
        <v>-2.2028141678796658</v>
      </c>
      <c r="D101" s="7">
        <v>-2.8733803527904627</v>
      </c>
      <c r="E101" s="7">
        <v>-8.514808406968683</v>
      </c>
      <c r="F101" s="7">
        <v>-2.8733803527904627</v>
      </c>
      <c r="G101" s="56">
        <v>99.08</v>
      </c>
      <c r="H101" s="7">
        <f t="shared" si="5"/>
        <v>-1.8815607050901235</v>
      </c>
      <c r="I101" s="7">
        <v>1.3632060586936063</v>
      </c>
      <c r="J101" s="7">
        <v>-0.7221553559855494</v>
      </c>
      <c r="K101" s="7">
        <v>1.3632060586936063</v>
      </c>
    </row>
    <row r="102" spans="1:11" ht="15.75">
      <c r="A102" s="42">
        <v>2015</v>
      </c>
      <c r="C102" s="7"/>
      <c r="D102" s="7"/>
      <c r="E102" s="7"/>
      <c r="F102" s="7"/>
      <c r="G102" s="56"/>
      <c r="H102" s="7"/>
      <c r="I102" s="7"/>
      <c r="J102" s="7"/>
      <c r="K102" s="7"/>
    </row>
    <row r="103" spans="1:11" ht="15.75">
      <c r="A103" s="42">
        <v>1</v>
      </c>
      <c r="B103" s="57">
        <v>96.26</v>
      </c>
      <c r="C103" s="7">
        <v>-4.485016868426271</v>
      </c>
      <c r="D103" s="7">
        <v>-11.574499356972254</v>
      </c>
      <c r="E103" s="7">
        <v>-11.574499356972254</v>
      </c>
      <c r="F103" s="7">
        <v>-3.6059470374461426</v>
      </c>
      <c r="G103" s="56">
        <v>95.67</v>
      </c>
      <c r="H103" s="7">
        <f>G103/G100*100-100</f>
        <v>-5.258467023172912</v>
      </c>
      <c r="I103" s="7">
        <v>-1.8564121992801716</v>
      </c>
      <c r="J103" s="7">
        <v>-1.8564121992801716</v>
      </c>
      <c r="K103" s="7">
        <v>0.8244068435984815</v>
      </c>
    </row>
    <row r="104" spans="1:11" ht="15.75">
      <c r="A104" s="42">
        <v>2</v>
      </c>
      <c r="B104" s="6">
        <v>95.23</v>
      </c>
      <c r="C104" s="7">
        <v>-1.0700186993559129</v>
      </c>
      <c r="D104" s="7">
        <v>-12.353533504210915</v>
      </c>
      <c r="E104" s="7">
        <v>-13.127166575442445</v>
      </c>
      <c r="F104" s="7">
        <v>-4.379351136763319</v>
      </c>
      <c r="G104" s="56">
        <v>94.8</v>
      </c>
      <c r="H104" s="7">
        <f aca="true" t="shared" si="6" ref="H104:H114">G104/G103*100-100</f>
        <v>-0.9093759799310135</v>
      </c>
      <c r="I104" s="7">
        <v>-2.5870973800357007</v>
      </c>
      <c r="J104" s="7">
        <v>-3.305400372439493</v>
      </c>
      <c r="K104" s="7">
        <v>0.36636071232445033</v>
      </c>
    </row>
    <row r="105" spans="1:11" ht="15.75">
      <c r="A105" s="42">
        <v>3</v>
      </c>
      <c r="B105" s="6">
        <v>93.96</v>
      </c>
      <c r="C105" s="7">
        <v>-1.3336133571353628</v>
      </c>
      <c r="D105" s="7">
        <v>-13.163178388902423</v>
      </c>
      <c r="E105" s="7">
        <v>-14.767779390420898</v>
      </c>
      <c r="F105" s="7">
        <v>-5.492489510768735</v>
      </c>
      <c r="G105" s="56">
        <v>93.29</v>
      </c>
      <c r="H105" s="7">
        <f t="shared" si="6"/>
        <v>-1.5928270042194015</v>
      </c>
      <c r="I105" s="7">
        <v>-3.363514732879054</v>
      </c>
      <c r="J105" s="7">
        <v>-4.888847892260856</v>
      </c>
      <c r="K105" s="7">
        <v>-0.509917226300189</v>
      </c>
    </row>
    <row r="106" spans="1:11" ht="15.75">
      <c r="A106" s="42">
        <v>4</v>
      </c>
      <c r="B106" s="6">
        <v>92.66</v>
      </c>
      <c r="C106" s="7">
        <v>-1.3835674755215024</v>
      </c>
      <c r="D106" s="7">
        <v>-13.712916476494755</v>
      </c>
      <c r="E106" s="7">
        <v>-15.363536719035437</v>
      </c>
      <c r="F106" s="7">
        <v>-6.659641955424632</v>
      </c>
      <c r="G106" s="56">
        <v>93.78</v>
      </c>
      <c r="H106" s="7">
        <f t="shared" si="6"/>
        <v>0.5252438632222152</v>
      </c>
      <c r="I106" s="7">
        <v>-3.158212981697261</v>
      </c>
      <c r="J106" s="7">
        <v>-2.550644567219152</v>
      </c>
      <c r="K106" s="7">
        <v>-1.0029746608731074</v>
      </c>
    </row>
    <row r="107" spans="1:11" ht="15.75">
      <c r="A107" s="42">
        <v>5</v>
      </c>
      <c r="B107" s="6">
        <v>92.57</v>
      </c>
      <c r="C107" s="7">
        <v>-0.09712928987697467</v>
      </c>
      <c r="D107" s="7">
        <v>-13.824859481132947</v>
      </c>
      <c r="E107" s="7">
        <v>-14.27909991665895</v>
      </c>
      <c r="F107" s="7">
        <v>-7.741972871280041</v>
      </c>
      <c r="G107" s="56">
        <v>93.33</v>
      </c>
      <c r="H107" s="7">
        <f t="shared" si="6"/>
        <v>-0.47984644913627506</v>
      </c>
      <c r="I107" s="7">
        <v>-2.879111011336846</v>
      </c>
      <c r="J107" s="7">
        <v>-1.7312290769966552</v>
      </c>
      <c r="K107" s="7">
        <v>-1.2131540448843765</v>
      </c>
    </row>
    <row r="108" spans="1:11" ht="15.75">
      <c r="A108" s="42">
        <v>6</v>
      </c>
      <c r="B108" s="6">
        <v>92.23</v>
      </c>
      <c r="C108" s="7">
        <v>-0.36728961866694476</v>
      </c>
      <c r="D108" s="7">
        <v>-14.016221913330398</v>
      </c>
      <c r="E108" s="7">
        <v>-14.979719764011804</v>
      </c>
      <c r="F108" s="7">
        <v>-8.960619312157618</v>
      </c>
      <c r="G108" s="56">
        <v>93.14</v>
      </c>
      <c r="H108" s="7">
        <f t="shared" si="6"/>
        <v>-0.20357869923925875</v>
      </c>
      <c r="I108" s="7">
        <v>-3.0105220621376816</v>
      </c>
      <c r="J108" s="7">
        <v>-3.6557361991365838</v>
      </c>
      <c r="K108" s="7">
        <v>-1.8566055294892863</v>
      </c>
    </row>
    <row r="109" spans="1:11" ht="15.75">
      <c r="A109" s="42">
        <v>7</v>
      </c>
      <c r="B109" s="6">
        <v>90.39</v>
      </c>
      <c r="C109" s="7">
        <v>-1.9950124688279374</v>
      </c>
      <c r="D109" s="7">
        <v>-14.35949871532695</v>
      </c>
      <c r="E109" s="7">
        <v>-16.437089766108897</v>
      </c>
      <c r="F109" s="7">
        <v>-10.36261100132883</v>
      </c>
      <c r="G109" s="56">
        <v>92.35</v>
      </c>
      <c r="H109" s="7">
        <f t="shared" si="6"/>
        <v>-0.8481855271634089</v>
      </c>
      <c r="I109" s="7">
        <v>-3.11227070631773</v>
      </c>
      <c r="J109" s="7">
        <v>-3.7195065392820794</v>
      </c>
      <c r="K109" s="7">
        <v>-2.39618714554301</v>
      </c>
    </row>
    <row r="110" spans="1:11" ht="15.75">
      <c r="A110" s="42">
        <v>8</v>
      </c>
      <c r="B110" s="6">
        <v>88.74</v>
      </c>
      <c r="C110" s="7">
        <v>-1.8254231662794638</v>
      </c>
      <c r="D110" s="7">
        <v>-14.734507681524121</v>
      </c>
      <c r="E110" s="7">
        <v>-17.39737503490646</v>
      </c>
      <c r="F110" s="7">
        <v>-11.69071504377608</v>
      </c>
      <c r="G110" s="56">
        <v>91.24</v>
      </c>
      <c r="H110" s="7">
        <f t="shared" si="6"/>
        <v>-1.2019491066594554</v>
      </c>
      <c r="I110" s="7">
        <v>-3.306399182687855</v>
      </c>
      <c r="J110" s="7">
        <v>-4.630470310513886</v>
      </c>
      <c r="K110" s="7">
        <v>-3.09368998310849</v>
      </c>
    </row>
    <row r="111" spans="1:11" ht="15.75">
      <c r="A111" s="42">
        <v>9</v>
      </c>
      <c r="B111" s="6">
        <v>86.68</v>
      </c>
      <c r="C111" s="7">
        <v>-2.321388325445099</v>
      </c>
      <c r="D111" s="7">
        <v>-15.086683880486902</v>
      </c>
      <c r="E111" s="7">
        <v>-17.98656448102942</v>
      </c>
      <c r="F111" s="7">
        <v>-12.93486976933815</v>
      </c>
      <c r="G111" s="56">
        <v>89.71</v>
      </c>
      <c r="H111" s="7">
        <f t="shared" si="6"/>
        <v>-1.6768960982025476</v>
      </c>
      <c r="I111" s="7">
        <v>-3.194851877866398</v>
      </c>
      <c r="J111" s="7">
        <v>-2.294866991382534</v>
      </c>
      <c r="K111" s="7">
        <v>-3.3981480054850977</v>
      </c>
    </row>
    <row r="112" spans="1:11" ht="15.75">
      <c r="A112" s="42">
        <v>10</v>
      </c>
      <c r="B112" s="6">
        <v>86.41</v>
      </c>
      <c r="C112" s="7">
        <v>-0.31149053991694586</v>
      </c>
      <c r="D112" s="7">
        <v>-15.254755246050422</v>
      </c>
      <c r="E112" s="7">
        <v>-16.833493743984604</v>
      </c>
      <c r="F112" s="7">
        <v>-13.848197265571187</v>
      </c>
      <c r="G112" s="56">
        <v>89.89</v>
      </c>
      <c r="H112" s="7">
        <f t="shared" si="6"/>
        <v>0.20064652770037128</v>
      </c>
      <c r="I112" s="7">
        <v>-2.6427731860669184</v>
      </c>
      <c r="J112" s="7">
        <v>2.5033699210475646</v>
      </c>
      <c r="K112" s="7">
        <v>-2.3302993323125065</v>
      </c>
    </row>
    <row r="113" spans="1:11" ht="15.75">
      <c r="A113" s="42">
        <v>11</v>
      </c>
      <c r="B113" s="6">
        <v>85.21</v>
      </c>
      <c r="C113" s="7">
        <v>-1.3887281564633724</v>
      </c>
      <c r="D113" s="7">
        <v>-15.433972153418267</v>
      </c>
      <c r="E113" s="7">
        <v>-17.311984473556535</v>
      </c>
      <c r="F113" s="7">
        <v>-14.844511044612503</v>
      </c>
      <c r="G113" s="56">
        <v>88.75</v>
      </c>
      <c r="H113" s="7">
        <f t="shared" si="6"/>
        <v>-1.2682167093113748</v>
      </c>
      <c r="I113" s="7">
        <v>-2.45488897380379</v>
      </c>
      <c r="J113" s="7">
        <v>-0.5488785842717903</v>
      </c>
      <c r="K113" s="7">
        <v>-2.3093197268329106</v>
      </c>
    </row>
    <row r="114" spans="1:11" ht="15.75">
      <c r="A114" s="42">
        <v>12</v>
      </c>
      <c r="B114" s="6">
        <v>83.58</v>
      </c>
      <c r="C114" s="7">
        <v>-1.9129210186597732</v>
      </c>
      <c r="D114" s="7">
        <v>-15.562168436304717</v>
      </c>
      <c r="E114" s="7">
        <v>-17.066878348878745</v>
      </c>
      <c r="F114" s="7">
        <v>-15.562168436304717</v>
      </c>
      <c r="G114" s="56">
        <v>88.02</v>
      </c>
      <c r="H114" s="7">
        <f t="shared" si="6"/>
        <v>-0.8225352112676063</v>
      </c>
      <c r="I114" s="7">
        <v>-2.4547039412241105</v>
      </c>
      <c r="J114" s="7">
        <v>-2.452671826914127</v>
      </c>
      <c r="K114" s="7">
        <v>-2.4547039412241105</v>
      </c>
    </row>
    <row r="115" spans="1:11" ht="15.75">
      <c r="A115" s="42">
        <v>2016</v>
      </c>
      <c r="B115" s="6"/>
      <c r="C115" s="7"/>
      <c r="D115" s="7"/>
      <c r="E115" s="7"/>
      <c r="F115" s="7"/>
      <c r="G115" s="56"/>
      <c r="H115" s="7"/>
      <c r="I115" s="7"/>
      <c r="J115" s="7"/>
      <c r="K115" s="7"/>
    </row>
    <row r="116" spans="1:11" ht="15.75">
      <c r="A116" s="42">
        <v>1</v>
      </c>
      <c r="B116" s="6">
        <v>79.8</v>
      </c>
      <c r="C116" s="7">
        <v>-4.522613065326624</v>
      </c>
      <c r="D116" s="7">
        <v>-17.099522127571163</v>
      </c>
      <c r="E116" s="7">
        <v>-17.099522127571163</v>
      </c>
      <c r="F116" s="7">
        <v>-16.020108725581977</v>
      </c>
      <c r="G116" s="56">
        <v>84.18</v>
      </c>
      <c r="H116" s="7">
        <f>G116/G113*100-100</f>
        <v>-5.149295774647882</v>
      </c>
      <c r="I116" s="7">
        <v>-2.7890368654699813</v>
      </c>
      <c r="J116" s="7">
        <v>-2.7890368654699813</v>
      </c>
      <c r="K116" s="7">
        <v>-9.942383867482903</v>
      </c>
    </row>
    <row r="117" spans="1:11" ht="15.75">
      <c r="A117" s="42">
        <v>2</v>
      </c>
      <c r="B117" s="6">
        <v>79.81</v>
      </c>
      <c r="C117" s="7">
        <v>0.012531328320818602</v>
      </c>
      <c r="D117" s="7">
        <v>-16.648388949814603</v>
      </c>
      <c r="E117" s="7">
        <v>-16.19237635198992</v>
      </c>
      <c r="F117" s="7">
        <v>-16.285509668178562</v>
      </c>
      <c r="G117" s="56">
        <v>83.99</v>
      </c>
      <c r="H117" s="7">
        <f aca="true" t="shared" si="7" ref="H117:H127">G117/G116*100-100</f>
        <v>-0.22570681872180387</v>
      </c>
      <c r="I117" s="7">
        <v>-3.14744300380778</v>
      </c>
      <c r="J117" s="7">
        <v>-3.505055368319688</v>
      </c>
      <c r="K117" s="7">
        <v>-2.5450026184762606</v>
      </c>
    </row>
    <row r="118" spans="1:11" ht="15.75">
      <c r="A118" s="42">
        <v>3</v>
      </c>
      <c r="B118" s="6">
        <v>80.53</v>
      </c>
      <c r="C118" s="7">
        <v>0.9021425886480472</v>
      </c>
      <c r="D118" s="7">
        <v>-15.873182693991936</v>
      </c>
      <c r="E118" s="7">
        <v>-14.29331630481056</v>
      </c>
      <c r="F118" s="7">
        <v>-16.269489366504914</v>
      </c>
      <c r="G118" s="56">
        <v>84.27</v>
      </c>
      <c r="H118" s="7">
        <f t="shared" si="7"/>
        <v>0.3333730205976764</v>
      </c>
      <c r="I118" s="7">
        <v>-2.3472213278382412</v>
      </c>
      <c r="J118" s="7">
        <v>-0.7370769081563395</v>
      </c>
      <c r="K118" s="7">
        <v>-2.1992512185358635</v>
      </c>
    </row>
    <row r="119" spans="1:11" ht="15.75">
      <c r="A119" s="42">
        <v>4</v>
      </c>
      <c r="B119" s="6">
        <v>80.86</v>
      </c>
      <c r="C119" s="7">
        <v>0.4097851732273625</v>
      </c>
      <c r="D119" s="7">
        <v>-15.104070244108854</v>
      </c>
      <c r="E119" s="7">
        <v>-12.734729117202676</v>
      </c>
      <c r="F119" s="7">
        <v>-16.08287021902582</v>
      </c>
      <c r="G119" s="56">
        <v>85.37</v>
      </c>
      <c r="H119" s="7">
        <f t="shared" si="7"/>
        <v>1.305328112020888</v>
      </c>
      <c r="I119" s="7">
        <v>-2.2453831560241184</v>
      </c>
      <c r="J119" s="7">
        <v>-1.9465180005669538</v>
      </c>
      <c r="K119" s="7">
        <v>-2.1481947612679733</v>
      </c>
    </row>
    <row r="120" spans="1:11" ht="15.75">
      <c r="A120" s="42">
        <v>5</v>
      </c>
      <c r="B120" s="6">
        <v>82.68</v>
      </c>
      <c r="C120" s="7">
        <v>2.2508038585208965</v>
      </c>
      <c r="D120" s="7">
        <v>-14.234724228775391</v>
      </c>
      <c r="E120" s="7">
        <v>-10.683806848871114</v>
      </c>
      <c r="F120" s="7">
        <v>-15.830422619146162</v>
      </c>
      <c r="G120" s="56">
        <v>86.8</v>
      </c>
      <c r="H120" s="7">
        <f t="shared" si="7"/>
        <v>1.6750614970129902</v>
      </c>
      <c r="I120" s="7">
        <v>-1.4581527496870024</v>
      </c>
      <c r="J120" s="7">
        <v>1.7325287132567695</v>
      </c>
      <c r="K120" s="7">
        <v>-1.8684668646464075</v>
      </c>
    </row>
    <row r="121" spans="1:11" ht="15.75">
      <c r="A121" s="42">
        <v>6</v>
      </c>
      <c r="B121" s="6">
        <v>83.57</v>
      </c>
      <c r="C121" s="7">
        <v>1.0764392839864456</v>
      </c>
      <c r="D121" s="7">
        <v>-13.440869766037196</v>
      </c>
      <c r="E121" s="7">
        <v>-9.389569554374944</v>
      </c>
      <c r="F121" s="7">
        <v>-15.409461965048308</v>
      </c>
      <c r="G121" s="56">
        <v>87.18</v>
      </c>
      <c r="H121" s="7">
        <f t="shared" si="7"/>
        <v>0.4377880184331957</v>
      </c>
      <c r="I121" s="7">
        <v>-1.6361130696750337</v>
      </c>
      <c r="J121" s="7">
        <v>-2.5169224902278557</v>
      </c>
      <c r="K121" s="7">
        <v>-1.7684569857211727</v>
      </c>
    </row>
    <row r="122" spans="1:11" ht="15.75">
      <c r="A122" s="42">
        <v>7</v>
      </c>
      <c r="B122" s="6">
        <v>82.64</v>
      </c>
      <c r="C122" s="7">
        <v>-1.1128395357185497</v>
      </c>
      <c r="D122" s="7">
        <v>-12.767488137149854</v>
      </c>
      <c r="E122" s="7">
        <v>-8.573957296161083</v>
      </c>
      <c r="F122" s="7">
        <v>-14.788570455222953</v>
      </c>
      <c r="G122" s="56">
        <v>86.91</v>
      </c>
      <c r="H122" s="7">
        <f t="shared" si="7"/>
        <v>-0.3097040605643713</v>
      </c>
      <c r="I122" s="7">
        <v>-1.6336007913827189</v>
      </c>
      <c r="J122" s="7">
        <v>-1.6184971098265777</v>
      </c>
      <c r="K122" s="7">
        <v>-1.589377724930614</v>
      </c>
    </row>
    <row r="123" spans="1:11" ht="15.75">
      <c r="A123" s="42">
        <v>8</v>
      </c>
      <c r="B123" s="6">
        <v>82.48</v>
      </c>
      <c r="C123" s="7">
        <v>-0.19361084220716407</v>
      </c>
      <c r="D123" s="7">
        <v>-12.08425421810145</v>
      </c>
      <c r="E123" s="7">
        <v>-7.0543159792652546</v>
      </c>
      <c r="F123" s="7">
        <v>-13.952019109272513</v>
      </c>
      <c r="G123" s="56">
        <v>86.97</v>
      </c>
      <c r="H123" s="7">
        <f t="shared" si="7"/>
        <v>0.0690369347601063</v>
      </c>
      <c r="I123" s="7">
        <v>-1.7037268273940924</v>
      </c>
      <c r="J123" s="7">
        <v>-2.1896420411272004</v>
      </c>
      <c r="K123" s="7">
        <v>-1.3729703915950466</v>
      </c>
    </row>
    <row r="124" spans="1:11" ht="15.75">
      <c r="A124" s="42">
        <v>9</v>
      </c>
      <c r="B124" s="6">
        <v>82.52</v>
      </c>
      <c r="C124" s="7">
        <v>0.048496605237630774</v>
      </c>
      <c r="D124" s="7">
        <v>-11.322280142870937</v>
      </c>
      <c r="E124" s="7">
        <v>-4.799261652053545</v>
      </c>
      <c r="F124" s="7">
        <v>-12.878701218707377</v>
      </c>
      <c r="G124" s="56">
        <v>86.98</v>
      </c>
      <c r="H124" s="7">
        <f t="shared" si="7"/>
        <v>0.01149821777623572</v>
      </c>
      <c r="I124" s="7">
        <v>-1.856613920336315</v>
      </c>
      <c r="J124" s="7">
        <v>-3.0773655450100676</v>
      </c>
      <c r="K124" s="7">
        <v>-1.4362614139319874</v>
      </c>
    </row>
    <row r="125" spans="1:11" ht="15.75">
      <c r="A125" s="42">
        <v>10</v>
      </c>
      <c r="B125" s="6">
        <v>83.59</v>
      </c>
      <c r="C125" s="7">
        <v>1.2966553562772702</v>
      </c>
      <c r="D125" s="7">
        <v>-10.561341011659536</v>
      </c>
      <c r="E125" s="7">
        <v>-3.263511167688918</v>
      </c>
      <c r="F125" s="7">
        <v>-11.768964038035321</v>
      </c>
      <c r="G125" s="56">
        <v>88.14</v>
      </c>
      <c r="H125" s="7">
        <f t="shared" si="7"/>
        <v>1.3336399172223565</v>
      </c>
      <c r="I125" s="7">
        <v>-1.7937047860872752</v>
      </c>
      <c r="J125" s="7">
        <v>-1.2399023107270324</v>
      </c>
      <c r="K125" s="7">
        <v>-1.745254864509974</v>
      </c>
    </row>
    <row r="126" spans="1:11" ht="15.75">
      <c r="A126" s="42">
        <v>11</v>
      </c>
      <c r="B126" s="6">
        <v>82.39</v>
      </c>
      <c r="C126" s="7">
        <v>-1.435578418471124</v>
      </c>
      <c r="D126" s="7">
        <v>-9.943619169482375</v>
      </c>
      <c r="E126" s="7">
        <v>-3.3094707193991155</v>
      </c>
      <c r="F126" s="7">
        <v>-10.595575414123786</v>
      </c>
      <c r="G126" s="56">
        <v>87.34</v>
      </c>
      <c r="H126" s="7">
        <f t="shared" si="7"/>
        <v>-0.9076469253460431</v>
      </c>
      <c r="I126" s="7">
        <v>-1.7967512230791698</v>
      </c>
      <c r="J126" s="7">
        <v>-1.8270054239223583</v>
      </c>
      <c r="K126" s="7">
        <v>-1.8527512599823268</v>
      </c>
    </row>
    <row r="127" spans="1:11" ht="15.75">
      <c r="A127" s="42">
        <v>12</v>
      </c>
      <c r="B127" s="6">
        <v>82.99</v>
      </c>
      <c r="C127" s="7">
        <v>0.7282437188979287</v>
      </c>
      <c r="D127" s="7">
        <v>-9.231308583659313</v>
      </c>
      <c r="E127" s="7">
        <v>-0.7059105049054892</v>
      </c>
      <c r="F127" s="7">
        <v>-9.231308583659313</v>
      </c>
      <c r="G127" s="56">
        <v>87.39</v>
      </c>
      <c r="H127" s="7">
        <f t="shared" si="7"/>
        <v>0.05724753835585261</v>
      </c>
      <c r="I127" s="7">
        <v>-2.0577018207349624</v>
      </c>
      <c r="J127" s="7">
        <v>-4.923518164435933</v>
      </c>
      <c r="K127" s="7">
        <v>-2.0577018207349624</v>
      </c>
    </row>
    <row r="128" spans="1:11" ht="15.75">
      <c r="A128" s="42">
        <v>2017</v>
      </c>
      <c r="B128" s="6"/>
      <c r="C128" s="7"/>
      <c r="D128" s="7"/>
      <c r="E128" s="7"/>
      <c r="F128" s="7"/>
      <c r="G128" s="56"/>
      <c r="H128" s="7"/>
      <c r="I128" s="7"/>
      <c r="J128" s="7"/>
      <c r="K128" s="7"/>
    </row>
    <row r="129" spans="1:11" ht="15.75">
      <c r="A129" s="42">
        <v>1</v>
      </c>
      <c r="B129" s="6">
        <v>84.89</v>
      </c>
      <c r="C129" s="7">
        <v>2.289432461742379</v>
      </c>
      <c r="D129" s="7">
        <v>6.378446115288213</v>
      </c>
      <c r="E129" s="7">
        <v>6.378446115288213</v>
      </c>
      <c r="F129" s="7">
        <v>-7.354842336012595</v>
      </c>
      <c r="G129" s="56">
        <v>87.47</v>
      </c>
      <c r="H129" s="7">
        <f>G129/G126*100-100</f>
        <v>0.1488435997251969</v>
      </c>
      <c r="I129" s="7">
        <v>0.5559416261292682</v>
      </c>
      <c r="J129" s="7">
        <v>0.5559416261292682</v>
      </c>
      <c r="K129" s="7">
        <v>-9.302325581395337</v>
      </c>
    </row>
    <row r="130" spans="1:11" ht="15.75">
      <c r="A130" s="42">
        <v>2</v>
      </c>
      <c r="B130" s="6">
        <v>85.68</v>
      </c>
      <c r="C130" s="7">
        <v>0.930616091412432</v>
      </c>
      <c r="D130" s="7">
        <v>6.866737673078106</v>
      </c>
      <c r="E130" s="7">
        <v>7.354968049116664</v>
      </c>
      <c r="F130" s="7">
        <v>-5.438956693661851</v>
      </c>
      <c r="G130" s="56">
        <v>88.38</v>
      </c>
      <c r="H130" s="7">
        <f aca="true" t="shared" si="8" ref="H130:H140">G130/G129*100-100</f>
        <v>1.0403566937235524</v>
      </c>
      <c r="I130" s="7">
        <v>-0.18413456753259538</v>
      </c>
      <c r="J130" s="7">
        <v>-0.928051092705303</v>
      </c>
      <c r="K130" s="7">
        <v>-1.5744179145178805</v>
      </c>
    </row>
    <row r="131" spans="1:11" ht="15.75">
      <c r="A131" s="42">
        <v>3</v>
      </c>
      <c r="B131" s="6">
        <v>85.92</v>
      </c>
      <c r="C131" s="7">
        <v>0.2801120448179262</v>
      </c>
      <c r="D131" s="7">
        <v>6.808528358457551</v>
      </c>
      <c r="E131" s="7">
        <v>6.693157829380354</v>
      </c>
      <c r="F131" s="7">
        <v>-3.6972492080761867</v>
      </c>
      <c r="G131" s="56">
        <v>88.95</v>
      </c>
      <c r="H131" s="7">
        <f t="shared" si="8"/>
        <v>0.644942294636806</v>
      </c>
      <c r="I131" s="7">
        <v>-1.2265488476375594</v>
      </c>
      <c r="J131" s="7">
        <v>-3.273082559843658</v>
      </c>
      <c r="K131" s="7">
        <v>-1.7832350226716471</v>
      </c>
    </row>
    <row r="132" spans="1:11" ht="15.75">
      <c r="A132" s="42">
        <v>4</v>
      </c>
      <c r="B132" s="6">
        <v>86.87</v>
      </c>
      <c r="C132" s="7">
        <v>1.1056797020484197</v>
      </c>
      <c r="D132" s="7">
        <v>6.965732087227423</v>
      </c>
      <c r="E132" s="7">
        <v>7.4325995547860515</v>
      </c>
      <c r="F132" s="7">
        <v>-2.005239528247671</v>
      </c>
      <c r="G132" s="56">
        <v>89.82</v>
      </c>
      <c r="H132" s="7">
        <f t="shared" si="8"/>
        <v>0.9780775716694592</v>
      </c>
      <c r="I132" s="7">
        <v>-1.5132904240161054</v>
      </c>
      <c r="J132" s="7">
        <v>-2.351353955863928</v>
      </c>
      <c r="K132" s="7">
        <v>-1.8167348612127228</v>
      </c>
    </row>
    <row r="133" spans="1:11" ht="15.75">
      <c r="A133" s="42">
        <v>5</v>
      </c>
      <c r="B133" s="6">
        <v>87.36</v>
      </c>
      <c r="C133" s="7">
        <v>0.5640612409347341</v>
      </c>
      <c r="D133" s="7">
        <v>6.698374950455815</v>
      </c>
      <c r="E133" s="7">
        <v>5.660377358490564</v>
      </c>
      <c r="F133" s="7">
        <v>-0.5919836368642706</v>
      </c>
      <c r="G133" s="56">
        <v>90.64</v>
      </c>
      <c r="H133" s="7">
        <f t="shared" si="8"/>
        <v>0.9129369850812736</v>
      </c>
      <c r="I133" s="7">
        <v>-1.5520544196411095</v>
      </c>
      <c r="J133" s="7">
        <v>-1.7030233448143974</v>
      </c>
      <c r="K133" s="7">
        <v>-2.099906082182116</v>
      </c>
    </row>
    <row r="134" spans="1:11" ht="15.75">
      <c r="A134" s="42">
        <v>6</v>
      </c>
      <c r="B134" s="6">
        <v>87.27</v>
      </c>
      <c r="C134" s="7">
        <v>-0.103021978021971</v>
      </c>
      <c r="D134" s="7">
        <v>6.308876346844542</v>
      </c>
      <c r="E134" s="7">
        <v>4.427426109848028</v>
      </c>
      <c r="F134" s="7">
        <v>0.6288060619285005</v>
      </c>
      <c r="G134" s="56">
        <v>90.79</v>
      </c>
      <c r="H134" s="7">
        <f t="shared" si="8"/>
        <v>0.16548984995587546</v>
      </c>
      <c r="I134" s="7">
        <v>-1.5199648111040318</v>
      </c>
      <c r="J134" s="7">
        <v>-1.3594132029339931</v>
      </c>
      <c r="K134" s="7">
        <v>-2.0038129560062288</v>
      </c>
    </row>
    <row r="135" spans="1:11" ht="15.75">
      <c r="A135" s="42">
        <v>7</v>
      </c>
      <c r="B135" s="6">
        <v>87.6</v>
      </c>
      <c r="C135" s="7">
        <v>0.37813681677552324</v>
      </c>
      <c r="D135" s="7">
        <v>6.264366807629543</v>
      </c>
      <c r="E135" s="7">
        <v>6.001936108422058</v>
      </c>
      <c r="F135" s="7">
        <v>1.9040289452379398</v>
      </c>
      <c r="G135" s="56">
        <v>91.1</v>
      </c>
      <c r="H135" s="7">
        <f t="shared" si="8"/>
        <v>0.34144729595769263</v>
      </c>
      <c r="I135" s="7">
        <v>-1.3716041623018356</v>
      </c>
      <c r="J135" s="7">
        <v>-0.47982765374069913</v>
      </c>
      <c r="K135" s="7">
        <v>-1.9106689757944508</v>
      </c>
    </row>
    <row r="136" spans="1:11" ht="15.75">
      <c r="A136" s="42">
        <v>8</v>
      </c>
      <c r="B136" s="6">
        <v>88.6</v>
      </c>
      <c r="C136" s="7">
        <v>1.1415525114155258</v>
      </c>
      <c r="D136" s="7">
        <v>6.4104725845762545</v>
      </c>
      <c r="E136" s="7">
        <v>7.419980601357892</v>
      </c>
      <c r="F136" s="7">
        <v>3.1611767664068537</v>
      </c>
      <c r="G136" s="56">
        <v>92.03</v>
      </c>
      <c r="H136" s="7">
        <f t="shared" si="8"/>
        <v>1.020856201975846</v>
      </c>
      <c r="I136" s="7">
        <v>-1.059008904469323</v>
      </c>
      <c r="J136" s="7">
        <v>1.1193303484524222</v>
      </c>
      <c r="K136" s="7">
        <v>-1.6357987330024315</v>
      </c>
    </row>
    <row r="137" spans="1:11" ht="15.75">
      <c r="A137" s="42">
        <v>9</v>
      </c>
      <c r="B137" s="6">
        <v>89.88</v>
      </c>
      <c r="C137" s="7">
        <v>1.4446952595936722</v>
      </c>
      <c r="D137" s="7">
        <v>6.69215801004232</v>
      </c>
      <c r="E137" s="7">
        <v>8.91904992729036</v>
      </c>
      <c r="F137" s="7">
        <v>4.337989475704234</v>
      </c>
      <c r="G137" s="56">
        <v>93.16</v>
      </c>
      <c r="H137" s="7">
        <f t="shared" si="8"/>
        <v>1.2278604802781672</v>
      </c>
      <c r="I137" s="7">
        <v>-0.8741125691733913</v>
      </c>
      <c r="J137" s="7">
        <v>0.6231454005934722</v>
      </c>
      <c r="K137" s="7">
        <v>-1.3293525575674892</v>
      </c>
    </row>
    <row r="138" spans="1:11" ht="15.75">
      <c r="A138" s="42">
        <v>10</v>
      </c>
      <c r="B138" s="6">
        <v>90.35</v>
      </c>
      <c r="C138" s="7">
        <v>0.5229194481530755</v>
      </c>
      <c r="D138" s="7">
        <v>6.834620271723196</v>
      </c>
      <c r="E138" s="7">
        <v>8.087091757387242</v>
      </c>
      <c r="F138" s="7">
        <v>5.3207329302014585</v>
      </c>
      <c r="G138" s="56">
        <v>93.43</v>
      </c>
      <c r="H138" s="7">
        <f t="shared" si="8"/>
        <v>0.28982395878061595</v>
      </c>
      <c r="I138" s="7">
        <v>-1.1347116388436405</v>
      </c>
      <c r="J138" s="7">
        <v>-3.414494959102157</v>
      </c>
      <c r="K138" s="7">
        <v>-1.5146360823573133</v>
      </c>
    </row>
    <row r="139" spans="1:11" ht="15.75">
      <c r="A139" s="42">
        <v>11</v>
      </c>
      <c r="B139" s="6">
        <v>91.19</v>
      </c>
      <c r="C139" s="7">
        <v>0.9297177642501424</v>
      </c>
      <c r="D139" s="7">
        <v>7.186386493056716</v>
      </c>
      <c r="E139" s="7">
        <v>10.68090787716956</v>
      </c>
      <c r="F139" s="7">
        <v>6.516328914622392</v>
      </c>
      <c r="G139" s="56">
        <v>94.03</v>
      </c>
      <c r="H139" s="7">
        <f t="shared" si="8"/>
        <v>0.6421920154126042</v>
      </c>
      <c r="I139" s="7">
        <v>-1.1630174629908794</v>
      </c>
      <c r="J139" s="7">
        <v>-1.4442182805078971</v>
      </c>
      <c r="K139" s="7">
        <v>-1.482112436115841</v>
      </c>
    </row>
    <row r="140" spans="1:11" ht="15.75">
      <c r="A140" s="42">
        <v>12</v>
      </c>
      <c r="B140" s="6">
        <v>92.02</v>
      </c>
      <c r="C140" s="7">
        <v>0.9101875205614647</v>
      </c>
      <c r="D140" s="7">
        <v>7.49801801069259</v>
      </c>
      <c r="E140" s="7">
        <v>10.880829015544037</v>
      </c>
      <c r="F140" s="7">
        <v>7.49801801069259</v>
      </c>
      <c r="G140" s="56">
        <v>95.11</v>
      </c>
      <c r="H140" s="7">
        <f t="shared" si="8"/>
        <v>1.1485696054450756</v>
      </c>
      <c r="I140" s="7">
        <v>-0.8903914300843212</v>
      </c>
      <c r="J140" s="7">
        <v>2.202111613876312</v>
      </c>
      <c r="K140" s="7">
        <v>-0.8903914300843212</v>
      </c>
    </row>
    <row r="141" spans="1:11" ht="15.75">
      <c r="A141" s="42">
        <v>2018</v>
      </c>
      <c r="B141" s="6"/>
      <c r="C141" s="7"/>
      <c r="D141" s="7"/>
      <c r="E141" s="7"/>
      <c r="F141" s="7"/>
      <c r="G141" s="56"/>
      <c r="H141" s="7"/>
      <c r="I141" s="7"/>
      <c r="J141" s="7"/>
      <c r="K141" s="7"/>
    </row>
    <row r="142" spans="1:11" ht="15.75">
      <c r="A142" s="42">
        <v>1</v>
      </c>
      <c r="B142" s="6">
        <v>94.09</v>
      </c>
      <c r="C142" s="7">
        <v>2.249510975874827</v>
      </c>
      <c r="D142" s="7">
        <v>10.837554482271173</v>
      </c>
      <c r="E142" s="7">
        <v>10.837554482271173</v>
      </c>
      <c r="F142" s="7">
        <v>7.875018959502512</v>
      </c>
      <c r="G142" s="56">
        <v>96.61</v>
      </c>
      <c r="H142" s="7">
        <f>G142/G139*100-100</f>
        <v>2.7438051685632274</v>
      </c>
      <c r="I142" s="7">
        <v>1.4808964359759074</v>
      </c>
      <c r="J142" s="7">
        <v>1.4808964359759074</v>
      </c>
      <c r="K142" s="7">
        <v>-0.8134450497105092</v>
      </c>
    </row>
    <row r="143" spans="1:11" ht="15.75">
      <c r="A143" s="42">
        <v>2</v>
      </c>
      <c r="B143" s="6">
        <v>91.81</v>
      </c>
      <c r="C143" s="7">
        <v>-2.4232118184716853</v>
      </c>
      <c r="D143" s="7">
        <v>8.98751245822831</v>
      </c>
      <c r="E143" s="7">
        <v>7.154528478057884</v>
      </c>
      <c r="F143" s="7">
        <v>7.85468728011098</v>
      </c>
      <c r="G143" s="56">
        <v>94.12</v>
      </c>
      <c r="H143" s="7">
        <f aca="true" t="shared" si="9" ref="H143:H153">G143/G142*100-100</f>
        <v>-2.5773729427595526</v>
      </c>
      <c r="I143" s="7">
        <v>2.258563095178758</v>
      </c>
      <c r="J143" s="7">
        <v>3.051974214343261</v>
      </c>
      <c r="K143" s="7">
        <v>-0.4913704591013328</v>
      </c>
    </row>
    <row r="144" spans="1:11" ht="15.75">
      <c r="A144" s="42">
        <v>3</v>
      </c>
      <c r="B144" s="6">
        <v>92.58</v>
      </c>
      <c r="C144" s="7">
        <v>0.8386885960134975</v>
      </c>
      <c r="D144" s="7">
        <v>8.57343366213108</v>
      </c>
      <c r="E144" s="7">
        <v>7.75139664804469</v>
      </c>
      <c r="F144" s="7">
        <v>7.939332740124598</v>
      </c>
      <c r="G144" s="56">
        <v>95.06</v>
      </c>
      <c r="H144" s="7">
        <f t="shared" si="9"/>
        <v>0.9987250318741872</v>
      </c>
      <c r="I144" s="7">
        <v>2.079647494742474</v>
      </c>
      <c r="J144" s="7">
        <v>1.7171717171717233</v>
      </c>
      <c r="K144" s="7">
        <v>-0.08007648121063937</v>
      </c>
    </row>
    <row r="145" spans="1:11" ht="15.75">
      <c r="A145" s="42">
        <v>4</v>
      </c>
      <c r="B145" s="6">
        <v>93.66</v>
      </c>
      <c r="C145" s="7">
        <v>1.1665586519766578</v>
      </c>
      <c r="D145" s="7">
        <v>8.381873252562897</v>
      </c>
      <c r="E145" s="7">
        <v>7.816277195809818</v>
      </c>
      <c r="F145" s="7">
        <v>7.969430144501203</v>
      </c>
      <c r="G145" s="56">
        <v>95.87</v>
      </c>
      <c r="H145" s="7">
        <f t="shared" si="9"/>
        <v>0.8520934146854557</v>
      </c>
      <c r="I145" s="7">
        <v>1.9131953105512736</v>
      </c>
      <c r="J145" s="7">
        <v>1.4210993782690196</v>
      </c>
      <c r="K145" s="7">
        <v>0.23743439851318726</v>
      </c>
    </row>
    <row r="146" spans="1:11" ht="15.75">
      <c r="A146" s="42">
        <v>5</v>
      </c>
      <c r="B146" s="6">
        <v>94.04</v>
      </c>
      <c r="C146" s="7">
        <v>0.40572282724751574</v>
      </c>
      <c r="D146" s="7">
        <v>8.23272659732541</v>
      </c>
      <c r="E146" s="7">
        <v>7.64652014652016</v>
      </c>
      <c r="F146" s="7">
        <v>8.130378870313606</v>
      </c>
      <c r="G146" s="56">
        <v>95.79</v>
      </c>
      <c r="H146" s="7">
        <f t="shared" si="9"/>
        <v>-0.08344633357671682</v>
      </c>
      <c r="I146" s="7">
        <v>1.4057660233500258</v>
      </c>
      <c r="J146" s="7">
        <v>-0.5742651352929613</v>
      </c>
      <c r="K146" s="7">
        <v>0.335353104681019</v>
      </c>
    </row>
    <row r="147" spans="1:11" ht="15.75">
      <c r="A147" s="42">
        <v>6</v>
      </c>
      <c r="B147" s="6">
        <v>93.27</v>
      </c>
      <c r="C147" s="7">
        <v>-0.8188005104210987</v>
      </c>
      <c r="D147" s="7">
        <v>8.00401552153518</v>
      </c>
      <c r="E147" s="7">
        <v>6.875214850464076</v>
      </c>
      <c r="F147" s="7">
        <v>8.327419672777438</v>
      </c>
      <c r="G147" s="56">
        <v>95.1</v>
      </c>
      <c r="H147" s="7">
        <f t="shared" si="9"/>
        <v>-0.7203257124960913</v>
      </c>
      <c r="I147" s="7">
        <v>1.5417700578991003</v>
      </c>
      <c r="J147" s="7">
        <v>2.2209002577830574</v>
      </c>
      <c r="K147" s="7">
        <v>0.6337114806849655</v>
      </c>
    </row>
    <row r="148" spans="1:11" ht="15.75">
      <c r="A148" s="42">
        <v>7</v>
      </c>
      <c r="B148" s="6">
        <v>92.74</v>
      </c>
      <c r="C148" s="7">
        <v>-0.5682427361423947</v>
      </c>
      <c r="D148" s="7">
        <v>7.694975148202587</v>
      </c>
      <c r="E148" s="7">
        <v>5.867579908675793</v>
      </c>
      <c r="F148" s="7">
        <v>8.304562752559931</v>
      </c>
      <c r="G148" s="56">
        <v>93.88</v>
      </c>
      <c r="H148" s="7">
        <f t="shared" si="9"/>
        <v>-1.282860147213455</v>
      </c>
      <c r="I148" s="7">
        <v>1.2136575418124238</v>
      </c>
      <c r="J148" s="7">
        <v>-0.7379710715339911</v>
      </c>
      <c r="K148" s="7">
        <v>0.612615275964302</v>
      </c>
    </row>
    <row r="149" spans="1:11" ht="15.75">
      <c r="A149" s="42">
        <v>8</v>
      </c>
      <c r="B149" s="6">
        <v>92.41</v>
      </c>
      <c r="C149" s="7">
        <v>-0.3558335130472301</v>
      </c>
      <c r="D149" s="7">
        <v>7.261700687131764</v>
      </c>
      <c r="E149" s="7">
        <v>4.300225733634306</v>
      </c>
      <c r="F149" s="7">
        <v>8.029794867795005</v>
      </c>
      <c r="G149" s="56">
        <v>93.28</v>
      </c>
      <c r="H149" s="7">
        <f t="shared" si="9"/>
        <v>-0.6391137622496785</v>
      </c>
      <c r="I149" s="7">
        <v>0.34567047727216504</v>
      </c>
      <c r="J149" s="7">
        <v>-5.476946770622774</v>
      </c>
      <c r="K149" s="7">
        <v>0.050866369125742494</v>
      </c>
    </row>
    <row r="150" spans="1:11" ht="15.75">
      <c r="A150" s="42">
        <v>9</v>
      </c>
      <c r="B150" s="6">
        <v>92.18</v>
      </c>
      <c r="C150" s="7">
        <v>-0.24889081268260327</v>
      </c>
      <c r="D150" s="7">
        <v>6.722614052316757</v>
      </c>
      <c r="E150" s="7">
        <v>2.558967512238567</v>
      </c>
      <c r="F150" s="7">
        <v>7.48276930225353</v>
      </c>
      <c r="G150" s="56">
        <v>93.41</v>
      </c>
      <c r="H150" s="7">
        <f t="shared" si="9"/>
        <v>0.13936535162950747</v>
      </c>
      <c r="I150" s="7">
        <v>0.00329037565123258</v>
      </c>
      <c r="J150" s="7">
        <v>-2.722893934925793</v>
      </c>
      <c r="K150" s="7">
        <v>-0.22796041032874825</v>
      </c>
    </row>
    <row r="151" spans="1:11" ht="15.75">
      <c r="A151" s="42">
        <v>10</v>
      </c>
      <c r="B151" s="6">
        <v>93.38</v>
      </c>
      <c r="C151" s="7">
        <v>1.301800824473844</v>
      </c>
      <c r="D151" s="7">
        <v>6.374511104503554</v>
      </c>
      <c r="E151" s="7">
        <v>3.353624792473724</v>
      </c>
      <c r="F151" s="7">
        <v>7.075399115214466</v>
      </c>
      <c r="G151" s="56">
        <v>94.49</v>
      </c>
      <c r="H151" s="7">
        <f t="shared" si="9"/>
        <v>1.1561931270741752</v>
      </c>
      <c r="I151" s="7">
        <v>0.12237244646206591</v>
      </c>
      <c r="J151" s="7">
        <v>1.3293943870014857</v>
      </c>
      <c r="K151" s="7">
        <v>0.17764326600435254</v>
      </c>
    </row>
    <row r="152" spans="1:11" ht="15.75">
      <c r="A152" s="42">
        <v>11</v>
      </c>
      <c r="B152" s="6">
        <v>92.72</v>
      </c>
      <c r="C152" s="7">
        <v>-0.7067894624116491</v>
      </c>
      <c r="D152" s="7">
        <v>5.930965917917149</v>
      </c>
      <c r="E152" s="7">
        <v>1.677815549950651</v>
      </c>
      <c r="F152" s="7">
        <v>6.322716002288729</v>
      </c>
      <c r="G152" s="56">
        <v>94.64</v>
      </c>
      <c r="H152" s="7">
        <f t="shared" si="9"/>
        <v>0.15874695734999023</v>
      </c>
      <c r="I152" s="7">
        <v>0.4959730219376013</v>
      </c>
      <c r="J152" s="7">
        <v>4.346970889063712</v>
      </c>
      <c r="K152" s="7">
        <v>0.6645092759566325</v>
      </c>
    </row>
    <row r="153" spans="1:11" ht="15.75">
      <c r="A153" s="42">
        <v>12</v>
      </c>
      <c r="B153" s="6">
        <v>92.1</v>
      </c>
      <c r="C153" s="7">
        <v>-0.7</v>
      </c>
      <c r="D153" s="7">
        <f>SUM(B142:B153)/SUM(B129:B140)*100-100</f>
        <v>5.422501252801055</v>
      </c>
      <c r="E153" s="7">
        <v>0.1</v>
      </c>
      <c r="F153" s="7">
        <v>5.4</v>
      </c>
      <c r="G153" s="56">
        <v>93.33</v>
      </c>
      <c r="H153" s="7">
        <f t="shared" si="9"/>
        <v>-1.3841927303465837</v>
      </c>
      <c r="I153" s="7">
        <v>0.7</v>
      </c>
      <c r="J153" s="7">
        <v>2.7154663518300026</v>
      </c>
      <c r="K153" s="7">
        <v>0.7101642254771576</v>
      </c>
    </row>
    <row r="154" spans="1:11" ht="15.75">
      <c r="A154" s="42">
        <v>2019</v>
      </c>
      <c r="B154" s="6"/>
      <c r="C154" s="7"/>
      <c r="D154" s="7"/>
      <c r="E154" s="7"/>
      <c r="F154" s="7"/>
      <c r="G154" s="56"/>
      <c r="H154" s="7"/>
      <c r="I154" s="7"/>
      <c r="J154" s="7"/>
      <c r="K154" s="7"/>
    </row>
    <row r="155" spans="1:11" ht="15.75">
      <c r="A155" s="42">
        <v>1</v>
      </c>
      <c r="B155" s="6">
        <v>91.1854794</v>
      </c>
      <c r="C155" s="7">
        <v>-1</v>
      </c>
      <c r="D155" s="7">
        <f>B155/B142*100-100</f>
        <v>-3.0869599319800187</v>
      </c>
      <c r="E155" s="7">
        <f>B155/B142*100-100</f>
        <v>-3.0869599319800187</v>
      </c>
      <c r="F155" s="7">
        <v>4.24609786754155</v>
      </c>
      <c r="G155" s="56">
        <v>91.93</v>
      </c>
      <c r="H155" s="7">
        <f>G155/G152*100-100</f>
        <v>-2.863482671174978</v>
      </c>
      <c r="I155" s="7">
        <v>3.4</v>
      </c>
      <c r="J155" s="7">
        <v>3.41472905924701</v>
      </c>
      <c r="K155" s="7">
        <f aca="true" t="shared" si="10" ref="K155:K160">AVERAGE(G143:G155)/AVERAGE(G130:G142)*100-100</f>
        <v>2.431955074498447</v>
      </c>
    </row>
    <row r="156" spans="1:11" ht="15.75">
      <c r="A156" s="42">
        <v>2</v>
      </c>
      <c r="B156" s="6">
        <v>90.6983731</v>
      </c>
      <c r="C156" s="7">
        <f>B156/B155*100-100</f>
        <v>-0.5341928377250014</v>
      </c>
      <c r="D156" s="7">
        <f>AVERAGE(B155:B156)/AVERAGE(B142:B143)*100-100</f>
        <v>-2.160380580957508</v>
      </c>
      <c r="E156" s="7">
        <f>B156/B143*100-100</f>
        <v>-1.2107906546127936</v>
      </c>
      <c r="F156" s="7">
        <v>3.5438943314817664</v>
      </c>
      <c r="G156" s="56">
        <v>91.49</v>
      </c>
      <c r="H156" s="7">
        <f aca="true" t="shared" si="11" ref="H156:H165">G156/G155*100-100</f>
        <v>-0.47862504079192547</v>
      </c>
      <c r="I156" s="7">
        <f>AVERAGE(G155:G156)/AVERAGE(G142:G143)*100-100</f>
        <v>-3.8326430031982426</v>
      </c>
      <c r="J156" s="7">
        <f>G156/G143*100-100</f>
        <v>-2.7943051423714564</v>
      </c>
      <c r="K156" s="7">
        <f t="shared" si="10"/>
        <v>1.6651798988997797</v>
      </c>
    </row>
    <row r="157" spans="1:11" ht="15.75">
      <c r="A157" s="42">
        <v>3</v>
      </c>
      <c r="B157" s="58">
        <v>91.0330401</v>
      </c>
      <c r="C157" s="7">
        <f>B157/B156*100-100</f>
        <v>0.36898897803934005</v>
      </c>
      <c r="D157" s="7">
        <f>AVERAGEA(B155:B157)/AVERAGE(B142:B144)*100-100</f>
        <v>-1.9976685578856745</v>
      </c>
      <c r="E157" s="7">
        <f>B157/B144*100-100</f>
        <v>-1.6709439403758921</v>
      </c>
      <c r="F157" s="7">
        <v>2.754253477593977</v>
      </c>
      <c r="G157" s="56">
        <v>92.03</v>
      </c>
      <c r="H157" s="7">
        <f t="shared" si="11"/>
        <v>0.5902284402666993</v>
      </c>
      <c r="I157" s="7">
        <f>AVERAGE(G155:G157)/AVERAGE(G142:G144)*100-100</f>
        <v>-3.618041219076943</v>
      </c>
      <c r="J157" s="7">
        <f>G157/G144*100-100</f>
        <v>-3.1874605512307994</v>
      </c>
      <c r="K157" s="7">
        <f t="shared" si="10"/>
        <v>0.8369925620575174</v>
      </c>
    </row>
    <row r="158" spans="1:11" ht="15.75">
      <c r="A158" s="42">
        <v>4</v>
      </c>
      <c r="B158" s="6">
        <v>91.1195136</v>
      </c>
      <c r="C158" s="7">
        <f>B158/B157*100-100</f>
        <v>0.09499133490984946</v>
      </c>
      <c r="D158" s="7">
        <f>AVERAGEA(B156:B158)/AVERAGE(B144:B146)*100-100</f>
        <v>-2.6505898387326994</v>
      </c>
      <c r="E158" s="7">
        <f>B158/B145*100-100</f>
        <v>-2.7124561178731454</v>
      </c>
      <c r="F158" s="7">
        <v>1.869249036402664</v>
      </c>
      <c r="G158" s="56">
        <v>91.79</v>
      </c>
      <c r="H158" s="7">
        <f t="shared" si="11"/>
        <v>-0.2607845267847466</v>
      </c>
      <c r="I158" s="7">
        <f>AVERAGE(G155:G158)/AVERAGE(G142:G145)*100-100</f>
        <v>-3.7782319341822443</v>
      </c>
      <c r="J158" s="7">
        <f>G158/G145*100-100</f>
        <v>-4.255763012412643</v>
      </c>
      <c r="K158" s="7">
        <f t="shared" si="10"/>
        <v>-0.07041312001425126</v>
      </c>
    </row>
    <row r="159" spans="1:11" ht="15.75">
      <c r="A159" s="42">
        <v>5</v>
      </c>
      <c r="B159" s="3">
        <v>90.4157474</v>
      </c>
      <c r="C159" s="7">
        <f>B159/B158*100-100</f>
        <v>-0.7723550886031205</v>
      </c>
      <c r="D159" s="7">
        <f>AVERAGEA(B157:B159)/AVERAGE(B144:B146)*100-100</f>
        <v>-2.751426751819622</v>
      </c>
      <c r="E159" s="7">
        <f>B159/B146*100-100</f>
        <v>-3.85394789451297</v>
      </c>
      <c r="F159" s="3">
        <v>0.9116498971250877</v>
      </c>
      <c r="G159" s="3">
        <v>90.79</v>
      </c>
      <c r="H159" s="7">
        <f t="shared" si="11"/>
        <v>-1.0894432944765242</v>
      </c>
      <c r="I159" s="7">
        <f>AVERAGE(G155:G159)/AVERAGE(G142:G146)*100-100</f>
        <v>-4.067441616923233</v>
      </c>
      <c r="J159" s="7">
        <f>G159/G146*100-100</f>
        <v>-5.219751539826703</v>
      </c>
      <c r="K159" s="7">
        <f t="shared" si="10"/>
        <v>-0.9706325969301872</v>
      </c>
    </row>
    <row r="160" spans="1:11" ht="15.75">
      <c r="A160" s="42">
        <v>6</v>
      </c>
      <c r="B160" s="6">
        <v>89.7960694</v>
      </c>
      <c r="C160" s="7">
        <f aca="true" t="shared" si="12" ref="C160:C165">B160/B159*100-100</f>
        <v>-0.685365124792412</v>
      </c>
      <c r="D160" s="7">
        <f>AVERAGE(B155:B160)/AVERAGE(B142:B147)*100-100</f>
        <v>-2.7172717847886503</v>
      </c>
      <c r="E160" s="7">
        <f aca="true" t="shared" si="13" ref="E160:E165">B160/B147*100-100</f>
        <v>-3.7245959043636816</v>
      </c>
      <c r="F160" s="7">
        <f aca="true" t="shared" si="14" ref="F160:F165">AVERAGE(B148:B160)/AVERAGE(B135:B147)*100-100</f>
        <v>0.06261752904677564</v>
      </c>
      <c r="G160" s="56">
        <v>90.34</v>
      </c>
      <c r="H160" s="7">
        <f t="shared" si="11"/>
        <v>-0.49564930058376433</v>
      </c>
      <c r="I160" s="7">
        <f>AVERAGE(G155:G160)/AVERAGE(G142:G147)*100-100</f>
        <v>-4.223211946554869</v>
      </c>
      <c r="J160" s="7">
        <f aca="true" t="shared" si="15" ref="J160:J165">G160/G147*100-100</f>
        <v>-5.005257623554144</v>
      </c>
      <c r="K160" s="7">
        <f t="shared" si="10"/>
        <v>-1.7685896359410123</v>
      </c>
    </row>
    <row r="161" spans="1:11" ht="15.75">
      <c r="A161" s="42">
        <v>7</v>
      </c>
      <c r="B161" s="6">
        <v>89.1142206</v>
      </c>
      <c r="C161" s="7">
        <f t="shared" si="12"/>
        <v>-0.7593303410227037</v>
      </c>
      <c r="D161" s="7">
        <f>AVERAGE(B155:B161)/AVERAGE(B142:B148)*100-100</f>
        <v>-2.8868207730876208</v>
      </c>
      <c r="E161" s="7">
        <f t="shared" si="13"/>
        <v>-3.909617640715979</v>
      </c>
      <c r="F161" s="7">
        <f t="shared" si="14"/>
        <v>-0.7315103194081019</v>
      </c>
      <c r="G161" s="56">
        <v>89.9</v>
      </c>
      <c r="H161" s="7">
        <f t="shared" si="11"/>
        <v>-0.48704892627850427</v>
      </c>
      <c r="I161" s="7">
        <f>AVERAGE(G155:G161)/AVERAGE(G142:G148)*100-100</f>
        <v>-4.22550005251864</v>
      </c>
      <c r="J161" s="7">
        <f t="shared" si="15"/>
        <v>-4.239454622922864</v>
      </c>
      <c r="K161" s="7">
        <f aca="true" t="shared" si="16" ref="K161:K166">AVERAGE(G149:G161)/AVERAGE(G136:G148)*100-100</f>
        <v>-2.3602747335102805</v>
      </c>
    </row>
    <row r="162" spans="1:11" ht="15.75">
      <c r="A162" s="42">
        <v>8</v>
      </c>
      <c r="B162" s="6">
        <v>87.6122285</v>
      </c>
      <c r="C162" s="7">
        <f t="shared" si="12"/>
        <v>-1.6854684806613278</v>
      </c>
      <c r="D162" s="7">
        <f>AVERAGE(B155:B162)/AVERAGE(B142:B149)*100-100</f>
        <v>-3.1728885173247505</v>
      </c>
      <c r="E162" s="7">
        <f t="shared" si="13"/>
        <v>-5.191831511741157</v>
      </c>
      <c r="F162" s="7">
        <f t="shared" si="14"/>
        <v>-1.5058416573408948</v>
      </c>
      <c r="G162" s="56">
        <v>88.9</v>
      </c>
      <c r="H162" s="7">
        <f t="shared" si="11"/>
        <v>-1.1123470522803132</v>
      </c>
      <c r="I162" s="7">
        <f>AVERAGE(G155:G162)/AVERAGE(G142:G149)*100-100</f>
        <v>-4.283213331402763</v>
      </c>
      <c r="J162" s="7">
        <f t="shared" si="15"/>
        <v>-4.6955403087478516</v>
      </c>
      <c r="K162" s="7">
        <f t="shared" si="16"/>
        <v>-2.8535193405199664</v>
      </c>
    </row>
    <row r="163" spans="1:11" ht="15.75">
      <c r="A163" s="42">
        <v>9</v>
      </c>
      <c r="B163" s="6">
        <v>87.3297851</v>
      </c>
      <c r="C163" s="7">
        <f t="shared" si="12"/>
        <v>-0.32237897019136597</v>
      </c>
      <c r="D163" s="7">
        <f>AVERAGE(B155:B163)/AVERAGE(B142:B150)*100-100</f>
        <v>-3.4029903678386404</v>
      </c>
      <c r="E163" s="7">
        <f t="shared" si="13"/>
        <v>-5.261678129746159</v>
      </c>
      <c r="F163" s="7">
        <f t="shared" si="14"/>
        <v>-2.146688653925807</v>
      </c>
      <c r="G163" s="56">
        <v>88.83</v>
      </c>
      <c r="H163" s="7">
        <f t="shared" si="11"/>
        <v>-0.07874015748032548</v>
      </c>
      <c r="I163" s="7">
        <f>AVERAGE(G155:G163)/AVERAGE(G142:G150)*100-100</f>
        <v>-4.351087771942957</v>
      </c>
      <c r="J163" s="7">
        <f t="shared" si="15"/>
        <v>-4.903115298147952</v>
      </c>
      <c r="K163" s="7">
        <f t="shared" si="16"/>
        <v>-3.2781833070644524</v>
      </c>
    </row>
    <row r="164" spans="1:11" ht="15.75">
      <c r="A164" s="42">
        <v>10</v>
      </c>
      <c r="B164" s="6">
        <v>87.0145132</v>
      </c>
      <c r="C164" s="7">
        <f t="shared" si="12"/>
        <v>-0.3610130262418352</v>
      </c>
      <c r="D164" s="7">
        <f>AVERAGE(B155:B164)/AVERAGE(B142:B151)*100-100</f>
        <v>-3.7457028468220557</v>
      </c>
      <c r="E164" s="7">
        <f>B164/B151*100-100</f>
        <v>-6.816756050546161</v>
      </c>
      <c r="F164" s="7">
        <f t="shared" si="14"/>
        <v>-2.984724718646987</v>
      </c>
      <c r="G164" s="56">
        <v>89.6</v>
      </c>
      <c r="H164" s="7">
        <f t="shared" si="11"/>
        <v>0.8668242710795795</v>
      </c>
      <c r="I164" s="7">
        <f>AVERAGE(G155:G164)/AVERAGE(G142:G151)*100-100</f>
        <v>-4.433258407994828</v>
      </c>
      <c r="J164" s="7">
        <f t="shared" si="15"/>
        <v>-5.175150809609491</v>
      </c>
      <c r="K164" s="7">
        <f t="shared" si="16"/>
        <v>-3.7985484935122145</v>
      </c>
    </row>
    <row r="165" spans="1:11" ht="15.75">
      <c r="A165" s="42">
        <v>11</v>
      </c>
      <c r="B165" s="6">
        <v>86.6816273</v>
      </c>
      <c r="C165" s="7">
        <f t="shared" si="12"/>
        <v>-0.3825636526114522</v>
      </c>
      <c r="D165" s="7">
        <f>AVERAGE(B155:B165)/AVERAGE(B142:B152)*100-100</f>
        <v>-3.996500303065858</v>
      </c>
      <c r="E165" s="7">
        <f t="shared" si="13"/>
        <v>-6.512481341673848</v>
      </c>
      <c r="F165" s="7">
        <f t="shared" si="14"/>
        <v>-3.65946742308725</v>
      </c>
      <c r="G165" s="56">
        <v>89.58</v>
      </c>
      <c r="H165" s="7">
        <f t="shared" si="11"/>
        <v>-0.0223214285714306</v>
      </c>
      <c r="I165" s="7">
        <f>AVERAGE(G155:G165)/AVERAGE(G142:G152)*100-100</f>
        <v>-4.516190933077468</v>
      </c>
      <c r="J165" s="7">
        <f t="shared" si="15"/>
        <v>-5.346576500422657</v>
      </c>
      <c r="K165" s="7">
        <f t="shared" si="16"/>
        <v>-4.295034114088793</v>
      </c>
    </row>
    <row r="166" spans="1:11" ht="15.75">
      <c r="A166" s="42">
        <v>12</v>
      </c>
      <c r="B166" s="6">
        <v>86.3895751</v>
      </c>
      <c r="C166" s="7">
        <f>B166/B165*100-100</f>
        <v>-0.33692514676636165</v>
      </c>
      <c r="D166" s="7">
        <f>AVERAGE(B155:B166)/AVERAGE(B142:B153)*100-100</f>
        <v>-4.178534789861729</v>
      </c>
      <c r="E166" s="7">
        <f>B166/B153*100-100</f>
        <v>-6.20024419109663</v>
      </c>
      <c r="F166" s="7">
        <f>AVERAGE(B154:B166)/AVERAGE(B141:B153)*100-100</f>
        <v>-4.178534789861729</v>
      </c>
      <c r="G166" s="56">
        <v>88.82</v>
      </c>
      <c r="H166" s="7">
        <f>G166/G165*100-100</f>
        <v>-0.8484036615315915</v>
      </c>
      <c r="I166" s="7">
        <f>AVERAGE(G155:G166)/AVERAGE(G142:G153)*100-100</f>
        <v>-4.542172282005637</v>
      </c>
      <c r="J166" s="7">
        <f>G166/G153*100-100</f>
        <v>-4.832315439837146</v>
      </c>
      <c r="K166" s="7">
        <f t="shared" si="16"/>
        <v>-4.542172282005637</v>
      </c>
    </row>
    <row r="167" spans="1:11" ht="15.75">
      <c r="A167" s="42">
        <v>2020</v>
      </c>
      <c r="B167" s="6"/>
      <c r="C167" s="7"/>
      <c r="D167" s="7"/>
      <c r="E167" s="7"/>
      <c r="F167" s="7"/>
      <c r="G167" s="56"/>
      <c r="H167" s="7"/>
      <c r="I167" s="7"/>
      <c r="J167" s="7"/>
      <c r="K167" s="7"/>
    </row>
    <row r="168" spans="1:11" ht="15.75">
      <c r="A168" s="42">
        <v>1</v>
      </c>
      <c r="B168" s="6">
        <v>86.64067869170381</v>
      </c>
      <c r="C168" s="7">
        <f>B168/B166*100-100</f>
        <v>0.29066422819322213</v>
      </c>
      <c r="D168" s="7">
        <f>AVERAGE(B168)/AVERAGE(B155)*100-100</f>
        <v>-4.9841276683535085</v>
      </c>
      <c r="E168" s="7">
        <f>B168/B155*100-100</f>
        <v>-4.9841276683535085</v>
      </c>
      <c r="F168" s="7">
        <f>AVERAGE(B156:B168)/AVERAGE(B143:B155)*100-100</f>
        <v>-4.336945486318768</v>
      </c>
      <c r="G168" s="56">
        <v>88.49</v>
      </c>
      <c r="H168" s="7">
        <f>G168/G166*100-100</f>
        <v>-0.37153794190497536</v>
      </c>
      <c r="I168" s="7">
        <f>AVERAGE(G168)/AVERAGE(G155)*100-100</f>
        <v>-3.741977591645835</v>
      </c>
      <c r="J168" s="7">
        <f>G168/G155*100-100</f>
        <v>-3.741977591645835</v>
      </c>
      <c r="K168" s="7">
        <f>AVERAGE(G156:G168)/AVERAGE(G143:G155)*100-100</f>
        <v>-4.451321955964275</v>
      </c>
    </row>
    <row r="169" spans="1:11" ht="15.75">
      <c r="A169" s="42">
        <v>2</v>
      </c>
      <c r="B169" s="6">
        <v>85.16782292691674</v>
      </c>
      <c r="C169" s="7">
        <f>B169/B168*100-100</f>
        <v>-1.6999587111130268</v>
      </c>
      <c r="D169" s="7">
        <f>AVERAGE(B168:B169)/AVERAGE(B155:B156)*100-100</f>
        <v>-5.539442200554575</v>
      </c>
      <c r="E169" s="7">
        <f>B169/B156*100-100</f>
        <v>-6.097739114885243</v>
      </c>
      <c r="F169" s="7">
        <f>AVERAGE(B157:B169)/AVERAGE(B144:B156)*100-100</f>
        <v>-4.739040830437773</v>
      </c>
      <c r="G169" s="56">
        <v>87.44</v>
      </c>
      <c r="H169" s="7">
        <f>G169/G168*100-100</f>
        <v>-1.1865747542095164</v>
      </c>
      <c r="I169" s="7">
        <f>AVERAGE(G168:G169)/AVERAGE(G155:G156)*100-100</f>
        <v>-4.083524152218956</v>
      </c>
      <c r="J169" s="7">
        <f>G169/G156*100-100</f>
        <v>-4.426713302000223</v>
      </c>
      <c r="K169" s="7">
        <f>AVERAGE(G157:G169)/AVERAGE(G144:G156)*100-100</f>
        <v>-4.5875543974403</v>
      </c>
    </row>
    <row r="170" spans="1:11" ht="15.75">
      <c r="A170" s="42">
        <v>3</v>
      </c>
      <c r="B170" s="6">
        <v>85.2096385321014</v>
      </c>
      <c r="C170" s="7">
        <f>B170/B169*100-100</f>
        <v>0.04909789137211362</v>
      </c>
      <c r="D170" s="7">
        <f>AVERAGE(B168:B170)/AVERAGE(B155:B157)*100-100</f>
        <v>-5.825492258033307</v>
      </c>
      <c r="E170" s="7">
        <f>B170/B157*100-100</f>
        <v>-6.397019765023316</v>
      </c>
      <c r="F170" s="7">
        <f>AVERAGE(B158:B170)/AVERAGE(B145:B157)*100-100</f>
        <v>-5.131116411601511</v>
      </c>
      <c r="G170" s="56">
        <v>89.24</v>
      </c>
      <c r="H170" s="7">
        <f>G170/G169*100-100</f>
        <v>2.0585544373284534</v>
      </c>
      <c r="I170" s="7">
        <f>AVERAGE(G168:G170)/AVERAGE(G155:G157)*100-100</f>
        <v>-3.7320747867126585</v>
      </c>
      <c r="J170" s="7">
        <f>G170/G157*100-100</f>
        <v>-3.0316201238726563</v>
      </c>
      <c r="K170" s="7">
        <f>AVERAGE(G158:G170)/AVERAGE(G145:G157)*100-100</f>
        <v>-4.578578792079895</v>
      </c>
    </row>
    <row r="171" spans="1:11" ht="15.75">
      <c r="A171" s="39" t="s">
        <v>25</v>
      </c>
      <c r="B171" s="22"/>
      <c r="C171" s="18"/>
      <c r="D171" s="18"/>
      <c r="E171" s="15"/>
      <c r="F171" s="15"/>
      <c r="G171" s="54"/>
      <c r="H171" s="15"/>
      <c r="I171" s="15"/>
      <c r="J171" s="15"/>
      <c r="K171" s="40" t="s">
        <v>26</v>
      </c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</sheetData>
  <sheetProtection/>
  <printOptions horizontalCentered="1" verticalCentered="1"/>
  <pageMargins left="0" right="0" top="0.5905511811023623" bottom="0.51" header="0" footer="0"/>
  <pageSetup fitToHeight="1" fitToWidth="1" horizontalDpi="300" verticalDpi="3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2020-02-20T13:37:02Z</cp:lastPrinted>
  <dcterms:created xsi:type="dcterms:W3CDTF">1996-10-06T12:23:54Z</dcterms:created>
  <dcterms:modified xsi:type="dcterms:W3CDTF">2020-06-24T07:28:27Z</dcterms:modified>
  <cp:category/>
  <cp:version/>
  <cp:contentType/>
  <cp:contentStatus/>
</cp:coreProperties>
</file>