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5.5'!$A$1:$AS$56,'T 5.5'!$A$60:$AS$102</definedName>
  </definedNames>
  <calcPr fullCalcOnLoad="1"/>
</workbook>
</file>

<file path=xl/sharedStrings.xml><?xml version="1.0" encoding="utf-8"?>
<sst xmlns="http://schemas.openxmlformats.org/spreadsheetml/2006/main" count="316" uniqueCount="250">
  <si>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</si>
  <si>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</si>
  <si>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</si>
  <si>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</si>
  <si>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</si>
  <si>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</si>
  <si>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</si>
  <si>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</si>
  <si>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</si>
  <si>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</si>
  <si>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</si>
  <si>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</si>
  <si>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</si>
  <si>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</si>
  <si>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</si>
  <si>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</si>
  <si>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</si>
  <si>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</si>
  <si>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</si>
  <si>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</si>
  <si>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</si>
  <si>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</si>
  <si>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</si>
  <si>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</si>
  <si>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</si>
  <si>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</si>
  <si>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</si>
  <si>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</si>
  <si>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</si>
  <si>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</si>
  <si>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</si>
  <si>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</si>
  <si>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</si>
  <si>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</si>
  <si>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</si>
  <si>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</si>
  <si>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</si>
  <si>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</si>
  <si>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</si>
  <si>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</si>
  <si>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</si>
  <si>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</si>
  <si>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</si>
  <si>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</si>
  <si>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</si>
  <si>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</si>
  <si>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</si>
  <si>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</si>
  <si>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</si>
  <si>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</si>
  <si>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</si>
  <si>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</si>
  <si>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</si>
  <si>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</si>
  <si>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</si>
  <si>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</si>
  <si>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</si>
  <si>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</si>
  <si>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</si>
  <si>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</si>
  <si>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</si>
  <si>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</si>
  <si>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</si>
  <si>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</si>
  <si>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</si>
  <si>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</si>
  <si>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</si>
  <si>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</si>
  <si>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</si>
  <si>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</si>
  <si>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</si>
  <si>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</si>
  <si>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</si>
  <si>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</si>
  <si>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</si>
  <si>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</si>
  <si>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</si>
  <si>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</si>
  <si>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</si>
  <si>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</si>
  <si>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</si>
  <si>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</si>
  <si>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</si>
  <si>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</si>
  <si>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</si>
  <si>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</si>
  <si>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</si>
  <si>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</si>
  <si>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</si>
  <si>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</si>
  <si>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</si>
  <si>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</si>
  <si>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</si>
  <si>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</si>
  <si>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</si>
  <si>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</si>
  <si>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</si>
  <si>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</si>
  <si>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</si>
  <si>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</si>
  <si>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</si>
  <si>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</si>
  <si>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</si>
  <si>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</si>
  <si>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</si>
  <si>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</si>
  <si>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</si>
  <si>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</si>
  <si>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</si>
  <si>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</si>
  <si>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</si>
  <si>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</si>
  <si>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</si>
  <si>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</si>
  <si>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</si>
  <si>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</si>
  <si>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</si>
  <si>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</si>
  <si>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</si>
  <si>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</si>
  <si>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</si>
  <si>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</si>
  <si>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</si>
  <si>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</si>
  <si>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</si>
  <si>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</si>
  <si>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</si>
  <si>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</si>
  <si>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</si>
  <si>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</si>
  <si>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</si>
  <si>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</si>
  <si>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</si>
  <si>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</si>
  <si>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</si>
  <si>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</si>
  <si>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</si>
  <si>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</si>
  <si>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</si>
  <si>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</si>
  <si>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</si>
  <si>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</si>
  <si>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</si>
  <si>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</si>
  <si>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</si>
  <si>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</si>
  <si>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</si>
  <si>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</si>
  <si>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</si>
  <si>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</si>
  <si>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</si>
  <si>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</si>
  <si>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</si>
  <si>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</si>
  <si>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</si>
  <si>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</si>
  <si>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</si>
  <si>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</si>
  <si>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</si>
  <si>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</si>
  <si>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</si>
  <si>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</si>
  <si>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</si>
  <si>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</si>
  <si>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</si>
  <si>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</si>
  <si>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</si>
  <si>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</si>
  <si>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</si>
  <si>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</si>
  <si>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</si>
  <si>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</si>
  <si>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</si>
  <si>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</si>
  <si>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</si>
  <si>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</si>
  <si>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</si>
  <si>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</si>
  <si>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</si>
  <si>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</si>
  <si>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</si>
  <si>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</si>
  <si>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</si>
  <si>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</si>
  <si>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</si>
  <si>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</si>
  <si>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</si>
  <si>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</si>
  <si>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</si>
  <si>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</si>
  <si>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</si>
  <si>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</si>
  <si>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</si>
  <si>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</si>
  <si>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</si>
  <si>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</si>
  <si>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</si>
  <si>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</si>
  <si>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</si>
  <si>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</si>
  <si>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</si>
  <si>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</si>
  <si>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</si>
  <si>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</si>
  <si>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</si>
  <si>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</si>
  <si>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</si>
  <si>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</si>
  <si>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</si>
  <si>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</si>
  <si>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</si>
  <si>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</si>
  <si>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</si>
  <si>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</si>
  <si>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</si>
  <si>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</si>
  <si>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</si>
  <si>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</si>
  <si>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</si>
  <si>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</si>
  <si>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</si>
  <si>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</si>
  <si>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</si>
  <si>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</si>
  <si>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</si>
  <si>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</si>
  <si>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</si>
  <si>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</si>
  <si>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</si>
  <si>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</si>
  <si>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</si>
  <si>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</si>
  <si>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</si>
  <si>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</si>
  <si>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Gizli veri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</si>
  <si>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</si>
  <si>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</si>
  <si>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</si>
  <si>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</si>
  <si>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</si>
  <si>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</si>
  <si>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</si>
  <si>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**Data before 2013 is given according to Private Trade System</t>
  </si>
  <si>
    <t>20/19</t>
  </si>
  <si>
    <t>Tablo: V.5- İthalatın Uluslararası Standart Ticaret Sınıflamasına Göre Dağılımı (SITC, Rev.3)*</t>
  </si>
  <si>
    <t>Table: V.5- Imports by Standard International Trade Classification (SITC, Rev.3)**</t>
  </si>
  <si>
    <t>2020</t>
  </si>
  <si>
    <t>2019</t>
  </si>
  <si>
    <t>Ocak-Haziran</t>
  </si>
  <si>
    <t>January-June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</si>
</sst>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  <numFmt numFmtId="185" formatCode="###\ ###\ ###\ ##0"/>
    <numFmt numFmtId="186" formatCode="[$-41F]d\ mmmm\ yyyy\ dddd"/>
    <numFmt numFmtId="187" formatCode="#,##0;[Red]#,##0"/>
  </numFmts>
  <fonts count="48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sz val="12"/>
      <name val="Arial Tur"/>
      <family val="0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37" fontId="15" fillId="0" borderId="0" xfId="0" applyFont="1" applyBorder="1" applyAlignment="1">
      <alignment vertical="center"/>
    </xf>
    <xf numFmtId="37" fontId="15" fillId="0" borderId="17" xfId="0" applyFont="1" applyBorder="1" applyAlignment="1" applyProtection="1">
      <alignment horizontal="left" vertical="center"/>
      <protection/>
    </xf>
    <xf numFmtId="37" fontId="15" fillId="0" borderId="13" xfId="0" applyFont="1" applyBorder="1" applyAlignment="1">
      <alignment vertical="center"/>
    </xf>
    <xf numFmtId="181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3" xfId="0" applyNumberFormat="1" applyFont="1" applyBorder="1" applyAlignment="1" applyProtection="1">
      <alignment horizontal="left" vertical="center"/>
      <protection/>
    </xf>
    <xf numFmtId="37" fontId="15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 applyProtection="1">
      <alignment horizontal="left" vertical="center"/>
      <protection/>
    </xf>
    <xf numFmtId="37" fontId="15" fillId="0" borderId="0" xfId="0" applyFont="1" applyBorder="1" applyAlignment="1" applyProtection="1" quotePrefix="1">
      <alignment horizontal="left" vertical="center"/>
      <protection/>
    </xf>
    <xf numFmtId="37" fontId="6" fillId="0" borderId="0" xfId="0" applyFont="1" applyAlignment="1" quotePrefix="1">
      <alignment horizontal="left"/>
    </xf>
    <xf numFmtId="49" fontId="11" fillId="0" borderId="14" xfId="0" applyNumberFormat="1" applyFont="1" applyBorder="1" applyAlignment="1" applyProtection="1" quotePrefix="1">
      <alignment horizontal="right" vertical="center"/>
      <protection/>
    </xf>
    <xf numFmtId="187" fontId="2" fillId="0" borderId="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horizontal="right" vertical="center" wrapText="1"/>
    </xf>
    <xf numFmtId="37" fontId="11" fillId="0" borderId="10" xfId="0" applyFont="1" applyBorder="1" applyAlignment="1">
      <alignment horizontal="right" vertical="center" wrapText="1"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/>
    </xf>
    <xf numFmtId="37" fontId="11" fillId="0" borderId="10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3"/>
  <sheetViews>
    <sheetView tabSelected="1" view="pageBreakPreview" zoomScale="60" zoomScaleNormal="55" zoomScalePageLayoutView="0" workbookViewId="0" topLeftCell="AC1">
      <selection activeCell="AP61" sqref="AP61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hidden="1" customWidth="1"/>
    <col min="19" max="20" width="12.375" style="3" hidden="1" customWidth="1"/>
    <col min="21" max="21" width="15.25390625" style="3" hidden="1" customWidth="1"/>
    <col min="22" max="28" width="11.375" style="3" hidden="1" customWidth="1"/>
    <col min="29" max="29" width="11.375" style="3" customWidth="1"/>
    <col min="30" max="30" width="11.375" style="3" bestFit="1" customWidth="1"/>
    <col min="31" max="33" width="11.375" style="3" customWidth="1"/>
    <col min="34" max="36" width="7.00390625" style="3" customWidth="1"/>
    <col min="37" max="37" width="7.625" style="3" bestFit="1" customWidth="1"/>
    <col min="38" max="38" width="7.625" style="3" customWidth="1"/>
    <col min="39" max="39" width="4.25390625" style="3" customWidth="1"/>
    <col min="40" max="40" width="17.875" style="3" customWidth="1"/>
    <col min="41" max="41" width="24.25390625" style="3" customWidth="1"/>
    <col min="42" max="42" width="15.625" style="3" customWidth="1"/>
    <col min="43" max="43" width="3.50390625" style="3" customWidth="1"/>
    <col min="44" max="44" width="6.625" style="3" customWidth="1"/>
    <col min="45" max="45" width="93.75390625" style="3" bestFit="1" customWidth="1"/>
    <col min="46" max="46" width="6.625" style="3" customWidth="1"/>
    <col min="47" max="48" width="5.25390625" style="3" customWidth="1"/>
    <col min="49" max="51" width="15.625" style="3" customWidth="1"/>
    <col min="52" max="52" width="5.625" style="3" customWidth="1"/>
    <col min="53" max="53" width="15.00390625" style="3" customWidth="1"/>
    <col min="54" max="54" width="8.75390625" style="3" customWidth="1"/>
    <col min="55" max="56" width="5.625" style="3" customWidth="1"/>
    <col min="57" max="57" width="16.875" style="3" customWidth="1"/>
    <col min="58" max="58" width="8.875" style="3" customWidth="1"/>
    <col min="59" max="16384" width="3.625" style="3" customWidth="1"/>
  </cols>
  <sheetData>
    <row r="1" spans="1:46" ht="50.25" customHeight="1">
      <c r="A1" s="68" t="s">
        <v>244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9" t="s">
        <v>0</v>
      </c>
      <c r="AT1" s="2"/>
    </row>
    <row r="2" spans="1:46" ht="23.25" customHeight="1">
      <c r="A2" s="46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2" t="s">
        <v>1</v>
      </c>
      <c r="AT2" s="2"/>
    </row>
    <row r="3" spans="1:81" ht="20.25" customHeight="1">
      <c r="A3" s="106"/>
      <c r="B3" s="107"/>
      <c r="C3" s="108"/>
      <c r="D3" s="109"/>
      <c r="E3" s="110"/>
      <c r="F3" s="91"/>
      <c r="G3" s="110"/>
      <c r="H3" s="108"/>
      <c r="I3" s="91"/>
      <c r="J3" s="48" t="s">
        <v>2</v>
      </c>
      <c r="K3" s="48"/>
      <c r="L3" s="91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40" t="s">
        <v>2</v>
      </c>
      <c r="AE3" s="140"/>
      <c r="AF3" s="140"/>
      <c r="AG3" s="113"/>
      <c r="AH3" s="117"/>
      <c r="AI3" s="117"/>
      <c r="AJ3" s="140" t="s">
        <v>232</v>
      </c>
      <c r="AK3" s="140"/>
      <c r="AL3" s="140"/>
      <c r="AM3" s="113"/>
      <c r="AN3" s="140" t="s">
        <v>248</v>
      </c>
      <c r="AO3" s="140"/>
      <c r="AP3" s="113" t="s">
        <v>200</v>
      </c>
      <c r="AQ3" s="80"/>
      <c r="AR3" s="111"/>
      <c r="AS3" s="112"/>
      <c r="AT3" s="2"/>
      <c r="CC3" s="6"/>
    </row>
    <row r="4" spans="1:81" ht="33.75" customHeight="1">
      <c r="A4" s="14"/>
      <c r="B4" s="5"/>
      <c r="J4" s="81" t="s">
        <v>3</v>
      </c>
      <c r="K4" s="8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42" t="s">
        <v>201</v>
      </c>
      <c r="AE4" s="142"/>
      <c r="AF4" s="142"/>
      <c r="AG4" s="119"/>
      <c r="AH4" s="118"/>
      <c r="AI4" s="118"/>
      <c r="AJ4" s="142" t="s">
        <v>233</v>
      </c>
      <c r="AK4" s="142"/>
      <c r="AL4" s="142"/>
      <c r="AM4" s="114"/>
      <c r="AN4" s="141" t="s">
        <v>249</v>
      </c>
      <c r="AO4" s="141"/>
      <c r="AP4" s="114" t="s">
        <v>235</v>
      </c>
      <c r="AQ4" s="120"/>
      <c r="AR4" s="2"/>
      <c r="AS4" s="24"/>
      <c r="AT4" s="2"/>
      <c r="CC4" s="6"/>
    </row>
    <row r="5" spans="1:81" ht="42" customHeight="1">
      <c r="A5" s="82"/>
      <c r="B5" s="83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6">
        <v>2012</v>
      </c>
      <c r="Z5" s="66">
        <v>2013</v>
      </c>
      <c r="AA5" s="66">
        <v>2014</v>
      </c>
      <c r="AB5" s="126">
        <v>2015</v>
      </c>
      <c r="AC5" s="66">
        <v>2016</v>
      </c>
      <c r="AD5" s="126">
        <v>2017</v>
      </c>
      <c r="AE5" s="126">
        <v>2018</v>
      </c>
      <c r="AF5" s="126">
        <v>2019</v>
      </c>
      <c r="AG5" s="126"/>
      <c r="AH5" s="104"/>
      <c r="AI5" s="104" t="s">
        <v>236</v>
      </c>
      <c r="AJ5" s="104" t="s">
        <v>237</v>
      </c>
      <c r="AK5" s="104" t="s">
        <v>238</v>
      </c>
      <c r="AL5" s="104" t="s">
        <v>239</v>
      </c>
      <c r="AM5" s="104"/>
      <c r="AN5" s="136" t="s">
        <v>247</v>
      </c>
      <c r="AO5" s="136" t="s">
        <v>246</v>
      </c>
      <c r="AP5" s="136" t="s">
        <v>243</v>
      </c>
      <c r="AQ5" s="121"/>
      <c r="AR5" s="85"/>
      <c r="AS5" s="86"/>
      <c r="AT5" s="17"/>
      <c r="CC5" s="6"/>
    </row>
    <row r="6" spans="1:56" ht="18" customHeight="1">
      <c r="A6" s="88"/>
      <c r="B6" s="89"/>
      <c r="C6" s="90"/>
      <c r="D6" s="90"/>
      <c r="E6" s="90"/>
      <c r="F6" s="90"/>
      <c r="G6" s="9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1"/>
      <c r="X6" s="91"/>
      <c r="Y6" s="92"/>
      <c r="Z6" s="92"/>
      <c r="AA6" s="92"/>
      <c r="AB6" s="92"/>
      <c r="AC6" s="92"/>
      <c r="AD6" s="91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70"/>
      <c r="AS6" s="93"/>
      <c r="AT6" s="25"/>
      <c r="BA6" s="7"/>
      <c r="BC6" s="7"/>
      <c r="BD6" s="7"/>
    </row>
    <row r="7" spans="1:47" ht="18" customHeight="1">
      <c r="A7" s="16" t="s">
        <v>13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</v>
      </c>
      <c r="W7" s="67">
        <v>4504.881928999999</v>
      </c>
      <c r="X7" s="67">
        <v>6888.226282</v>
      </c>
      <c r="Y7" s="115">
        <v>6340.404997000001</v>
      </c>
      <c r="Z7" s="115">
        <v>7921.8912740000005</v>
      </c>
      <c r="AA7" s="115">
        <v>8596.034372</v>
      </c>
      <c r="AB7" s="115">
        <v>7635.378753000001</v>
      </c>
      <c r="AC7" s="115">
        <v>7752.439412</v>
      </c>
      <c r="AD7" s="67">
        <v>9772.69999</v>
      </c>
      <c r="AE7" s="115">
        <v>10001.817811</v>
      </c>
      <c r="AF7" s="115">
        <v>10121.589349</v>
      </c>
      <c r="AG7" s="115"/>
      <c r="AH7" s="18"/>
      <c r="AI7" s="18">
        <f aca="true" t="shared" si="0" ref="AI7:AI17">+AC7/AB7*100-100</f>
        <v>1.5331349339285225</v>
      </c>
      <c r="AJ7" s="18">
        <f aca="true" t="shared" si="1" ref="AJ7:AJ17">+AD7/AC7*100-100</f>
        <v>26.05967580827317</v>
      </c>
      <c r="AK7" s="18">
        <f aca="true" t="shared" si="2" ref="AK7:AK17">AE7/AD7*100-100</f>
        <v>2.344467969286356</v>
      </c>
      <c r="AL7" s="18">
        <f aca="true" t="shared" si="3" ref="AL7:AL17">AF7/AE7*100-100</f>
        <v>1.1974976975512845</v>
      </c>
      <c r="AM7" s="18"/>
      <c r="AN7" s="18">
        <v>4919.983332000001</v>
      </c>
      <c r="AO7" s="137">
        <v>5143.167149</v>
      </c>
      <c r="AP7" s="18">
        <f aca="true" t="shared" si="4" ref="AP7:AP17">+(AO7-AN7)/AN7*100</f>
        <v>4.536271811093184</v>
      </c>
      <c r="AQ7" s="18"/>
      <c r="AR7" s="11" t="s">
        <v>14</v>
      </c>
      <c r="AS7" s="26"/>
      <c r="AT7" s="2"/>
      <c r="AU7" s="7"/>
    </row>
    <row r="8" spans="1:52" ht="18" customHeight="1">
      <c r="A8" s="39" t="s">
        <v>15</v>
      </c>
      <c r="B8" s="4" t="s">
        <v>16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5">
        <v>852.0738940000001</v>
      </c>
      <c r="Z8" s="115">
        <v>346.4483149999999</v>
      </c>
      <c r="AA8" s="115">
        <v>139.890691</v>
      </c>
      <c r="AB8" s="115">
        <v>322.768198</v>
      </c>
      <c r="AC8" s="115">
        <v>603.821781</v>
      </c>
      <c r="AD8" s="67">
        <v>1212.193548</v>
      </c>
      <c r="AE8" s="115">
        <v>1767.9092580000001</v>
      </c>
      <c r="AF8" s="115">
        <v>700.574492</v>
      </c>
      <c r="AG8" s="115"/>
      <c r="AH8" s="18"/>
      <c r="AI8" s="18">
        <f t="shared" si="0"/>
        <v>87.07598355151458</v>
      </c>
      <c r="AJ8" s="18">
        <f t="shared" si="1"/>
        <v>100.75353128078035</v>
      </c>
      <c r="AK8" s="18">
        <f t="shared" si="2"/>
        <v>45.84381024935138</v>
      </c>
      <c r="AL8" s="18">
        <f t="shared" si="3"/>
        <v>-60.37271207049701</v>
      </c>
      <c r="AM8" s="18"/>
      <c r="AN8" s="18">
        <v>326.564061</v>
      </c>
      <c r="AO8" s="137">
        <v>187.87812</v>
      </c>
      <c r="AP8" s="18">
        <f t="shared" si="4"/>
        <v>-42.46821912225056</v>
      </c>
      <c r="AQ8" s="18"/>
      <c r="AR8" s="42" t="s">
        <v>15</v>
      </c>
      <c r="AS8" s="43" t="s">
        <v>17</v>
      </c>
      <c r="AT8" s="2"/>
      <c r="AZ8" s="7"/>
    </row>
    <row r="9" spans="1:46" ht="18" customHeight="1">
      <c r="A9" s="39" t="s">
        <v>18</v>
      </c>
      <c r="B9" s="4" t="s">
        <v>19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67">
        <v>0.60005</v>
      </c>
      <c r="U9" s="67">
        <v>1.438785</v>
      </c>
      <c r="V9" s="67">
        <v>2.4510880000000004</v>
      </c>
      <c r="W9" s="67">
        <v>251.235428</v>
      </c>
      <c r="X9" s="67">
        <v>514.8103379999999</v>
      </c>
      <c r="Y9" s="115">
        <v>99.74300899999999</v>
      </c>
      <c r="Z9" s="115">
        <v>243.705774</v>
      </c>
      <c r="AA9" s="115">
        <v>216.90764199999995</v>
      </c>
      <c r="AB9" s="115">
        <v>148.02338699999999</v>
      </c>
      <c r="AC9" s="115">
        <v>100.80815100000001</v>
      </c>
      <c r="AD9" s="67">
        <v>159.597382</v>
      </c>
      <c r="AE9" s="115">
        <v>325.608625</v>
      </c>
      <c r="AF9" s="115">
        <v>89.38363999999999</v>
      </c>
      <c r="AG9" s="115"/>
      <c r="AH9" s="18"/>
      <c r="AI9" s="18">
        <f t="shared" si="0"/>
        <v>-31.89714609084035</v>
      </c>
      <c r="AJ9" s="18">
        <f t="shared" si="1"/>
        <v>58.31793403293349</v>
      </c>
      <c r="AK9" s="18">
        <f t="shared" si="2"/>
        <v>104.01877582177383</v>
      </c>
      <c r="AL9" s="18">
        <f t="shared" si="3"/>
        <v>-72.54874928451297</v>
      </c>
      <c r="AM9" s="18"/>
      <c r="AN9" s="18">
        <v>56.643369</v>
      </c>
      <c r="AO9" s="137">
        <v>38.341991</v>
      </c>
      <c r="AP9" s="18">
        <f t="shared" si="4"/>
        <v>-32.30983312450924</v>
      </c>
      <c r="AQ9" s="18"/>
      <c r="AR9" s="42" t="s">
        <v>18</v>
      </c>
      <c r="AS9" s="43" t="s">
        <v>20</v>
      </c>
      <c r="AT9" s="2"/>
    </row>
    <row r="10" spans="1:46" ht="18" customHeight="1">
      <c r="A10" s="39" t="s">
        <v>21</v>
      </c>
      <c r="B10" s="4" t="s">
        <v>22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67">
        <v>84.629717</v>
      </c>
      <c r="U10" s="67">
        <v>119.28292800000001</v>
      </c>
      <c r="V10" s="67">
        <v>120.113915</v>
      </c>
      <c r="W10" s="67">
        <v>139.46064099999998</v>
      </c>
      <c r="X10" s="67">
        <v>115.18223300000001</v>
      </c>
      <c r="Y10" s="115">
        <v>123.564525</v>
      </c>
      <c r="Z10" s="115">
        <v>196.55360399999998</v>
      </c>
      <c r="AA10" s="115">
        <v>235.34958499999996</v>
      </c>
      <c r="AB10" s="115">
        <v>168.45152400000003</v>
      </c>
      <c r="AC10" s="115">
        <v>144.934476</v>
      </c>
      <c r="AD10" s="67">
        <v>153.312523</v>
      </c>
      <c r="AE10" s="115">
        <v>158.27301100000003</v>
      </c>
      <c r="AF10" s="115">
        <v>154.323519</v>
      </c>
      <c r="AG10" s="115"/>
      <c r="AH10" s="18"/>
      <c r="AI10" s="18">
        <f t="shared" si="0"/>
        <v>-13.960721423927296</v>
      </c>
      <c r="AJ10" s="18">
        <f t="shared" si="1"/>
        <v>5.780575630604275</v>
      </c>
      <c r="AK10" s="18">
        <f t="shared" si="2"/>
        <v>3.2355399956466897</v>
      </c>
      <c r="AL10" s="18">
        <f t="shared" si="3"/>
        <v>-2.495366692682694</v>
      </c>
      <c r="AM10" s="18"/>
      <c r="AN10" s="18">
        <v>63.963291</v>
      </c>
      <c r="AO10" s="137">
        <v>60.071587</v>
      </c>
      <c r="AP10" s="18">
        <f t="shared" si="4"/>
        <v>-6.084277308370511</v>
      </c>
      <c r="AQ10" s="18"/>
      <c r="AR10" s="42" t="s">
        <v>21</v>
      </c>
      <c r="AS10" s="43" t="s">
        <v>23</v>
      </c>
      <c r="AT10" s="2"/>
    </row>
    <row r="11" spans="1:46" ht="18" customHeight="1">
      <c r="A11" s="39" t="s">
        <v>24</v>
      </c>
      <c r="B11" s="4" t="s">
        <v>25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67">
        <v>84.61101600000002</v>
      </c>
      <c r="U11" s="67">
        <v>97.07248700000001</v>
      </c>
      <c r="V11" s="67">
        <v>108.099375</v>
      </c>
      <c r="W11" s="67">
        <v>137.034353</v>
      </c>
      <c r="X11" s="67">
        <v>175.56523</v>
      </c>
      <c r="Y11" s="115">
        <v>178.13305099999997</v>
      </c>
      <c r="Z11" s="115">
        <v>196.828726</v>
      </c>
      <c r="AA11" s="115">
        <v>217.245992</v>
      </c>
      <c r="AB11" s="115">
        <v>263.05028599999997</v>
      </c>
      <c r="AC11" s="115">
        <v>189.42574199999999</v>
      </c>
      <c r="AD11" s="67">
        <v>237.06462599999998</v>
      </c>
      <c r="AE11" s="115">
        <v>198.81175199999996</v>
      </c>
      <c r="AF11" s="115">
        <v>199.193933</v>
      </c>
      <c r="AG11" s="115"/>
      <c r="AH11" s="18"/>
      <c r="AI11" s="18">
        <f t="shared" si="0"/>
        <v>-27.988771698199173</v>
      </c>
      <c r="AJ11" s="18">
        <f t="shared" si="1"/>
        <v>25.149107770157244</v>
      </c>
      <c r="AK11" s="18">
        <f t="shared" si="2"/>
        <v>-16.136053128398842</v>
      </c>
      <c r="AL11" s="18">
        <f t="shared" si="3"/>
        <v>0.19223260001251674</v>
      </c>
      <c r="AM11" s="18"/>
      <c r="AN11" s="18">
        <v>77.390943</v>
      </c>
      <c r="AO11" s="137">
        <v>77.58698799999999</v>
      </c>
      <c r="AP11" s="18">
        <f t="shared" si="4"/>
        <v>0.25331775579992355</v>
      </c>
      <c r="AQ11" s="18"/>
      <c r="AR11" s="42" t="s">
        <v>24</v>
      </c>
      <c r="AS11" s="43" t="s">
        <v>26</v>
      </c>
      <c r="AT11" s="2"/>
    </row>
    <row r="12" spans="1:48" ht="18" customHeight="1">
      <c r="A12" s="39" t="s">
        <v>27</v>
      </c>
      <c r="B12" s="4" t="s">
        <v>28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67">
        <v>211.783364</v>
      </c>
      <c r="U12" s="67">
        <v>1023.6941020000003</v>
      </c>
      <c r="V12" s="67">
        <v>1284.8536689999999</v>
      </c>
      <c r="W12" s="67">
        <v>1169.797102</v>
      </c>
      <c r="X12" s="67">
        <v>2059.771455</v>
      </c>
      <c r="Y12" s="115">
        <v>1638.3201150000002</v>
      </c>
      <c r="Z12" s="115">
        <v>2191.006847</v>
      </c>
      <c r="AA12" s="115">
        <v>2732.586026</v>
      </c>
      <c r="AB12" s="115">
        <v>1932.9364570000002</v>
      </c>
      <c r="AC12" s="115">
        <v>1591.427504</v>
      </c>
      <c r="AD12" s="67">
        <v>2177.6297689999997</v>
      </c>
      <c r="AE12" s="115">
        <v>2480.8733220000004</v>
      </c>
      <c r="AF12" s="115">
        <v>3680.5342</v>
      </c>
      <c r="AG12" s="115"/>
      <c r="AH12" s="18"/>
      <c r="AI12" s="18">
        <f t="shared" si="0"/>
        <v>-17.66788306792229</v>
      </c>
      <c r="AJ12" s="18">
        <f t="shared" si="1"/>
        <v>36.8349964749635</v>
      </c>
      <c r="AK12" s="18">
        <f t="shared" si="2"/>
        <v>13.925395276868159</v>
      </c>
      <c r="AL12" s="18">
        <f t="shared" si="3"/>
        <v>48.35639399084158</v>
      </c>
      <c r="AM12" s="18"/>
      <c r="AN12" s="18">
        <v>1659.497412</v>
      </c>
      <c r="AO12" s="137">
        <v>1852.1655899999998</v>
      </c>
      <c r="AP12" s="18">
        <f t="shared" si="4"/>
        <v>11.610031844990903</v>
      </c>
      <c r="AQ12" s="18"/>
      <c r="AR12" s="42" t="s">
        <v>27</v>
      </c>
      <c r="AS12" s="43" t="s">
        <v>29</v>
      </c>
      <c r="AT12" s="2"/>
      <c r="AV12" s="7"/>
    </row>
    <row r="13" spans="1:46" ht="18" customHeight="1">
      <c r="A13" s="39" t="s">
        <v>30</v>
      </c>
      <c r="B13" s="4" t="s">
        <v>31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67">
        <v>347.83831</v>
      </c>
      <c r="U13" s="67">
        <v>456.38420299999996</v>
      </c>
      <c r="V13" s="67">
        <v>673.110429</v>
      </c>
      <c r="W13" s="67">
        <v>757.29661</v>
      </c>
      <c r="X13" s="67">
        <v>952.314751</v>
      </c>
      <c r="Y13" s="115">
        <v>908.794313</v>
      </c>
      <c r="Z13" s="115">
        <v>1456.7532390000001</v>
      </c>
      <c r="AA13" s="115">
        <v>1781.0309590000002</v>
      </c>
      <c r="AB13" s="115">
        <v>1753.248303</v>
      </c>
      <c r="AC13" s="115">
        <v>1838.8947629999998</v>
      </c>
      <c r="AD13" s="67">
        <v>2018.3071619999996</v>
      </c>
      <c r="AE13" s="115">
        <v>1545.066503</v>
      </c>
      <c r="AF13" s="115">
        <v>1634.7033259999998</v>
      </c>
      <c r="AG13" s="115"/>
      <c r="AH13" s="18"/>
      <c r="AI13" s="18">
        <f t="shared" si="0"/>
        <v>4.885015993082618</v>
      </c>
      <c r="AJ13" s="18">
        <f t="shared" si="1"/>
        <v>9.756534338447082</v>
      </c>
      <c r="AK13" s="18">
        <f t="shared" si="2"/>
        <v>-23.447405227014684</v>
      </c>
      <c r="AL13" s="18">
        <f t="shared" si="3"/>
        <v>5.801486397249263</v>
      </c>
      <c r="AM13" s="18"/>
      <c r="AN13" s="18">
        <v>853.2068079999999</v>
      </c>
      <c r="AO13" s="137">
        <v>967.115906</v>
      </c>
      <c r="AP13" s="18">
        <f t="shared" si="4"/>
        <v>13.35070195548652</v>
      </c>
      <c r="AQ13" s="18"/>
      <c r="AR13" s="42" t="s">
        <v>30</v>
      </c>
      <c r="AS13" s="43" t="s">
        <v>32</v>
      </c>
      <c r="AT13" s="2"/>
    </row>
    <row r="14" spans="1:46" ht="18" customHeight="1">
      <c r="A14" s="39" t="s">
        <v>33</v>
      </c>
      <c r="B14" s="4" t="s">
        <v>34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67">
        <v>40.360801</v>
      </c>
      <c r="U14" s="67">
        <v>57.18554</v>
      </c>
      <c r="V14" s="67">
        <v>56.750644</v>
      </c>
      <c r="W14" s="67">
        <v>52.89138</v>
      </c>
      <c r="X14" s="67">
        <v>63.956466999999996</v>
      </c>
      <c r="Y14" s="115">
        <v>97.604405</v>
      </c>
      <c r="Z14" s="115">
        <v>132.92894799999996</v>
      </c>
      <c r="AA14" s="115">
        <v>183.68894199999997</v>
      </c>
      <c r="AB14" s="115">
        <v>182.035215</v>
      </c>
      <c r="AC14" s="115">
        <v>264.894179</v>
      </c>
      <c r="AD14" s="67">
        <v>250.90911599999998</v>
      </c>
      <c r="AE14" s="115">
        <v>213.39028599999997</v>
      </c>
      <c r="AF14" s="115">
        <v>188.512557</v>
      </c>
      <c r="AG14" s="115"/>
      <c r="AH14" s="18"/>
      <c r="AI14" s="18">
        <f t="shared" si="0"/>
        <v>45.51809604531741</v>
      </c>
      <c r="AJ14" s="18">
        <f t="shared" si="1"/>
        <v>-5.279490494202221</v>
      </c>
      <c r="AK14" s="18">
        <f t="shared" si="2"/>
        <v>-14.95315538874243</v>
      </c>
      <c r="AL14" s="18">
        <f t="shared" si="3"/>
        <v>-11.658323097237883</v>
      </c>
      <c r="AM14" s="18"/>
      <c r="AN14" s="18">
        <v>90.190591</v>
      </c>
      <c r="AO14" s="137">
        <v>128.176223</v>
      </c>
      <c r="AP14" s="18">
        <f t="shared" si="4"/>
        <v>42.117067400079456</v>
      </c>
      <c r="AQ14" s="18"/>
      <c r="AR14" s="42" t="s">
        <v>33</v>
      </c>
      <c r="AS14" s="43" t="s">
        <v>35</v>
      </c>
      <c r="AT14" s="2"/>
    </row>
    <row r="15" spans="1:46" ht="18" customHeight="1">
      <c r="A15" s="39" t="s">
        <v>36</v>
      </c>
      <c r="B15" s="4" t="s">
        <v>37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67">
        <v>296.800187</v>
      </c>
      <c r="U15" s="67">
        <v>373.56484500000005</v>
      </c>
      <c r="V15" s="67">
        <v>389.115012</v>
      </c>
      <c r="W15" s="67">
        <v>519.732456</v>
      </c>
      <c r="X15" s="67">
        <v>614.583646</v>
      </c>
      <c r="Y15" s="115">
        <v>606.0033080000001</v>
      </c>
      <c r="Z15" s="115">
        <v>811.065975</v>
      </c>
      <c r="AA15" s="115">
        <v>926.489561</v>
      </c>
      <c r="AB15" s="115">
        <v>972.2679569999999</v>
      </c>
      <c r="AC15" s="115">
        <v>941.199893</v>
      </c>
      <c r="AD15" s="67">
        <v>1109.664914</v>
      </c>
      <c r="AE15" s="115">
        <v>963.0982820000002</v>
      </c>
      <c r="AF15" s="115">
        <v>1091.8233720000003</v>
      </c>
      <c r="AG15" s="115"/>
      <c r="AH15" s="18"/>
      <c r="AI15" s="18">
        <f t="shared" si="0"/>
        <v>-3.195421979745433</v>
      </c>
      <c r="AJ15" s="18">
        <f t="shared" si="1"/>
        <v>17.898963042062306</v>
      </c>
      <c r="AK15" s="18">
        <f t="shared" si="2"/>
        <v>-13.208188359463605</v>
      </c>
      <c r="AL15" s="18">
        <f t="shared" si="3"/>
        <v>13.365727299677616</v>
      </c>
      <c r="AM15" s="18"/>
      <c r="AN15" s="18">
        <v>594.385124</v>
      </c>
      <c r="AO15" s="137">
        <v>623.2955400000001</v>
      </c>
      <c r="AP15" s="18">
        <f t="shared" si="4"/>
        <v>4.863919844669608</v>
      </c>
      <c r="AQ15" s="18"/>
      <c r="AR15" s="42" t="s">
        <v>36</v>
      </c>
      <c r="AS15" s="43" t="s">
        <v>38</v>
      </c>
      <c r="AT15" s="2"/>
    </row>
    <row r="16" spans="1:46" ht="18" customHeight="1">
      <c r="A16" s="39" t="s">
        <v>39</v>
      </c>
      <c r="B16" s="4" t="s">
        <v>40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67">
        <v>316.518282</v>
      </c>
      <c r="U16" s="67">
        <v>550.233552</v>
      </c>
      <c r="V16" s="67">
        <v>556.3982180000002</v>
      </c>
      <c r="W16" s="67">
        <v>741.3178760000001</v>
      </c>
      <c r="X16" s="67">
        <v>859.3179489999999</v>
      </c>
      <c r="Y16" s="115">
        <v>1327.983738</v>
      </c>
      <c r="Z16" s="115">
        <v>1739.5293169999998</v>
      </c>
      <c r="AA16" s="115">
        <v>1471.118119</v>
      </c>
      <c r="AB16" s="115">
        <v>1219.889786</v>
      </c>
      <c r="AC16" s="115">
        <v>1430.784927</v>
      </c>
      <c r="AD16" s="67">
        <v>1741.335337</v>
      </c>
      <c r="AE16" s="115">
        <v>1600.7695629999996</v>
      </c>
      <c r="AF16" s="115">
        <v>1705.017264</v>
      </c>
      <c r="AG16" s="115"/>
      <c r="AH16" s="18"/>
      <c r="AI16" s="18">
        <f t="shared" si="0"/>
        <v>17.288048758201512</v>
      </c>
      <c r="AJ16" s="18">
        <f t="shared" si="1"/>
        <v>21.70489806956151</v>
      </c>
      <c r="AK16" s="18">
        <f t="shared" si="2"/>
        <v>-8.072297794299018</v>
      </c>
      <c r="AL16" s="18">
        <f t="shared" si="3"/>
        <v>6.512349023217936</v>
      </c>
      <c r="AM16" s="18"/>
      <c r="AN16" s="18">
        <v>859.579753</v>
      </c>
      <c r="AO16" s="137">
        <v>849.029118</v>
      </c>
      <c r="AP16" s="18">
        <f t="shared" si="4"/>
        <v>-1.2274178123876707</v>
      </c>
      <c r="AQ16" s="18"/>
      <c r="AR16" s="42" t="s">
        <v>39</v>
      </c>
      <c r="AS16" s="43" t="s">
        <v>41</v>
      </c>
      <c r="AT16" s="2"/>
    </row>
    <row r="17" spans="1:46" ht="16.5">
      <c r="A17" s="39" t="s">
        <v>42</v>
      </c>
      <c r="B17" s="4" t="s">
        <v>43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331.086551</v>
      </c>
      <c r="U17" s="67">
        <v>380.826535</v>
      </c>
      <c r="V17" s="67">
        <v>366.93750300000005</v>
      </c>
      <c r="W17" s="67">
        <v>403.035877</v>
      </c>
      <c r="X17" s="67">
        <v>504.6033979999999</v>
      </c>
      <c r="Y17" s="115">
        <v>508.184639</v>
      </c>
      <c r="Z17" s="115">
        <v>607.0705290000001</v>
      </c>
      <c r="AA17" s="115">
        <v>691.7268549999999</v>
      </c>
      <c r="AB17" s="115">
        <v>672.7076400000001</v>
      </c>
      <c r="AC17" s="115">
        <v>646.2479960000001</v>
      </c>
      <c r="AD17" s="67">
        <v>712.685613</v>
      </c>
      <c r="AE17" s="115">
        <v>748.017209</v>
      </c>
      <c r="AF17" s="115">
        <v>677.523046</v>
      </c>
      <c r="AG17" s="115"/>
      <c r="AH17" s="18"/>
      <c r="AI17" s="18">
        <f t="shared" si="0"/>
        <v>-3.933305113050295</v>
      </c>
      <c r="AJ17" s="18">
        <f t="shared" si="1"/>
        <v>10.280514200619663</v>
      </c>
      <c r="AK17" s="18">
        <f t="shared" si="2"/>
        <v>4.957529007955429</v>
      </c>
      <c r="AL17" s="18">
        <f t="shared" si="3"/>
        <v>-9.424136524110367</v>
      </c>
      <c r="AM17" s="18"/>
      <c r="AN17" s="18">
        <v>338.56198</v>
      </c>
      <c r="AO17" s="137">
        <v>359.506086</v>
      </c>
      <c r="AP17" s="18">
        <f t="shared" si="4"/>
        <v>6.186195508426544</v>
      </c>
      <c r="AQ17" s="18"/>
      <c r="AR17" s="42" t="s">
        <v>42</v>
      </c>
      <c r="AS17" s="43" t="s">
        <v>44</v>
      </c>
      <c r="AT17" s="2"/>
    </row>
    <row r="18" spans="1:46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5"/>
      <c r="AF18" s="18"/>
      <c r="AG18" s="115"/>
      <c r="AH18" s="18"/>
      <c r="AI18" s="18"/>
      <c r="AJ18" s="18"/>
      <c r="AK18" s="18"/>
      <c r="AL18" s="18"/>
      <c r="AM18" s="18"/>
      <c r="AN18" s="18">
        <v>0</v>
      </c>
      <c r="AO18" s="18">
        <v>0</v>
      </c>
      <c r="AP18" s="18"/>
      <c r="AQ18" s="18"/>
      <c r="AR18" s="42"/>
      <c r="AS18" s="43"/>
      <c r="AT18" s="2"/>
    </row>
    <row r="19" spans="1:46" ht="16.5">
      <c r="A19" s="16" t="s">
        <v>45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295.90945</v>
      </c>
      <c r="U19" s="67">
        <v>353.111632</v>
      </c>
      <c r="V19" s="67">
        <v>479.29643599999997</v>
      </c>
      <c r="W19" s="67">
        <v>450.007232</v>
      </c>
      <c r="X19" s="67">
        <v>551.1821329999999</v>
      </c>
      <c r="Y19" s="115">
        <v>638.5845599999999</v>
      </c>
      <c r="Z19" s="115">
        <v>1459.4050049999998</v>
      </c>
      <c r="AA19" s="115">
        <v>1501.346074</v>
      </c>
      <c r="AB19" s="115">
        <v>1096.645625</v>
      </c>
      <c r="AC19" s="115">
        <v>1003.8848490000001</v>
      </c>
      <c r="AD19" s="67">
        <v>957.550427</v>
      </c>
      <c r="AE19" s="115">
        <v>1003.7162300000002</v>
      </c>
      <c r="AF19" s="115">
        <v>1024.3859390000002</v>
      </c>
      <c r="AG19" s="115"/>
      <c r="AH19" s="18"/>
      <c r="AI19" s="18">
        <f aca="true" t="shared" si="5" ref="AI19:AJ21">+AC19/AB19*100-100</f>
        <v>-8.458591716900344</v>
      </c>
      <c r="AJ19" s="18">
        <f t="shared" si="5"/>
        <v>-4.615511634243234</v>
      </c>
      <c r="AK19" s="18">
        <f aca="true" t="shared" si="6" ref="AK19:AL21">AE19/AD19*100-100</f>
        <v>4.821239873981085</v>
      </c>
      <c r="AL19" s="18">
        <f t="shared" si="6"/>
        <v>2.0593180006663943</v>
      </c>
      <c r="AM19" s="18"/>
      <c r="AN19" s="18">
        <v>515.7710380000001</v>
      </c>
      <c r="AO19" s="18">
        <v>454.150061</v>
      </c>
      <c r="AP19" s="18">
        <f>+(AO19-AN19)/AN19*100</f>
        <v>-11.947351142271794</v>
      </c>
      <c r="AQ19" s="18"/>
      <c r="AR19" s="11" t="s">
        <v>46</v>
      </c>
      <c r="AS19" s="26"/>
      <c r="AT19" s="2"/>
    </row>
    <row r="20" spans="1:46" ht="18" customHeight="1">
      <c r="A20" s="39" t="s">
        <v>47</v>
      </c>
      <c r="B20" s="4" t="s">
        <v>48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67">
        <v>39.64679</v>
      </c>
      <c r="U20" s="67">
        <v>50.98616500000001</v>
      </c>
      <c r="V20" s="67">
        <v>79.17224900000001</v>
      </c>
      <c r="W20" s="67">
        <v>81.73335600000001</v>
      </c>
      <c r="X20" s="67">
        <v>150.681823</v>
      </c>
      <c r="Y20" s="115">
        <v>151.157327</v>
      </c>
      <c r="Z20" s="115">
        <v>336.94558800000004</v>
      </c>
      <c r="AA20" s="115">
        <v>342.84285700000004</v>
      </c>
      <c r="AB20" s="115">
        <v>306.26758400000006</v>
      </c>
      <c r="AC20" s="115">
        <v>240.83271500000004</v>
      </c>
      <c r="AD20" s="67">
        <v>269.774012</v>
      </c>
      <c r="AE20" s="115">
        <v>265.212495</v>
      </c>
      <c r="AF20" s="115">
        <v>274.448862</v>
      </c>
      <c r="AG20" s="115"/>
      <c r="AH20" s="18"/>
      <c r="AI20" s="18">
        <f t="shared" si="5"/>
        <v>-21.365261104485683</v>
      </c>
      <c r="AJ20" s="18">
        <f t="shared" si="5"/>
        <v>12.017178397046251</v>
      </c>
      <c r="AK20" s="18">
        <f t="shared" si="6"/>
        <v>-1.6908659830436363</v>
      </c>
      <c r="AL20" s="18">
        <f t="shared" si="6"/>
        <v>3.482628901025194</v>
      </c>
      <c r="AM20" s="18"/>
      <c r="AN20" s="18">
        <v>123.639121</v>
      </c>
      <c r="AO20" s="18">
        <v>123.11559799999999</v>
      </c>
      <c r="AP20" s="18">
        <f>+(AO20-AN20)/AN20*100</f>
        <v>-0.42342827720363</v>
      </c>
      <c r="AQ20" s="18"/>
      <c r="AR20" s="42" t="s">
        <v>47</v>
      </c>
      <c r="AS20" s="43" t="s">
        <v>49</v>
      </c>
      <c r="AT20" s="2"/>
    </row>
    <row r="21" spans="1:46" ht="16.5">
      <c r="A21" s="39" t="s">
        <v>50</v>
      </c>
      <c r="B21" s="4" t="s">
        <v>51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67">
        <v>256.26266</v>
      </c>
      <c r="U21" s="67">
        <v>302.12546700000007</v>
      </c>
      <c r="V21" s="67">
        <v>400.12418699999995</v>
      </c>
      <c r="W21" s="67">
        <v>368.273876</v>
      </c>
      <c r="X21" s="67">
        <v>400.50031</v>
      </c>
      <c r="Y21" s="115">
        <v>487.427233</v>
      </c>
      <c r="Z21" s="115">
        <v>1122.459417</v>
      </c>
      <c r="AA21" s="115">
        <v>1158.503217</v>
      </c>
      <c r="AB21" s="115">
        <v>790.3780409999999</v>
      </c>
      <c r="AC21" s="115">
        <v>763.0521339999999</v>
      </c>
      <c r="AD21" s="67">
        <v>687.776415</v>
      </c>
      <c r="AE21" s="115">
        <v>738.503735</v>
      </c>
      <c r="AF21" s="115">
        <v>749.9370770000002</v>
      </c>
      <c r="AG21" s="115"/>
      <c r="AH21" s="18"/>
      <c r="AI21" s="18">
        <f t="shared" si="5"/>
        <v>-3.4573211276754137</v>
      </c>
      <c r="AJ21" s="18">
        <f t="shared" si="5"/>
        <v>-9.865082036452293</v>
      </c>
      <c r="AK21" s="18">
        <f t="shared" si="6"/>
        <v>7.375553870948011</v>
      </c>
      <c r="AL21" s="18">
        <f t="shared" si="6"/>
        <v>1.5481765979152584</v>
      </c>
      <c r="AM21" s="18"/>
      <c r="AN21" s="18">
        <v>392.1319170000001</v>
      </c>
      <c r="AO21" s="18">
        <v>331.034463</v>
      </c>
      <c r="AP21" s="18">
        <f>+(AO21-AN21)/AN21*100</f>
        <v>-15.580841893061223</v>
      </c>
      <c r="AQ21" s="18"/>
      <c r="AR21" s="42" t="s">
        <v>50</v>
      </c>
      <c r="AS21" s="43" t="s">
        <v>52</v>
      </c>
      <c r="AT21" s="2"/>
    </row>
    <row r="22" spans="1:46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>
        <v>0</v>
      </c>
      <c r="AO22" s="18">
        <v>0</v>
      </c>
      <c r="AP22" s="18"/>
      <c r="AQ22" s="18"/>
      <c r="AR22" s="42"/>
      <c r="AS22" s="43"/>
      <c r="AT22" s="2"/>
    </row>
    <row r="23" spans="1:46" ht="16.5">
      <c r="A23" s="16" t="s">
        <v>53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67">
        <v>9190.841154</v>
      </c>
      <c r="U23" s="67">
        <v>12240.193181999999</v>
      </c>
      <c r="V23" s="67">
        <v>9936.095358999999</v>
      </c>
      <c r="W23" s="67">
        <v>15394.551866000002</v>
      </c>
      <c r="X23" s="67">
        <v>20051.875015</v>
      </c>
      <c r="Y23" s="115">
        <v>18630.140682</v>
      </c>
      <c r="Z23" s="115">
        <v>16954.849925000002</v>
      </c>
      <c r="AA23" s="115">
        <v>17093.027761999998</v>
      </c>
      <c r="AB23" s="115">
        <v>12858.375613999999</v>
      </c>
      <c r="AC23" s="115">
        <v>11936.582697000002</v>
      </c>
      <c r="AD23" s="67">
        <v>15769.715011999997</v>
      </c>
      <c r="AE23" s="115">
        <v>16938.372715999998</v>
      </c>
      <c r="AF23" s="115">
        <v>15027.896975999998</v>
      </c>
      <c r="AG23" s="115"/>
      <c r="AH23" s="18"/>
      <c r="AI23" s="18">
        <f aca="true" t="shared" si="7" ref="AI23:AI32">+AC23/AB23*100-100</f>
        <v>-7.16881311194831</v>
      </c>
      <c r="AJ23" s="18">
        <f aca="true" t="shared" si="8" ref="AJ23:AJ32">+AD23/AC23*100-100</f>
        <v>32.11247651275747</v>
      </c>
      <c r="AK23" s="18">
        <f aca="true" t="shared" si="9" ref="AK23:AK32">AE23/AD23*100-100</f>
        <v>7.4107725035658945</v>
      </c>
      <c r="AL23" s="18">
        <f aca="true" t="shared" si="10" ref="AL23:AL32">AF23/AE23*100-100</f>
        <v>-11.278980407576952</v>
      </c>
      <c r="AM23" s="18"/>
      <c r="AN23" s="18">
        <v>7840.313418</v>
      </c>
      <c r="AO23" s="18">
        <v>7561.359316</v>
      </c>
      <c r="AP23" s="18">
        <f aca="true" t="shared" si="11" ref="AP23:AP32">+(AO23-AN23)/AN23*100</f>
        <v>-3.5579458004774334</v>
      </c>
      <c r="AQ23" s="18"/>
      <c r="AR23" s="12" t="s">
        <v>54</v>
      </c>
      <c r="AS23" s="26"/>
      <c r="AT23" s="2"/>
    </row>
    <row r="24" spans="1:46" ht="18" customHeight="1">
      <c r="A24" s="40">
        <v>21</v>
      </c>
      <c r="B24" s="4" t="s">
        <v>55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94">
        <v>440.560528</v>
      </c>
      <c r="R24" s="94">
        <v>396.84965500000004</v>
      </c>
      <c r="S24" s="94">
        <v>293.296463</v>
      </c>
      <c r="T24" s="67">
        <v>336.802456</v>
      </c>
      <c r="U24" s="67">
        <v>327.346469</v>
      </c>
      <c r="V24" s="67">
        <v>123.25847600000002</v>
      </c>
      <c r="W24" s="67">
        <v>225.910279</v>
      </c>
      <c r="X24" s="67">
        <v>409.06463499999995</v>
      </c>
      <c r="Y24" s="115">
        <v>406.931891</v>
      </c>
      <c r="Z24" s="115">
        <v>403.175117</v>
      </c>
      <c r="AA24" s="115">
        <v>265.52665300000007</v>
      </c>
      <c r="AB24" s="115">
        <v>110.08279700000001</v>
      </c>
      <c r="AC24" s="115">
        <v>87.15844100000001</v>
      </c>
      <c r="AD24" s="67">
        <v>118.36385899999999</v>
      </c>
      <c r="AE24" s="115">
        <v>138.21761499999997</v>
      </c>
      <c r="AF24" s="115">
        <v>122.521917</v>
      </c>
      <c r="AG24" s="115"/>
      <c r="AH24" s="18"/>
      <c r="AI24" s="18">
        <f t="shared" si="7"/>
        <v>-20.8246489231192</v>
      </c>
      <c r="AJ24" s="18">
        <f t="shared" si="8"/>
        <v>35.80309335730314</v>
      </c>
      <c r="AK24" s="18">
        <f t="shared" si="9"/>
        <v>16.77349502435534</v>
      </c>
      <c r="AL24" s="18">
        <f t="shared" si="10"/>
        <v>-11.355787031920613</v>
      </c>
      <c r="AM24" s="18"/>
      <c r="AN24" s="18">
        <v>64.38658899999999</v>
      </c>
      <c r="AO24" s="18">
        <v>52.600836</v>
      </c>
      <c r="AP24" s="18">
        <f t="shared" si="11"/>
        <v>-18.30467055802566</v>
      </c>
      <c r="AQ24" s="18"/>
      <c r="AR24" s="42" t="s">
        <v>56</v>
      </c>
      <c r="AS24" s="43" t="s">
        <v>57</v>
      </c>
      <c r="AT24" s="2"/>
    </row>
    <row r="25" spans="1:46" ht="18" customHeight="1">
      <c r="A25" s="40">
        <v>22</v>
      </c>
      <c r="B25" s="4" t="s">
        <v>58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94">
        <v>425.033638</v>
      </c>
      <c r="R25" s="94">
        <v>470.15863</v>
      </c>
      <c r="S25" s="94">
        <v>624.778167</v>
      </c>
      <c r="T25" s="67">
        <v>527.805593</v>
      </c>
      <c r="U25" s="67">
        <v>901.7973840000001</v>
      </c>
      <c r="V25" s="67">
        <v>914.27655</v>
      </c>
      <c r="W25" s="67">
        <v>1410.7070330000001</v>
      </c>
      <c r="X25" s="67">
        <v>1541.129598</v>
      </c>
      <c r="Y25" s="115">
        <v>1497.781589</v>
      </c>
      <c r="Z25" s="115">
        <v>1517.2259800000002</v>
      </c>
      <c r="AA25" s="115">
        <v>2130.410378</v>
      </c>
      <c r="AB25" s="115">
        <v>1849.8236970000003</v>
      </c>
      <c r="AC25" s="115">
        <v>1687.273718</v>
      </c>
      <c r="AD25" s="67">
        <v>1753.760833</v>
      </c>
      <c r="AE25" s="115">
        <v>1796.538328</v>
      </c>
      <c r="AF25" s="115">
        <v>1944.1032650000002</v>
      </c>
      <c r="AG25" s="115"/>
      <c r="AH25" s="18"/>
      <c r="AI25" s="18">
        <f t="shared" si="7"/>
        <v>-8.787322773711892</v>
      </c>
      <c r="AJ25" s="18">
        <f t="shared" si="8"/>
        <v>3.940505579545814</v>
      </c>
      <c r="AK25" s="18">
        <f t="shared" si="9"/>
        <v>2.4391863585426563</v>
      </c>
      <c r="AL25" s="18">
        <f t="shared" si="10"/>
        <v>8.21384852747768</v>
      </c>
      <c r="AM25" s="18"/>
      <c r="AN25" s="18">
        <v>1201.4513359999999</v>
      </c>
      <c r="AO25" s="18">
        <v>1345.709003</v>
      </c>
      <c r="AP25" s="18">
        <f t="shared" si="11"/>
        <v>12.006950483760592</v>
      </c>
      <c r="AQ25" s="18"/>
      <c r="AR25" s="42" t="s">
        <v>59</v>
      </c>
      <c r="AS25" s="43" t="s">
        <v>60</v>
      </c>
      <c r="AT25" s="2"/>
    </row>
    <row r="26" spans="1:46" ht="18" customHeight="1">
      <c r="A26" s="40">
        <v>23</v>
      </c>
      <c r="B26" s="4" t="s">
        <v>61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94">
        <v>256.389772</v>
      </c>
      <c r="R26" s="94">
        <v>343.834214</v>
      </c>
      <c r="S26" s="94">
        <v>445.835691</v>
      </c>
      <c r="T26" s="67">
        <v>614.5544470000001</v>
      </c>
      <c r="U26" s="67">
        <v>723.490829</v>
      </c>
      <c r="V26" s="67">
        <v>568.752667</v>
      </c>
      <c r="W26" s="67">
        <v>1016.125501</v>
      </c>
      <c r="X26" s="67">
        <v>1650.1813570000002</v>
      </c>
      <c r="Y26" s="115">
        <v>1252.7453690000002</v>
      </c>
      <c r="Z26" s="115">
        <v>1130.8164800000002</v>
      </c>
      <c r="AA26" s="115">
        <v>975.179736</v>
      </c>
      <c r="AB26" s="115">
        <v>788.5368310000001</v>
      </c>
      <c r="AC26" s="115">
        <v>708.7888990000001</v>
      </c>
      <c r="AD26" s="67">
        <v>1000.207905</v>
      </c>
      <c r="AE26" s="115">
        <v>984.878151</v>
      </c>
      <c r="AF26" s="115">
        <v>889.011241</v>
      </c>
      <c r="AG26" s="115"/>
      <c r="AH26" s="18"/>
      <c r="AI26" s="18">
        <f t="shared" si="7"/>
        <v>-10.1134061041722</v>
      </c>
      <c r="AJ26" s="18">
        <f t="shared" si="8"/>
        <v>41.11506351343121</v>
      </c>
      <c r="AK26" s="18">
        <f t="shared" si="9"/>
        <v>-1.5326567529977666</v>
      </c>
      <c r="AL26" s="18">
        <f t="shared" si="10"/>
        <v>-9.733885344360743</v>
      </c>
      <c r="AM26" s="18"/>
      <c r="AN26" s="18">
        <v>443.127313</v>
      </c>
      <c r="AO26" s="18">
        <v>401.350618</v>
      </c>
      <c r="AP26" s="18">
        <f t="shared" si="11"/>
        <v>-9.427695782769323</v>
      </c>
      <c r="AQ26" s="18"/>
      <c r="AR26" s="42" t="s">
        <v>62</v>
      </c>
      <c r="AS26" s="43" t="s">
        <v>63</v>
      </c>
      <c r="AT26" s="2"/>
    </row>
    <row r="27" spans="1:46" ht="18" customHeight="1">
      <c r="A27" s="40">
        <v>24</v>
      </c>
      <c r="B27" s="4" t="s">
        <v>64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94">
        <v>165.53046</v>
      </c>
      <c r="R27" s="94">
        <v>287.350565</v>
      </c>
      <c r="S27" s="94">
        <v>361.57759599999997</v>
      </c>
      <c r="T27" s="67">
        <v>475.728929</v>
      </c>
      <c r="U27" s="67">
        <v>540.3917759999999</v>
      </c>
      <c r="V27" s="67">
        <v>359.766714</v>
      </c>
      <c r="W27" s="67">
        <v>462.11881700000004</v>
      </c>
      <c r="X27" s="67">
        <v>604.820748</v>
      </c>
      <c r="Y27" s="115">
        <v>718.4065420000001</v>
      </c>
      <c r="Z27" s="115">
        <v>606.9719690000001</v>
      </c>
      <c r="AA27" s="115">
        <v>660.812755</v>
      </c>
      <c r="AB27" s="115">
        <v>741.7060319999999</v>
      </c>
      <c r="AC27" s="115">
        <v>581.941711</v>
      </c>
      <c r="AD27" s="67">
        <v>522.292961</v>
      </c>
      <c r="AE27" s="115">
        <v>459.922484</v>
      </c>
      <c r="AF27" s="115">
        <v>205.705245</v>
      </c>
      <c r="AG27" s="115"/>
      <c r="AH27" s="18"/>
      <c r="AI27" s="18">
        <f t="shared" si="7"/>
        <v>-21.540113482587913</v>
      </c>
      <c r="AJ27" s="18">
        <f t="shared" si="8"/>
        <v>-10.249952679539078</v>
      </c>
      <c r="AK27" s="18">
        <f t="shared" si="9"/>
        <v>-11.941665244843307</v>
      </c>
      <c r="AL27" s="18">
        <f t="shared" si="10"/>
        <v>-55.27393155234394</v>
      </c>
      <c r="AM27" s="18"/>
      <c r="AN27" s="18">
        <v>106.970805</v>
      </c>
      <c r="AO27" s="18">
        <v>106.504728</v>
      </c>
      <c r="AP27" s="18">
        <f t="shared" si="11"/>
        <v>-0.43570486358403915</v>
      </c>
      <c r="AQ27" s="18"/>
      <c r="AR27" s="42" t="s">
        <v>65</v>
      </c>
      <c r="AS27" s="43" t="s">
        <v>66</v>
      </c>
      <c r="AT27" s="2"/>
    </row>
    <row r="28" spans="1:46" ht="18" customHeight="1">
      <c r="A28" s="40">
        <v>25</v>
      </c>
      <c r="B28" s="4" t="s">
        <v>67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94">
        <v>187.335486</v>
      </c>
      <c r="R28" s="94">
        <v>221.372288</v>
      </c>
      <c r="S28" s="94">
        <v>278.093507</v>
      </c>
      <c r="T28" s="67">
        <v>346.337503</v>
      </c>
      <c r="U28" s="67">
        <v>411.18371199999996</v>
      </c>
      <c r="V28" s="67">
        <v>342.62891300000007</v>
      </c>
      <c r="W28" s="67">
        <v>544.955791</v>
      </c>
      <c r="X28" s="67">
        <v>602.6253290000001</v>
      </c>
      <c r="Y28" s="115">
        <v>560.062667</v>
      </c>
      <c r="Z28" s="115">
        <v>644.358976</v>
      </c>
      <c r="AA28" s="115">
        <v>685.92252</v>
      </c>
      <c r="AB28" s="115">
        <v>740.1931119999999</v>
      </c>
      <c r="AC28" s="115">
        <v>736.0456640000001</v>
      </c>
      <c r="AD28" s="67">
        <v>946.240542</v>
      </c>
      <c r="AE28" s="115">
        <v>1081.0610570000001</v>
      </c>
      <c r="AF28" s="115">
        <v>997.9595919999999</v>
      </c>
      <c r="AG28" s="115"/>
      <c r="AH28" s="18"/>
      <c r="AI28" s="18">
        <f t="shared" si="7"/>
        <v>-0.5603197236993225</v>
      </c>
      <c r="AJ28" s="18">
        <f t="shared" si="8"/>
        <v>28.55731488963704</v>
      </c>
      <c r="AK28" s="18">
        <f t="shared" si="9"/>
        <v>14.248017181238055</v>
      </c>
      <c r="AL28" s="18">
        <f t="shared" si="10"/>
        <v>-7.687027893744599</v>
      </c>
      <c r="AM28" s="18"/>
      <c r="AN28" s="18">
        <v>546.4054619999999</v>
      </c>
      <c r="AO28" s="18">
        <v>503.858302</v>
      </c>
      <c r="AP28" s="18">
        <f t="shared" si="11"/>
        <v>-7.786737680890893</v>
      </c>
      <c r="AQ28" s="18"/>
      <c r="AR28" s="42" t="s">
        <v>68</v>
      </c>
      <c r="AS28" s="43" t="s">
        <v>69</v>
      </c>
      <c r="AT28" s="2"/>
    </row>
    <row r="29" spans="1:46" ht="18" customHeight="1">
      <c r="A29" s="40">
        <v>26</v>
      </c>
      <c r="B29" s="4" t="s">
        <v>70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94">
        <v>1285.40034</v>
      </c>
      <c r="R29" s="94">
        <v>1564.4338050000001</v>
      </c>
      <c r="S29" s="94">
        <v>1642.9156609999998</v>
      </c>
      <c r="T29" s="67">
        <v>1835.552012</v>
      </c>
      <c r="U29" s="67">
        <v>2421.004294</v>
      </c>
      <c r="V29" s="67">
        <v>1895.158259</v>
      </c>
      <c r="W29" s="67">
        <v>2948.8059900000003</v>
      </c>
      <c r="X29" s="67">
        <v>3338.9513369999995</v>
      </c>
      <c r="Y29" s="115">
        <v>2691.8256989999995</v>
      </c>
      <c r="Z29" s="115">
        <v>3087.411305</v>
      </c>
      <c r="AA29" s="115">
        <v>3241.0946350000004</v>
      </c>
      <c r="AB29" s="115">
        <v>2588.2886340000005</v>
      </c>
      <c r="AC29" s="115">
        <v>2609.0741999999996</v>
      </c>
      <c r="AD29" s="67">
        <v>3205.076423</v>
      </c>
      <c r="AE29" s="115">
        <v>2960.742569</v>
      </c>
      <c r="AF29" s="115">
        <v>2946.8152159999995</v>
      </c>
      <c r="AG29" s="115"/>
      <c r="AH29" s="18"/>
      <c r="AI29" s="18">
        <f t="shared" si="7"/>
        <v>0.8030621363845682</v>
      </c>
      <c r="AJ29" s="18">
        <f t="shared" si="8"/>
        <v>22.84343707051339</v>
      </c>
      <c r="AK29" s="18">
        <f t="shared" si="9"/>
        <v>-7.623339407654427</v>
      </c>
      <c r="AL29" s="18">
        <f t="shared" si="10"/>
        <v>-0.47040067400065766</v>
      </c>
      <c r="AM29" s="18"/>
      <c r="AN29" s="18">
        <v>1463.8324750000002</v>
      </c>
      <c r="AO29" s="18">
        <v>1426.221867</v>
      </c>
      <c r="AP29" s="18">
        <f t="shared" si="11"/>
        <v>-2.5693246079951995</v>
      </c>
      <c r="AQ29" s="18"/>
      <c r="AR29" s="42" t="s">
        <v>71</v>
      </c>
      <c r="AS29" s="43" t="s">
        <v>72</v>
      </c>
      <c r="AT29" s="2"/>
    </row>
    <row r="30" spans="1:46" ht="18" customHeight="1">
      <c r="A30" s="40">
        <v>27</v>
      </c>
      <c r="B30" s="4" t="s">
        <v>204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94">
        <v>155.680791</v>
      </c>
      <c r="R30" s="94">
        <v>179.783744</v>
      </c>
      <c r="S30" s="94">
        <v>239.05672600000003</v>
      </c>
      <c r="T30" s="67">
        <v>260.45151</v>
      </c>
      <c r="U30" s="67">
        <v>303.05639399999995</v>
      </c>
      <c r="V30" s="67">
        <v>262.52711</v>
      </c>
      <c r="W30" s="67">
        <v>315.11316999999997</v>
      </c>
      <c r="X30" s="67">
        <v>447.508843</v>
      </c>
      <c r="Y30" s="115">
        <v>428.273089</v>
      </c>
      <c r="Z30" s="115">
        <v>397.639451</v>
      </c>
      <c r="AA30" s="115">
        <v>426.725886</v>
      </c>
      <c r="AB30" s="115">
        <v>389.745921</v>
      </c>
      <c r="AC30" s="115">
        <v>375.841708</v>
      </c>
      <c r="AD30" s="67">
        <v>412.007048</v>
      </c>
      <c r="AE30" s="115">
        <v>489.15345399999995</v>
      </c>
      <c r="AF30" s="115">
        <v>413.46774000000005</v>
      </c>
      <c r="AG30" s="115"/>
      <c r="AH30" s="18"/>
      <c r="AI30" s="18">
        <f t="shared" si="7"/>
        <v>-3.5675069964362933</v>
      </c>
      <c r="AJ30" s="18">
        <f t="shared" si="8"/>
        <v>9.62249245631888</v>
      </c>
      <c r="AK30" s="18">
        <f t="shared" si="9"/>
        <v>18.724535508431387</v>
      </c>
      <c r="AL30" s="18">
        <f t="shared" si="10"/>
        <v>-15.472795577970075</v>
      </c>
      <c r="AM30" s="18"/>
      <c r="AN30" s="18">
        <v>218.69385499999999</v>
      </c>
      <c r="AO30" s="18">
        <v>190.17789100000002</v>
      </c>
      <c r="AP30" s="18">
        <f t="shared" si="11"/>
        <v>-13.039215939560794</v>
      </c>
      <c r="AQ30" s="18"/>
      <c r="AR30" s="42" t="s">
        <v>73</v>
      </c>
      <c r="AS30" s="43" t="s">
        <v>205</v>
      </c>
      <c r="AT30" s="2"/>
    </row>
    <row r="31" spans="1:46" ht="18" customHeight="1">
      <c r="A31" s="40">
        <v>28</v>
      </c>
      <c r="B31" s="4" t="s">
        <v>74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94">
        <v>2106.39244</v>
      </c>
      <c r="R31" s="94">
        <v>3351.054259</v>
      </c>
      <c r="S31" s="94">
        <v>3600.654949</v>
      </c>
      <c r="T31" s="67">
        <v>4602.615269999999</v>
      </c>
      <c r="U31" s="67">
        <v>6390.060474000001</v>
      </c>
      <c r="V31" s="67">
        <v>5236.219977</v>
      </c>
      <c r="W31" s="67">
        <v>8201.80906</v>
      </c>
      <c r="X31" s="67">
        <v>11141.615251</v>
      </c>
      <c r="Y31" s="115">
        <v>10754.079219000001</v>
      </c>
      <c r="Z31" s="115">
        <v>8788.945070999998</v>
      </c>
      <c r="AA31" s="115">
        <v>8330.032401</v>
      </c>
      <c r="AB31" s="115">
        <v>5310.635843999999</v>
      </c>
      <c r="AC31" s="115">
        <v>4816.536266</v>
      </c>
      <c r="AD31" s="67">
        <v>7455.769714</v>
      </c>
      <c r="AE31" s="115">
        <v>8692.404024</v>
      </c>
      <c r="AF31" s="115">
        <v>7201.186745</v>
      </c>
      <c r="AG31" s="115"/>
      <c r="AH31" s="18"/>
      <c r="AI31" s="18">
        <f t="shared" si="7"/>
        <v>-9.303962698896726</v>
      </c>
      <c r="AJ31" s="18">
        <f t="shared" si="8"/>
        <v>54.79525746811848</v>
      </c>
      <c r="AK31" s="18">
        <f t="shared" si="9"/>
        <v>16.586272879082102</v>
      </c>
      <c r="AL31" s="18">
        <f t="shared" si="10"/>
        <v>-17.15540689184145</v>
      </c>
      <c r="AM31" s="18"/>
      <c r="AN31" s="18">
        <v>3634.383498</v>
      </c>
      <c r="AO31" s="18">
        <v>3360.2540500000005</v>
      </c>
      <c r="AP31" s="18">
        <f t="shared" si="11"/>
        <v>-7.542667089228559</v>
      </c>
      <c r="AQ31" s="18"/>
      <c r="AR31" s="42" t="s">
        <v>75</v>
      </c>
      <c r="AS31" s="43" t="s">
        <v>76</v>
      </c>
      <c r="AT31" s="2"/>
    </row>
    <row r="32" spans="1:46" ht="16.5">
      <c r="A32" s="40">
        <v>29</v>
      </c>
      <c r="B32" s="4" t="s">
        <v>210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67">
        <v>190.993434</v>
      </c>
      <c r="U32" s="67">
        <v>221.86185</v>
      </c>
      <c r="V32" s="67">
        <v>233.50669299999998</v>
      </c>
      <c r="W32" s="67">
        <v>269.006225</v>
      </c>
      <c r="X32" s="67">
        <v>315.97791699999993</v>
      </c>
      <c r="Y32" s="115">
        <v>320.0346170000001</v>
      </c>
      <c r="Z32" s="115">
        <v>378.305576</v>
      </c>
      <c r="AA32" s="115">
        <v>377.3227980000001</v>
      </c>
      <c r="AB32" s="115">
        <v>339.36274599999996</v>
      </c>
      <c r="AC32" s="115">
        <v>333.92208999999997</v>
      </c>
      <c r="AD32" s="67">
        <v>355.99572700000004</v>
      </c>
      <c r="AE32" s="115">
        <v>335.455034</v>
      </c>
      <c r="AF32" s="115">
        <v>307.12601500000005</v>
      </c>
      <c r="AG32" s="115"/>
      <c r="AH32" s="18"/>
      <c r="AI32" s="18">
        <f t="shared" si="7"/>
        <v>-1.6031977770476828</v>
      </c>
      <c r="AJ32" s="18">
        <f t="shared" si="8"/>
        <v>6.610415321729704</v>
      </c>
      <c r="AK32" s="18">
        <f t="shared" si="9"/>
        <v>-5.769926839599407</v>
      </c>
      <c r="AL32" s="18">
        <f t="shared" si="10"/>
        <v>-8.444952714586478</v>
      </c>
      <c r="AM32" s="18"/>
      <c r="AN32" s="18">
        <v>161.06208500000002</v>
      </c>
      <c r="AO32" s="18">
        <v>174.68202100000002</v>
      </c>
      <c r="AP32" s="18">
        <f t="shared" si="11"/>
        <v>8.456326639506742</v>
      </c>
      <c r="AQ32" s="18"/>
      <c r="AR32" s="42" t="s">
        <v>77</v>
      </c>
      <c r="AS32" s="43" t="s">
        <v>78</v>
      </c>
      <c r="AT32" s="2"/>
    </row>
    <row r="33" spans="1:46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>
        <v>0</v>
      </c>
      <c r="AO33" s="18">
        <v>0</v>
      </c>
      <c r="AP33" s="18"/>
      <c r="AQ33" s="18"/>
      <c r="AR33" s="42"/>
      <c r="AS33" s="43"/>
      <c r="AT33" s="2"/>
    </row>
    <row r="34" spans="1:46" ht="16.5">
      <c r="A34" s="16" t="s">
        <v>231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67">
        <v>28858.773761</v>
      </c>
      <c r="U34" s="67">
        <v>33882.78170500001</v>
      </c>
      <c r="V34" s="67">
        <v>29905.147905999995</v>
      </c>
      <c r="W34" s="67">
        <v>38496.97994899999</v>
      </c>
      <c r="X34" s="67">
        <v>54116.787675</v>
      </c>
      <c r="Y34" s="115">
        <v>60115.79027899999</v>
      </c>
      <c r="Z34" s="115">
        <v>22019.638503000002</v>
      </c>
      <c r="AA34" s="115">
        <v>21475.418085</v>
      </c>
      <c r="AB34" s="115">
        <v>15226.022331999999</v>
      </c>
      <c r="AC34" s="115">
        <v>12178.352630000001</v>
      </c>
      <c r="AD34" s="67">
        <v>16957.009568</v>
      </c>
      <c r="AE34" s="115">
        <v>20701.690569</v>
      </c>
      <c r="AF34" s="115">
        <v>15148.861325</v>
      </c>
      <c r="AG34" s="115"/>
      <c r="AH34" s="18"/>
      <c r="AI34" s="18">
        <f aca="true" t="shared" si="12" ref="AI34:AJ38">+AC34/AB34*100-100</f>
        <v>-20.016190936452375</v>
      </c>
      <c r="AJ34" s="18">
        <f t="shared" si="12"/>
        <v>39.23894374866691</v>
      </c>
      <c r="AK34" s="18">
        <f aca="true" t="shared" si="13" ref="AK34:AL38">AE34/AD34*100-100</f>
        <v>22.083380834240245</v>
      </c>
      <c r="AL34" s="18">
        <f t="shared" si="13"/>
        <v>-26.82307140806728</v>
      </c>
      <c r="AM34" s="18"/>
      <c r="AN34" s="18">
        <v>7756.653625</v>
      </c>
      <c r="AO34" s="18">
        <v>5239.9990640000005</v>
      </c>
      <c r="AP34" s="18">
        <f>+(AO34-AN34)/AN34*100</f>
        <v>-32.44510690652375</v>
      </c>
      <c r="AQ34" s="18"/>
      <c r="AR34" s="12" t="s">
        <v>79</v>
      </c>
      <c r="AS34" s="26"/>
      <c r="AT34" s="2"/>
    </row>
    <row r="35" spans="1:53" ht="18" customHeight="1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67">
        <v>2054.505867</v>
      </c>
      <c r="U35" s="67">
        <v>2665.445061</v>
      </c>
      <c r="V35" s="67">
        <v>1193.560287</v>
      </c>
      <c r="W35" s="67">
        <v>1216.229917</v>
      </c>
      <c r="X35" s="67">
        <v>1418.401904</v>
      </c>
      <c r="Y35" s="115">
        <v>1264.9005730000001</v>
      </c>
      <c r="Z35" s="115">
        <v>971.6694220000003</v>
      </c>
      <c r="AA35" s="115">
        <v>885.732318</v>
      </c>
      <c r="AB35" s="115">
        <v>3050.751026</v>
      </c>
      <c r="AC35" s="115">
        <v>2749.1864590000005</v>
      </c>
      <c r="AD35" s="67">
        <v>4341.596142</v>
      </c>
      <c r="AE35" s="115">
        <v>4657.433574999999</v>
      </c>
      <c r="AF35" s="115">
        <v>3725.2843930000004</v>
      </c>
      <c r="AG35" s="115"/>
      <c r="AH35" s="18"/>
      <c r="AI35" s="18">
        <f t="shared" si="12"/>
        <v>-9.884928807035323</v>
      </c>
      <c r="AJ35" s="18">
        <f t="shared" si="12"/>
        <v>57.92294217756438</v>
      </c>
      <c r="AK35" s="18">
        <f t="shared" si="13"/>
        <v>7.274684762698925</v>
      </c>
      <c r="AL35" s="18">
        <f t="shared" si="13"/>
        <v>-20.01422386362212</v>
      </c>
      <c r="AM35" s="18"/>
      <c r="AN35" s="18">
        <v>1858.679473</v>
      </c>
      <c r="AO35" s="18">
        <v>1427.257084</v>
      </c>
      <c r="AP35" s="18">
        <f>+(AO35-AN35)/AN35*100</f>
        <v>-23.2112311599193</v>
      </c>
      <c r="AQ35" s="18"/>
      <c r="AR35" s="42" t="s">
        <v>81</v>
      </c>
      <c r="AS35" s="43" t="s">
        <v>82</v>
      </c>
      <c r="AT35" s="2"/>
      <c r="BA35" s="34"/>
    </row>
    <row r="36" spans="1:46" ht="18" customHeight="1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67">
        <v>16608.314025</v>
      </c>
      <c r="U36" s="67">
        <v>19339.365508000003</v>
      </c>
      <c r="V36" s="67">
        <v>8756.447587</v>
      </c>
      <c r="W36" s="67">
        <v>11390.606878</v>
      </c>
      <c r="X36" s="67">
        <v>15245.939214</v>
      </c>
      <c r="Y36" s="115">
        <v>16179.247645000003</v>
      </c>
      <c r="Z36" s="115">
        <v>17959.929242</v>
      </c>
      <c r="AA36" s="115">
        <v>17478.865340999997</v>
      </c>
      <c r="AB36" s="115">
        <v>10393.976361</v>
      </c>
      <c r="AC36" s="115">
        <v>8014.033566000002</v>
      </c>
      <c r="AD36" s="67">
        <v>10893.484682999999</v>
      </c>
      <c r="AE36" s="115">
        <v>14113.153100000001</v>
      </c>
      <c r="AF36" s="115">
        <v>10007.244665999999</v>
      </c>
      <c r="AG36" s="115"/>
      <c r="AH36" s="18"/>
      <c r="AI36" s="18">
        <f t="shared" si="12"/>
        <v>-22.897327378287642</v>
      </c>
      <c r="AJ36" s="18">
        <f t="shared" si="12"/>
        <v>35.930110515336935</v>
      </c>
      <c r="AK36" s="18">
        <f t="shared" si="13"/>
        <v>29.55590897396229</v>
      </c>
      <c r="AL36" s="18">
        <f t="shared" si="13"/>
        <v>-29.092778948171414</v>
      </c>
      <c r="AM36" s="18"/>
      <c r="AN36" s="18">
        <v>5176.967626</v>
      </c>
      <c r="AO36" s="18">
        <v>3259.37379</v>
      </c>
      <c r="AP36" s="18">
        <f>+(AO36-AN36)/AN36*100</f>
        <v>-37.040869762626556</v>
      </c>
      <c r="AQ36" s="18"/>
      <c r="AR36" s="42" t="s">
        <v>84</v>
      </c>
      <c r="AS36" s="43" t="s">
        <v>85</v>
      </c>
      <c r="AT36" s="2"/>
    </row>
    <row r="37" spans="1:46" ht="18" customHeight="1">
      <c r="A37" s="40">
        <v>34</v>
      </c>
      <c r="B37" s="4" t="s">
        <v>86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67">
        <v>10177.750132</v>
      </c>
      <c r="U37" s="67">
        <v>11856.452169999999</v>
      </c>
      <c r="V37" s="67">
        <v>1640.129673</v>
      </c>
      <c r="W37" s="67">
        <v>2366.4709709999997</v>
      </c>
      <c r="X37" s="67">
        <v>2973.589756</v>
      </c>
      <c r="Y37" s="115">
        <v>2945.7222650000003</v>
      </c>
      <c r="Z37" s="115">
        <v>2753.8374629999994</v>
      </c>
      <c r="AA37" s="115">
        <v>2671.9945</v>
      </c>
      <c r="AB37" s="115">
        <v>1456.123649</v>
      </c>
      <c r="AC37" s="115">
        <v>1201.518136</v>
      </c>
      <c r="AD37" s="67">
        <v>1636.427635</v>
      </c>
      <c r="AE37" s="115">
        <v>1874.073022</v>
      </c>
      <c r="AF37" s="115">
        <v>1375.725836</v>
      </c>
      <c r="AG37" s="115"/>
      <c r="AH37" s="18"/>
      <c r="AI37" s="18">
        <f t="shared" si="12"/>
        <v>-17.485157470991666</v>
      </c>
      <c r="AJ37" s="18">
        <f t="shared" si="12"/>
        <v>36.19666536602324</v>
      </c>
      <c r="AK37" s="18">
        <f t="shared" si="13"/>
        <v>14.52220568250182</v>
      </c>
      <c r="AL37" s="18">
        <f t="shared" si="13"/>
        <v>-26.591663192940402</v>
      </c>
      <c r="AM37" s="18"/>
      <c r="AN37" s="18">
        <v>707.475439</v>
      </c>
      <c r="AO37" s="18">
        <v>518.270036</v>
      </c>
      <c r="AP37" s="18">
        <f>+(AO37-AN37)/AN37*100</f>
        <v>-26.7437415590621</v>
      </c>
      <c r="AQ37" s="18"/>
      <c r="AR37" s="42" t="s">
        <v>87</v>
      </c>
      <c r="AS37" s="43" t="s">
        <v>88</v>
      </c>
      <c r="AT37" s="2"/>
    </row>
    <row r="38" spans="1:46" ht="16.5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67">
        <v>18.203736999999997</v>
      </c>
      <c r="U38" s="67">
        <v>21.518966</v>
      </c>
      <c r="V38" s="67">
        <v>17.245179</v>
      </c>
      <c r="W38" s="67">
        <v>20.455358000000004</v>
      </c>
      <c r="X38" s="67">
        <v>86.56476400000001</v>
      </c>
      <c r="Y38" s="115">
        <v>255.37663299999997</v>
      </c>
      <c r="Z38" s="115">
        <v>334.2023760000001</v>
      </c>
      <c r="AA38" s="115">
        <v>438.8259259999999</v>
      </c>
      <c r="AB38" s="115">
        <v>325.171296</v>
      </c>
      <c r="AC38" s="115">
        <v>213.61446899999999</v>
      </c>
      <c r="AD38" s="67">
        <v>85.50110800000002</v>
      </c>
      <c r="AE38" s="115">
        <v>57.030871999999995</v>
      </c>
      <c r="AF38" s="115">
        <v>40.60643</v>
      </c>
      <c r="AG38" s="115"/>
      <c r="AH38" s="18"/>
      <c r="AI38" s="18">
        <f t="shared" si="12"/>
        <v>-34.307095482376155</v>
      </c>
      <c r="AJ38" s="18">
        <f t="shared" si="12"/>
        <v>-59.97410269058131</v>
      </c>
      <c r="AK38" s="18">
        <f t="shared" si="13"/>
        <v>-33.298090125334994</v>
      </c>
      <c r="AL38" s="18">
        <f t="shared" si="13"/>
        <v>-28.79921246864329</v>
      </c>
      <c r="AM38" s="18"/>
      <c r="AN38" s="18">
        <v>13.531086999999998</v>
      </c>
      <c r="AO38" s="18">
        <v>35.098154</v>
      </c>
      <c r="AP38" s="18">
        <f>+(AO38-AN38)/AN38*100</f>
        <v>159.3890202612695</v>
      </c>
      <c r="AQ38" s="18"/>
      <c r="AR38" s="42" t="s">
        <v>91</v>
      </c>
      <c r="AS38" s="43" t="s">
        <v>92</v>
      </c>
      <c r="AT38" s="2"/>
    </row>
    <row r="39" spans="1:46" ht="16.5">
      <c r="A39" s="40">
        <v>39</v>
      </c>
      <c r="B39" s="4" t="s">
        <v>234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>
        <v>18297.76518</v>
      </c>
      <c r="W39" s="67">
        <v>23503.216824999996</v>
      </c>
      <c r="X39" s="67">
        <v>34392.292037</v>
      </c>
      <c r="Y39" s="115">
        <v>39470.543163</v>
      </c>
      <c r="Z39" s="115"/>
      <c r="AA39" s="115"/>
      <c r="AB39" s="115"/>
      <c r="AC39" s="115"/>
      <c r="AD39" s="67"/>
      <c r="AE39" s="115"/>
      <c r="AF39" s="115"/>
      <c r="AG39" s="115"/>
      <c r="AH39" s="18"/>
      <c r="AI39" s="18"/>
      <c r="AJ39" s="18"/>
      <c r="AK39" s="18"/>
      <c r="AL39" s="18"/>
      <c r="AM39" s="18"/>
      <c r="AN39" s="18">
        <v>0</v>
      </c>
      <c r="AO39" s="18">
        <v>0</v>
      </c>
      <c r="AP39" s="18"/>
      <c r="AQ39" s="18"/>
      <c r="AR39" s="42"/>
      <c r="AS39" s="43"/>
      <c r="AT39" s="2"/>
    </row>
    <row r="40" spans="1:46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5"/>
      <c r="AG40" s="115"/>
      <c r="AH40" s="18"/>
      <c r="AI40" s="18"/>
      <c r="AJ40" s="18"/>
      <c r="AK40" s="18"/>
      <c r="AL40" s="18"/>
      <c r="AM40" s="18"/>
      <c r="AN40" s="18">
        <v>0</v>
      </c>
      <c r="AO40" s="18">
        <v>0</v>
      </c>
      <c r="AP40" s="18"/>
      <c r="AQ40" s="18"/>
      <c r="AR40" s="42"/>
      <c r="AS40" s="43"/>
      <c r="AT40" s="2"/>
    </row>
    <row r="41" spans="1:46" ht="16.5">
      <c r="A41" s="16" t="s">
        <v>93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67">
        <v>932.7013189999999</v>
      </c>
      <c r="U41" s="67">
        <v>828.9618119999999</v>
      </c>
      <c r="V41" s="67">
        <v>1122.448917</v>
      </c>
      <c r="W41" s="67">
        <v>1047.126898</v>
      </c>
      <c r="X41" s="67">
        <v>1672.2933409999998</v>
      </c>
      <c r="Y41" s="115">
        <v>1943.069856</v>
      </c>
      <c r="Z41" s="18">
        <v>1793.9659519999998</v>
      </c>
      <c r="AA41" s="18">
        <v>2046.043068</v>
      </c>
      <c r="AB41" s="115">
        <v>1727.9280899999999</v>
      </c>
      <c r="AC41" s="115">
        <v>1641.7456230000003</v>
      </c>
      <c r="AD41" s="67">
        <v>1466.674377</v>
      </c>
      <c r="AE41" s="115">
        <v>1168.5494410000001</v>
      </c>
      <c r="AF41" s="18">
        <v>1191.4088420000003</v>
      </c>
      <c r="AG41" s="115"/>
      <c r="AH41" s="18"/>
      <c r="AI41" s="18">
        <f aca="true" t="shared" si="14" ref="AI41:AJ44">+AC41/AB41*100-100</f>
        <v>-4.987618842402156</v>
      </c>
      <c r="AJ41" s="18">
        <f t="shared" si="14"/>
        <v>-10.66372546071348</v>
      </c>
      <c r="AK41" s="18">
        <f aca="true" t="shared" si="15" ref="AK41:AL44">AE41/AD41*100-100</f>
        <v>-20.326593323993137</v>
      </c>
      <c r="AL41" s="18">
        <f t="shared" si="15"/>
        <v>1.9562202674486855</v>
      </c>
      <c r="AM41" s="18"/>
      <c r="AN41" s="18">
        <v>618.7679899999999</v>
      </c>
      <c r="AO41" s="18">
        <v>886.9954200000001</v>
      </c>
      <c r="AP41" s="18">
        <f>+(AO41-AN41)/AN41*100</f>
        <v>43.34862732637481</v>
      </c>
      <c r="AQ41" s="18"/>
      <c r="AR41" s="11" t="s">
        <v>94</v>
      </c>
      <c r="AS41" s="32"/>
      <c r="AT41" s="2"/>
    </row>
    <row r="42" spans="1:46" ht="18" customHeight="1">
      <c r="A42" s="40">
        <v>41</v>
      </c>
      <c r="B42" s="4" t="s">
        <v>95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67">
        <v>84.016434</v>
      </c>
      <c r="U42" s="67">
        <v>109.69306</v>
      </c>
      <c r="V42" s="67">
        <v>106.313041</v>
      </c>
      <c r="W42" s="67">
        <v>136.85083600000002</v>
      </c>
      <c r="X42" s="67">
        <v>148.777889</v>
      </c>
      <c r="Y42" s="115">
        <v>160.01349199999999</v>
      </c>
      <c r="Z42" s="115">
        <v>138.451653</v>
      </c>
      <c r="AA42" s="115">
        <v>132.719611</v>
      </c>
      <c r="AB42" s="115">
        <v>80.59701999999999</v>
      </c>
      <c r="AC42" s="115">
        <v>76.95490400000001</v>
      </c>
      <c r="AD42" s="67">
        <v>79.34100199999999</v>
      </c>
      <c r="AE42" s="115">
        <v>99.82676000000001</v>
      </c>
      <c r="AF42" s="115">
        <v>97.068112</v>
      </c>
      <c r="AG42" s="115"/>
      <c r="AH42" s="18"/>
      <c r="AI42" s="18">
        <f t="shared" si="14"/>
        <v>-4.518921419178994</v>
      </c>
      <c r="AJ42" s="18">
        <f t="shared" si="14"/>
        <v>3.1006445021359212</v>
      </c>
      <c r="AK42" s="18">
        <f t="shared" si="15"/>
        <v>25.819888183413696</v>
      </c>
      <c r="AL42" s="18">
        <f t="shared" si="15"/>
        <v>-2.7634353754444163</v>
      </c>
      <c r="AM42" s="18"/>
      <c r="AN42" s="18">
        <v>47.77835600000001</v>
      </c>
      <c r="AO42" s="18">
        <v>59.712125</v>
      </c>
      <c r="AP42" s="18">
        <f>+(AO42-AN42)/AN42*100</f>
        <v>24.97735376244421</v>
      </c>
      <c r="AQ42" s="18"/>
      <c r="AR42" s="42" t="s">
        <v>96</v>
      </c>
      <c r="AS42" s="43" t="s">
        <v>97</v>
      </c>
      <c r="AT42" s="2"/>
    </row>
    <row r="43" spans="1:46" ht="18" customHeight="1">
      <c r="A43" s="40">
        <v>42</v>
      </c>
      <c r="B43" s="4" t="s">
        <v>207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67">
        <v>792.041593</v>
      </c>
      <c r="U43" s="67">
        <v>641.286816</v>
      </c>
      <c r="V43" s="67">
        <v>929.5686019999999</v>
      </c>
      <c r="W43" s="67">
        <v>794.24223</v>
      </c>
      <c r="X43" s="67">
        <v>1351.268268</v>
      </c>
      <c r="Y43" s="115">
        <v>1611.8678340000001</v>
      </c>
      <c r="Z43" s="115">
        <v>1593.6091270000004</v>
      </c>
      <c r="AA43" s="115">
        <v>1840.9292980000005</v>
      </c>
      <c r="AB43" s="115">
        <v>1591.8166629999998</v>
      </c>
      <c r="AC43" s="115">
        <v>1522.631072</v>
      </c>
      <c r="AD43" s="67">
        <v>1317.460128</v>
      </c>
      <c r="AE43" s="115">
        <v>1012.480622</v>
      </c>
      <c r="AF43" s="115">
        <v>1042.021754</v>
      </c>
      <c r="AG43" s="115"/>
      <c r="AH43" s="18"/>
      <c r="AI43" s="18">
        <f t="shared" si="14"/>
        <v>-4.346329109886952</v>
      </c>
      <c r="AJ43" s="18">
        <f t="shared" si="14"/>
        <v>-13.474764030035502</v>
      </c>
      <c r="AK43" s="18">
        <f t="shared" si="15"/>
        <v>-23.149050169964596</v>
      </c>
      <c r="AL43" s="18">
        <f t="shared" si="15"/>
        <v>2.9176985078140234</v>
      </c>
      <c r="AM43" s="18"/>
      <c r="AN43" s="18">
        <v>544.970311</v>
      </c>
      <c r="AO43" s="18">
        <v>799.734897</v>
      </c>
      <c r="AP43" s="18">
        <f>+(AO43-AN43)/AN43*100</f>
        <v>46.74834222299497</v>
      </c>
      <c r="AQ43" s="18"/>
      <c r="AR43" s="42" t="s">
        <v>98</v>
      </c>
      <c r="AS43" s="43" t="s">
        <v>206</v>
      </c>
      <c r="AT43" s="2"/>
    </row>
    <row r="44" spans="1:46" ht="16.5">
      <c r="A44" s="40">
        <v>43</v>
      </c>
      <c r="B44" s="4" t="s">
        <v>99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67">
        <v>56.643291999999995</v>
      </c>
      <c r="U44" s="67">
        <v>77.981936</v>
      </c>
      <c r="V44" s="67">
        <v>86.56727400000001</v>
      </c>
      <c r="W44" s="67">
        <v>116.033832</v>
      </c>
      <c r="X44" s="67">
        <v>172.247184</v>
      </c>
      <c r="Y44" s="115">
        <v>171.18853</v>
      </c>
      <c r="Z44" s="115">
        <v>61.90517200000001</v>
      </c>
      <c r="AA44" s="115">
        <v>72.394159</v>
      </c>
      <c r="AB44" s="115">
        <v>55.51440699999999</v>
      </c>
      <c r="AC44" s="115">
        <v>42.159647</v>
      </c>
      <c r="AD44" s="67">
        <v>69.873247</v>
      </c>
      <c r="AE44" s="115">
        <v>56.242059</v>
      </c>
      <c r="AF44" s="115">
        <v>52.318976</v>
      </c>
      <c r="AG44" s="115"/>
      <c r="AH44" s="18"/>
      <c r="AI44" s="18">
        <f t="shared" si="14"/>
        <v>-24.05638593959941</v>
      </c>
      <c r="AJ44" s="18">
        <f t="shared" si="14"/>
        <v>65.73489574046957</v>
      </c>
      <c r="AK44" s="18">
        <f t="shared" si="15"/>
        <v>-19.508450780883294</v>
      </c>
      <c r="AL44" s="18">
        <f t="shared" si="15"/>
        <v>-6.975354511825387</v>
      </c>
      <c r="AM44" s="18"/>
      <c r="AN44" s="18">
        <v>26.019323</v>
      </c>
      <c r="AO44" s="18">
        <v>27.548398000000006</v>
      </c>
      <c r="AP44" s="18">
        <f>+(AO44-AN44)/AN44*100</f>
        <v>5.87669018137023</v>
      </c>
      <c r="AQ44" s="18"/>
      <c r="AR44" s="42" t="s">
        <v>100</v>
      </c>
      <c r="AS44" s="43" t="s">
        <v>101</v>
      </c>
      <c r="AT44" s="2"/>
    </row>
    <row r="45" spans="1:46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5"/>
      <c r="AB45" s="18"/>
      <c r="AC45" s="18"/>
      <c r="AD45" s="67"/>
      <c r="AE45" s="67"/>
      <c r="AG45" s="67"/>
      <c r="AH45" s="18"/>
      <c r="AI45" s="18"/>
      <c r="AJ45" s="18"/>
      <c r="AK45" s="18"/>
      <c r="AL45" s="18"/>
      <c r="AM45" s="18"/>
      <c r="AN45" s="18">
        <v>0</v>
      </c>
      <c r="AO45" s="18">
        <v>0</v>
      </c>
      <c r="AP45" s="18"/>
      <c r="AQ45" s="18"/>
      <c r="AR45" s="42"/>
      <c r="AS45" s="43"/>
      <c r="AT45" s="2"/>
    </row>
    <row r="46" spans="1:46" ht="16.5">
      <c r="A46" s="17" t="s">
        <v>102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67">
        <v>18407.547682</v>
      </c>
      <c r="U46" s="67">
        <v>22106.761341</v>
      </c>
      <c r="V46" s="67">
        <v>20265.674394</v>
      </c>
      <c r="W46" s="67">
        <v>25446.319858</v>
      </c>
      <c r="X46" s="67">
        <v>31191.130509000002</v>
      </c>
      <c r="Y46" s="115">
        <v>29685.709960000004</v>
      </c>
      <c r="Z46" s="18">
        <v>32460.223770000004</v>
      </c>
      <c r="AA46" s="18">
        <v>33942.939725</v>
      </c>
      <c r="AB46" s="115">
        <v>29385.023794000004</v>
      </c>
      <c r="AC46" s="115">
        <v>27819.257331</v>
      </c>
      <c r="AD46" s="67">
        <v>31762.649157</v>
      </c>
      <c r="AE46" s="115">
        <v>32395.14035</v>
      </c>
      <c r="AF46" s="18">
        <v>30975.43938</v>
      </c>
      <c r="AG46" s="115"/>
      <c r="AH46" s="18"/>
      <c r="AI46" s="18">
        <f aca="true" t="shared" si="16" ref="AI46:AI55">+AC46/AB46*100-100</f>
        <v>-5.328450553508517</v>
      </c>
      <c r="AJ46" s="18">
        <f aca="true" t="shared" si="17" ref="AJ46:AJ55">+AD46/AC46*100-100</f>
        <v>14.17504349264469</v>
      </c>
      <c r="AK46" s="18">
        <f aca="true" t="shared" si="18" ref="AK46:AK55">AE46/AD46*100-100</f>
        <v>1.991304912489042</v>
      </c>
      <c r="AL46" s="18">
        <f aca="true" t="shared" si="19" ref="AL46:AL55">AF46/AE46*100-100</f>
        <v>-4.382450437508297</v>
      </c>
      <c r="AM46" s="18"/>
      <c r="AN46" s="18">
        <v>15584.633737999999</v>
      </c>
      <c r="AO46" s="18">
        <v>15183.317066</v>
      </c>
      <c r="AP46" s="18">
        <f aca="true" t="shared" si="20" ref="AP46:AP55">+(AO46-AN46)/AN46*100</f>
        <v>-2.5750792655554617</v>
      </c>
      <c r="AQ46" s="18"/>
      <c r="AR46" s="12" t="s">
        <v>103</v>
      </c>
      <c r="AS46" s="26"/>
      <c r="AT46" s="2"/>
    </row>
    <row r="47" spans="1:46" ht="18" customHeight="1">
      <c r="A47" s="40">
        <v>51</v>
      </c>
      <c r="B47" s="4" t="s">
        <v>104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67">
        <v>3434.020201</v>
      </c>
      <c r="U47" s="67">
        <v>3793.8643290000005</v>
      </c>
      <c r="V47" s="67">
        <v>3127.71763</v>
      </c>
      <c r="W47" s="67">
        <v>4172.21588</v>
      </c>
      <c r="X47" s="67">
        <v>5282.880343999999</v>
      </c>
      <c r="Y47" s="115">
        <v>4882.791283</v>
      </c>
      <c r="Z47" s="115">
        <v>5061.879649</v>
      </c>
      <c r="AA47" s="115">
        <v>5679.8753719999995</v>
      </c>
      <c r="AB47" s="115">
        <v>4579.502872999999</v>
      </c>
      <c r="AC47" s="115">
        <v>4326.537534</v>
      </c>
      <c r="AD47" s="67">
        <v>5415.320731000001</v>
      </c>
      <c r="AE47" s="115">
        <v>6124.101498</v>
      </c>
      <c r="AF47" s="115">
        <v>5615.208621000001</v>
      </c>
      <c r="AG47" s="115"/>
      <c r="AH47" s="18"/>
      <c r="AI47" s="18">
        <f t="shared" si="16"/>
        <v>-5.52386025329173</v>
      </c>
      <c r="AJ47" s="18">
        <f t="shared" si="17"/>
        <v>25.16523174579723</v>
      </c>
      <c r="AK47" s="18">
        <f t="shared" si="18"/>
        <v>13.088435610887899</v>
      </c>
      <c r="AL47" s="18">
        <f t="shared" si="19"/>
        <v>-8.309674115724448</v>
      </c>
      <c r="AM47" s="18"/>
      <c r="AN47" s="18">
        <v>2956.237379</v>
      </c>
      <c r="AO47" s="18">
        <v>2745.2316920000003</v>
      </c>
      <c r="AP47" s="18">
        <f t="shared" si="20"/>
        <v>-7.137643563365546</v>
      </c>
      <c r="AQ47" s="18"/>
      <c r="AR47" s="42" t="s">
        <v>105</v>
      </c>
      <c r="AS47" s="43" t="s">
        <v>106</v>
      </c>
      <c r="AT47" s="2"/>
    </row>
    <row r="48" spans="1:46" ht="18" customHeight="1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67">
        <v>867.525601</v>
      </c>
      <c r="U48" s="67">
        <v>1092.7789689999997</v>
      </c>
      <c r="V48" s="67">
        <v>1080.71039</v>
      </c>
      <c r="W48" s="67">
        <v>1408.292033</v>
      </c>
      <c r="X48" s="67">
        <v>1704.806314</v>
      </c>
      <c r="Y48" s="115">
        <v>1576.708776</v>
      </c>
      <c r="Z48" s="115">
        <v>1584.911147</v>
      </c>
      <c r="AA48" s="115">
        <v>1609.1670370000002</v>
      </c>
      <c r="AB48" s="115">
        <v>1371.447558</v>
      </c>
      <c r="AC48" s="115">
        <v>1189.035995</v>
      </c>
      <c r="AD48" s="67">
        <v>1401.8497940000002</v>
      </c>
      <c r="AE48" s="115">
        <v>1500.4891340000001</v>
      </c>
      <c r="AF48" s="115">
        <v>1597.1223569999995</v>
      </c>
      <c r="AG48" s="115"/>
      <c r="AH48" s="18"/>
      <c r="AI48" s="18">
        <f t="shared" si="16"/>
        <v>-13.300658996105781</v>
      </c>
      <c r="AJ48" s="18">
        <f t="shared" si="17"/>
        <v>17.89801148955128</v>
      </c>
      <c r="AK48" s="18">
        <f t="shared" si="18"/>
        <v>7.036370117696066</v>
      </c>
      <c r="AL48" s="18">
        <f t="shared" si="19"/>
        <v>6.440114813920374</v>
      </c>
      <c r="AM48" s="18"/>
      <c r="AN48" s="18">
        <v>801.7091029999999</v>
      </c>
      <c r="AO48" s="18">
        <v>784.121503</v>
      </c>
      <c r="AP48" s="18">
        <f t="shared" si="20"/>
        <v>-2.193763290723163</v>
      </c>
      <c r="AQ48" s="18"/>
      <c r="AR48" s="42" t="s">
        <v>108</v>
      </c>
      <c r="AS48" s="43" t="s">
        <v>109</v>
      </c>
      <c r="AT48" s="2"/>
    </row>
    <row r="49" spans="1:46" ht="18" customHeight="1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5">
        <v>1830.143253</v>
      </c>
      <c r="Z49" s="115">
        <v>1972.4565579999996</v>
      </c>
      <c r="AA49" s="115">
        <v>2152.803696</v>
      </c>
      <c r="AB49" s="115">
        <v>1809.592341</v>
      </c>
      <c r="AC49" s="115">
        <v>1765.3094469999999</v>
      </c>
      <c r="AD49" s="67">
        <v>2036.3380249999996</v>
      </c>
      <c r="AE49" s="115">
        <v>2040.3060149999997</v>
      </c>
      <c r="AF49" s="115">
        <v>1922.3232029999997</v>
      </c>
      <c r="AG49" s="115"/>
      <c r="AH49" s="18"/>
      <c r="AI49" s="18">
        <f t="shared" si="16"/>
        <v>-2.447119884223696</v>
      </c>
      <c r="AJ49" s="18">
        <f t="shared" si="17"/>
        <v>15.3530350421333</v>
      </c>
      <c r="AK49" s="18">
        <f t="shared" si="18"/>
        <v>0.19485910253038696</v>
      </c>
      <c r="AL49" s="18">
        <f t="shared" si="19"/>
        <v>-5.7826037433899415</v>
      </c>
      <c r="AM49" s="18"/>
      <c r="AN49" s="18">
        <v>926.738483</v>
      </c>
      <c r="AO49" s="18">
        <v>961.8932709999999</v>
      </c>
      <c r="AP49" s="18">
        <f t="shared" si="20"/>
        <v>3.793388172054569</v>
      </c>
      <c r="AQ49" s="18"/>
      <c r="AR49" s="42" t="s">
        <v>111</v>
      </c>
      <c r="AS49" s="43" t="s">
        <v>112</v>
      </c>
      <c r="AT49" s="2"/>
    </row>
    <row r="50" spans="1:46" ht="18" customHeight="1">
      <c r="A50" s="40">
        <v>54</v>
      </c>
      <c r="B50" s="4" t="s">
        <v>113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67">
        <v>3343.086943</v>
      </c>
      <c r="U50" s="67">
        <v>3838.3768890000006</v>
      </c>
      <c r="V50" s="67">
        <v>4418.9435889999995</v>
      </c>
      <c r="W50" s="67">
        <v>4777.741034</v>
      </c>
      <c r="X50" s="67">
        <v>5083.14029</v>
      </c>
      <c r="Y50" s="115">
        <v>4343.089398</v>
      </c>
      <c r="Z50" s="115">
        <v>4708.448944</v>
      </c>
      <c r="AA50" s="115">
        <v>5013.373741</v>
      </c>
      <c r="AB50" s="115">
        <v>4792.460598000001</v>
      </c>
      <c r="AC50" s="115">
        <v>4587.189437000001</v>
      </c>
      <c r="AD50" s="67">
        <v>4856.350477</v>
      </c>
      <c r="AE50" s="115">
        <v>4879.7705</v>
      </c>
      <c r="AF50" s="115">
        <v>5297.601457</v>
      </c>
      <c r="AG50" s="115"/>
      <c r="AH50" s="18"/>
      <c r="AI50" s="18">
        <f t="shared" si="16"/>
        <v>-4.283210196567168</v>
      </c>
      <c r="AJ50" s="18">
        <f t="shared" si="17"/>
        <v>5.867667854066852</v>
      </c>
      <c r="AK50" s="18">
        <f t="shared" si="18"/>
        <v>0.48225561789492133</v>
      </c>
      <c r="AL50" s="18">
        <f t="shared" si="19"/>
        <v>8.562512458321564</v>
      </c>
      <c r="AM50" s="18"/>
      <c r="AN50" s="18">
        <v>2539.9232879999995</v>
      </c>
      <c r="AO50" s="18">
        <v>2682.716317</v>
      </c>
      <c r="AP50" s="18">
        <f t="shared" si="20"/>
        <v>5.621942586795181</v>
      </c>
      <c r="AQ50" s="18"/>
      <c r="AR50" s="42" t="s">
        <v>114</v>
      </c>
      <c r="AS50" s="43" t="s">
        <v>115</v>
      </c>
      <c r="AT50" s="2"/>
    </row>
    <row r="51" spans="1:46" ht="18" customHeight="1">
      <c r="A51" s="40">
        <v>55</v>
      </c>
      <c r="B51" s="4" t="s">
        <v>208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67">
        <v>882.124848</v>
      </c>
      <c r="U51" s="67">
        <v>1064.621652</v>
      </c>
      <c r="V51" s="67">
        <v>1190.764583</v>
      </c>
      <c r="W51" s="67">
        <v>1414.73973</v>
      </c>
      <c r="X51" s="67">
        <v>1626.0959330000003</v>
      </c>
      <c r="Y51" s="115">
        <v>1602.639492</v>
      </c>
      <c r="Z51" s="115">
        <v>2053.602873</v>
      </c>
      <c r="AA51" s="115">
        <v>2098.4889730000004</v>
      </c>
      <c r="AB51" s="115">
        <v>1868.8609239999998</v>
      </c>
      <c r="AC51" s="115">
        <v>1829.7876370000001</v>
      </c>
      <c r="AD51" s="67">
        <v>2028.3070939999998</v>
      </c>
      <c r="AE51" s="115">
        <v>1999.5520460000002</v>
      </c>
      <c r="AF51" s="115">
        <v>1879.933417</v>
      </c>
      <c r="AG51" s="115"/>
      <c r="AH51" s="18"/>
      <c r="AI51" s="18">
        <f t="shared" si="16"/>
        <v>-2.0907541325423864</v>
      </c>
      <c r="AJ51" s="18">
        <f t="shared" si="17"/>
        <v>10.849316772381258</v>
      </c>
      <c r="AK51" s="18">
        <f t="shared" si="18"/>
        <v>-1.4176870990128094</v>
      </c>
      <c r="AL51" s="18">
        <f t="shared" si="19"/>
        <v>-5.982271341188195</v>
      </c>
      <c r="AM51" s="18"/>
      <c r="AN51" s="18">
        <v>935.5760310000001</v>
      </c>
      <c r="AO51" s="18">
        <v>917.6882949999999</v>
      </c>
      <c r="AP51" s="18">
        <f t="shared" si="20"/>
        <v>-1.9119489391878328</v>
      </c>
      <c r="AQ51" s="18"/>
      <c r="AR51" s="42" t="s">
        <v>116</v>
      </c>
      <c r="AS51" s="43" t="s">
        <v>209</v>
      </c>
      <c r="AT51" s="2"/>
    </row>
    <row r="52" spans="1:46" ht="18" customHeight="1">
      <c r="A52" s="40">
        <v>56</v>
      </c>
      <c r="B52" s="4" t="s">
        <v>117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67">
        <v>780.8730919999998</v>
      </c>
      <c r="U52" s="67">
        <v>992.8512030000002</v>
      </c>
      <c r="V52" s="67">
        <v>1052.584622</v>
      </c>
      <c r="W52" s="67">
        <v>1011.266711</v>
      </c>
      <c r="X52" s="67">
        <v>1366.9982209999996</v>
      </c>
      <c r="Y52" s="115">
        <v>1375.1330579999997</v>
      </c>
      <c r="Z52" s="115">
        <v>1604.9740279999996</v>
      </c>
      <c r="AA52" s="115">
        <v>1583.306003</v>
      </c>
      <c r="AB52" s="115">
        <v>1296.870226</v>
      </c>
      <c r="AC52" s="115">
        <v>1230.692074</v>
      </c>
      <c r="AD52" s="67">
        <v>1370.896914</v>
      </c>
      <c r="AE52" s="115">
        <v>1209.6447000000003</v>
      </c>
      <c r="AF52" s="115">
        <v>1412.245049</v>
      </c>
      <c r="AG52" s="115"/>
      <c r="AH52" s="18"/>
      <c r="AI52" s="18">
        <f t="shared" si="16"/>
        <v>-5.102912432812687</v>
      </c>
      <c r="AJ52" s="18">
        <f t="shared" si="17"/>
        <v>11.39235743546358</v>
      </c>
      <c r="AK52" s="18">
        <f t="shared" si="18"/>
        <v>-11.762533882252185</v>
      </c>
      <c r="AL52" s="18">
        <f t="shared" si="19"/>
        <v>16.748748537483763</v>
      </c>
      <c r="AM52" s="18"/>
      <c r="AN52" s="18">
        <v>673.998349</v>
      </c>
      <c r="AO52" s="18">
        <v>629.21551</v>
      </c>
      <c r="AP52" s="18">
        <f t="shared" si="20"/>
        <v>-6.644354406274661</v>
      </c>
      <c r="AQ52" s="18"/>
      <c r="AR52" s="42" t="s">
        <v>118</v>
      </c>
      <c r="AS52" s="43" t="s">
        <v>119</v>
      </c>
      <c r="AT52" s="2"/>
    </row>
    <row r="53" spans="1:46" ht="18" customHeight="1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67">
        <v>5367.860960999999</v>
      </c>
      <c r="U53" s="67">
        <v>6835.089564</v>
      </c>
      <c r="V53" s="67">
        <v>5306.14894</v>
      </c>
      <c r="W53" s="67">
        <v>7650.022377</v>
      </c>
      <c r="X53" s="67">
        <v>9932.192641999998</v>
      </c>
      <c r="Y53" s="115">
        <v>9928.996417</v>
      </c>
      <c r="Z53" s="115">
        <v>10901.319974</v>
      </c>
      <c r="AA53" s="115">
        <v>10994.114749999999</v>
      </c>
      <c r="AB53" s="115">
        <v>9303.667589</v>
      </c>
      <c r="AC53" s="115">
        <v>8587.623602</v>
      </c>
      <c r="AD53" s="67">
        <v>9968.090859000002</v>
      </c>
      <c r="AE53" s="115">
        <v>9994.060884</v>
      </c>
      <c r="AF53" s="115">
        <v>8928.581823</v>
      </c>
      <c r="AG53" s="115"/>
      <c r="AH53" s="18"/>
      <c r="AI53" s="18">
        <f t="shared" si="16"/>
        <v>-7.696362538216661</v>
      </c>
      <c r="AJ53" s="18">
        <f t="shared" si="17"/>
        <v>16.075078752619063</v>
      </c>
      <c r="AK53" s="18">
        <f t="shared" si="18"/>
        <v>0.26053158390455167</v>
      </c>
      <c r="AL53" s="18">
        <f t="shared" si="19"/>
        <v>-10.661122374247086</v>
      </c>
      <c r="AM53" s="18"/>
      <c r="AN53" s="18">
        <v>4634.38723</v>
      </c>
      <c r="AO53" s="18">
        <v>4278.973296</v>
      </c>
      <c r="AP53" s="18">
        <f t="shared" si="20"/>
        <v>-7.66905992877078</v>
      </c>
      <c r="AQ53" s="18"/>
      <c r="AR53" s="42" t="s">
        <v>121</v>
      </c>
      <c r="AS53" s="43" t="s">
        <v>122</v>
      </c>
      <c r="AT53" s="2"/>
    </row>
    <row r="54" spans="1:46" ht="18" customHeight="1">
      <c r="A54" s="40">
        <v>58</v>
      </c>
      <c r="B54" s="4" t="s">
        <v>123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67">
        <v>853.6124130000001</v>
      </c>
      <c r="U54" s="67">
        <v>1035.019613</v>
      </c>
      <c r="V54" s="67">
        <v>940.6396419999999</v>
      </c>
      <c r="W54" s="67">
        <v>1221.671164</v>
      </c>
      <c r="X54" s="67">
        <v>1564.778264</v>
      </c>
      <c r="Y54" s="115">
        <v>1584.321419</v>
      </c>
      <c r="Z54" s="115">
        <v>1825.496148</v>
      </c>
      <c r="AA54" s="115">
        <v>1937.2022459999998</v>
      </c>
      <c r="AB54" s="115">
        <v>1793.093102</v>
      </c>
      <c r="AC54" s="115">
        <v>1793.3513599999999</v>
      </c>
      <c r="AD54" s="67">
        <v>1958.2993039999997</v>
      </c>
      <c r="AE54" s="115">
        <v>1767.920091</v>
      </c>
      <c r="AF54" s="115">
        <v>1640.8877740000003</v>
      </c>
      <c r="AG54" s="115"/>
      <c r="AH54" s="18"/>
      <c r="AI54" s="18">
        <f t="shared" si="16"/>
        <v>0.01440293310545826</v>
      </c>
      <c r="AJ54" s="18">
        <f t="shared" si="17"/>
        <v>9.19774828731832</v>
      </c>
      <c r="AK54" s="18">
        <f t="shared" si="18"/>
        <v>-9.721660657854159</v>
      </c>
      <c r="AL54" s="18">
        <f t="shared" si="19"/>
        <v>-7.185410565029869</v>
      </c>
      <c r="AM54" s="18"/>
      <c r="AN54" s="18">
        <v>804.435988</v>
      </c>
      <c r="AO54" s="18">
        <v>798.0799549999999</v>
      </c>
      <c r="AP54" s="18">
        <f t="shared" si="20"/>
        <v>-0.7901229053417268</v>
      </c>
      <c r="AQ54" s="18"/>
      <c r="AR54" s="42" t="s">
        <v>124</v>
      </c>
      <c r="AS54" s="43" t="s">
        <v>125</v>
      </c>
      <c r="AT54" s="2"/>
    </row>
    <row r="55" spans="1:46" ht="23.25" customHeight="1">
      <c r="A55" s="53">
        <v>59</v>
      </c>
      <c r="B55" s="54" t="s">
        <v>126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1">
        <v>1591.7937630000001</v>
      </c>
      <c r="U55" s="71">
        <v>1922.841313</v>
      </c>
      <c r="V55" s="71">
        <v>1868.323719</v>
      </c>
      <c r="W55" s="71">
        <v>2245.616021</v>
      </c>
      <c r="X55" s="71">
        <v>2734.4955120000004</v>
      </c>
      <c r="Y55" s="116">
        <v>2561.886864</v>
      </c>
      <c r="Z55" s="116">
        <v>2747.134449</v>
      </c>
      <c r="AA55" s="116">
        <v>2874.607907</v>
      </c>
      <c r="AB55" s="116">
        <v>2569.5285830000003</v>
      </c>
      <c r="AC55" s="116">
        <v>2509.7302449999997</v>
      </c>
      <c r="AD55" s="71">
        <v>2727.195959</v>
      </c>
      <c r="AE55" s="116">
        <v>2879.295482</v>
      </c>
      <c r="AF55" s="116">
        <v>2681.5356790000005</v>
      </c>
      <c r="AG55" s="116"/>
      <c r="AH55" s="95"/>
      <c r="AI55" s="95">
        <f t="shared" si="16"/>
        <v>-2.3272104617020517</v>
      </c>
      <c r="AJ55" s="95">
        <f t="shared" si="17"/>
        <v>8.664903904841779</v>
      </c>
      <c r="AK55" s="95">
        <f t="shared" si="18"/>
        <v>5.5771394973675115</v>
      </c>
      <c r="AL55" s="95">
        <f t="shared" si="19"/>
        <v>-6.868339989289069</v>
      </c>
      <c r="AM55" s="95"/>
      <c r="AN55" s="95">
        <v>1311.627887</v>
      </c>
      <c r="AO55" s="95">
        <v>1385.397227</v>
      </c>
      <c r="AP55" s="18">
        <f t="shared" si="20"/>
        <v>5.624258277149594</v>
      </c>
      <c r="AQ55" s="95"/>
      <c r="AR55" s="57" t="s">
        <v>127</v>
      </c>
      <c r="AS55" s="58" t="s">
        <v>128</v>
      </c>
      <c r="AT55" s="2"/>
    </row>
    <row r="56" spans="1:46" ht="23.25" customHeight="1">
      <c r="A56" s="59" t="s">
        <v>202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8"/>
      <c r="AQ56" s="2"/>
      <c r="AR56" s="2"/>
      <c r="AS56" s="45" t="s">
        <v>203</v>
      </c>
      <c r="AT56" s="2"/>
    </row>
    <row r="57" spans="2:46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8"/>
      <c r="AQ57" s="2"/>
      <c r="AR57" s="2"/>
      <c r="AS57" s="45"/>
      <c r="AT57" s="2"/>
    </row>
    <row r="58" spans="2:46" ht="15.75">
      <c r="B58" s="8"/>
      <c r="AP58" s="18"/>
      <c r="AT58" s="2"/>
    </row>
    <row r="59" spans="3:46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8"/>
      <c r="AQ59" s="2"/>
      <c r="AR59" s="2"/>
      <c r="AS59" s="2"/>
      <c r="AT59" s="2"/>
    </row>
    <row r="60" spans="1:46" ht="21.75" customHeight="1">
      <c r="A60" s="44" t="s">
        <v>129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0"/>
      <c r="AO60" s="30"/>
      <c r="AP60" s="18"/>
      <c r="AQ60" s="2"/>
      <c r="AR60" s="2"/>
      <c r="AS60" s="30" t="s">
        <v>0</v>
      </c>
      <c r="AT60" s="2"/>
    </row>
    <row r="61" spans="1:46" ht="21.75" customHeight="1">
      <c r="A61" s="46" t="s">
        <v>130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2"/>
      <c r="AO61" s="22"/>
      <c r="AP61" s="18"/>
      <c r="AQ61" s="23"/>
      <c r="AR61" s="23"/>
      <c r="AS61" s="22" t="s">
        <v>1</v>
      </c>
      <c r="AT61" s="2"/>
    </row>
    <row r="62" spans="1:81" ht="21.75" customHeight="1">
      <c r="A62" s="106"/>
      <c r="B62" s="97"/>
      <c r="C62" s="108"/>
      <c r="D62" s="109"/>
      <c r="E62" s="110"/>
      <c r="F62" s="91"/>
      <c r="G62" s="110"/>
      <c r="H62" s="108"/>
      <c r="I62" s="91"/>
      <c r="J62" s="48" t="s">
        <v>2</v>
      </c>
      <c r="K62" s="48"/>
      <c r="L62" s="91"/>
      <c r="M62" s="140" t="s">
        <v>2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17"/>
      <c r="AF62" s="117"/>
      <c r="AG62" s="117"/>
      <c r="AH62" s="140"/>
      <c r="AI62" s="140"/>
      <c r="AJ62" s="140"/>
      <c r="AK62" s="113"/>
      <c r="AL62" s="113"/>
      <c r="AM62" s="113"/>
      <c r="AN62" s="138"/>
      <c r="AO62" s="138"/>
      <c r="AP62" s="18"/>
      <c r="AQ62" s="113"/>
      <c r="AR62" s="111"/>
      <c r="AS62" s="112"/>
      <c r="AT62" s="2"/>
      <c r="CC62" s="6"/>
    </row>
    <row r="63" spans="1:81" ht="21.75" customHeight="1">
      <c r="A63" s="14"/>
      <c r="B63" s="8"/>
      <c r="J63" s="81" t="s">
        <v>3</v>
      </c>
      <c r="K63" s="81"/>
      <c r="M63" s="142" t="s">
        <v>201</v>
      </c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18"/>
      <c r="AF63" s="118"/>
      <c r="AG63" s="118"/>
      <c r="AH63" s="142"/>
      <c r="AI63" s="142"/>
      <c r="AJ63" s="142"/>
      <c r="AK63" s="119"/>
      <c r="AL63" s="119"/>
      <c r="AM63" s="119"/>
      <c r="AN63" s="139"/>
      <c r="AO63" s="139"/>
      <c r="AP63" s="18"/>
      <c r="AQ63" s="119"/>
      <c r="AR63" s="2"/>
      <c r="AS63" s="24"/>
      <c r="AT63" s="2"/>
      <c r="CC63" s="6"/>
    </row>
    <row r="64" spans="1:81" ht="16.5">
      <c r="A64" s="82"/>
      <c r="B64" s="87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6">
        <v>2012</v>
      </c>
      <c r="Z64" s="66">
        <v>2013</v>
      </c>
      <c r="AA64" s="66">
        <v>2014</v>
      </c>
      <c r="AB64" s="126">
        <v>2015</v>
      </c>
      <c r="AC64" s="66">
        <v>2016</v>
      </c>
      <c r="AD64" s="126">
        <v>2017</v>
      </c>
      <c r="AE64" s="84" t="s">
        <v>240</v>
      </c>
      <c r="AF64" s="126">
        <v>2019</v>
      </c>
      <c r="AG64" s="84"/>
      <c r="AH64" s="104"/>
      <c r="AI64" s="104" t="s">
        <v>236</v>
      </c>
      <c r="AJ64" s="104" t="s">
        <v>237</v>
      </c>
      <c r="AK64" s="104" t="s">
        <v>238</v>
      </c>
      <c r="AL64" s="104" t="s">
        <v>239</v>
      </c>
      <c r="AM64" s="84"/>
      <c r="AN64" s="136"/>
      <c r="AO64" s="136"/>
      <c r="AP64" s="18"/>
      <c r="AQ64" s="121"/>
      <c r="AR64" s="85"/>
      <c r="AS64" s="86"/>
      <c r="AT64" s="2"/>
      <c r="CC64" s="6"/>
    </row>
    <row r="65" spans="1:46" ht="15.75">
      <c r="A65" s="96"/>
      <c r="B65" s="97"/>
      <c r="C65" s="98"/>
      <c r="D65" s="98"/>
      <c r="E65" s="98"/>
      <c r="F65" s="98"/>
      <c r="G65" s="98"/>
      <c r="H65" s="98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1"/>
      <c r="X65" s="91"/>
      <c r="Y65" s="100"/>
      <c r="Z65" s="100"/>
      <c r="AA65" s="100"/>
      <c r="AB65" s="100"/>
      <c r="AC65" s="100"/>
      <c r="AD65" s="91"/>
      <c r="AE65" s="100"/>
      <c r="AF65" s="100"/>
      <c r="AG65" s="100"/>
      <c r="AH65" s="100"/>
      <c r="AI65" s="100"/>
      <c r="AJ65" s="100"/>
      <c r="AK65" s="100"/>
      <c r="AL65" s="100"/>
      <c r="AM65" s="100"/>
      <c r="AN65" s="98"/>
      <c r="AO65" s="98"/>
      <c r="AP65" s="18"/>
      <c r="AQ65" s="100"/>
      <c r="AR65" s="101"/>
      <c r="AS65" s="102"/>
      <c r="AT65" s="2"/>
    </row>
    <row r="66" spans="1:46" ht="16.5">
      <c r="A66" s="16" t="s">
        <v>131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3">
        <v>23186.554934000003</v>
      </c>
      <c r="W66" s="123">
        <v>31802.268555000002</v>
      </c>
      <c r="X66" s="123">
        <v>38429.47104600001</v>
      </c>
      <c r="Y66" s="123">
        <v>36040.24550999999</v>
      </c>
      <c r="Z66" s="123">
        <v>39759.798914000006</v>
      </c>
      <c r="AA66" s="123">
        <v>33135.036238999994</v>
      </c>
      <c r="AB66" s="123">
        <v>35165.401252999996</v>
      </c>
      <c r="AC66" s="123">
        <v>32934.049215</v>
      </c>
      <c r="AD66" s="67">
        <v>37223.374006</v>
      </c>
      <c r="AE66" s="127">
        <v>37572.628272</v>
      </c>
      <c r="AF66" s="123">
        <v>33135.036238999994</v>
      </c>
      <c r="AG66" s="127"/>
      <c r="AH66" s="72"/>
      <c r="AI66" s="72">
        <f aca="true" t="shared" si="21" ref="AI66:AI75">+AC66/AB66*100-100</f>
        <v>-6.345305210500442</v>
      </c>
      <c r="AJ66" s="72">
        <f aca="true" t="shared" si="22" ref="AJ66:AJ75">+AD66/AC66*100-100</f>
        <v>13.023982453534444</v>
      </c>
      <c r="AK66" s="72">
        <f aca="true" t="shared" si="23" ref="AK66:AK75">AE66/AD66*100-100</f>
        <v>0.9382660098026179</v>
      </c>
      <c r="AL66" s="72">
        <f aca="true" t="shared" si="24" ref="AL66:AL75">AF66/AE66*100-100</f>
        <v>-11.810704326763869</v>
      </c>
      <c r="AM66" s="72"/>
      <c r="AN66" s="64">
        <v>16181.430691</v>
      </c>
      <c r="AO66" s="64">
        <v>15367.108765</v>
      </c>
      <c r="AP66" s="18">
        <f aca="true" t="shared" si="25" ref="AP66:AP72">+(AO66-AN66)/AN66*100</f>
        <v>-5.032447016276001</v>
      </c>
      <c r="AQ66" s="72"/>
      <c r="AR66" s="12" t="s">
        <v>132</v>
      </c>
      <c r="AS66" s="26"/>
      <c r="AT66" s="2"/>
    </row>
    <row r="67" spans="1:46" ht="21.75" customHeight="1">
      <c r="A67" s="39" t="s">
        <v>133</v>
      </c>
      <c r="B67" s="41" t="s">
        <v>134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67">
        <v>346.257703</v>
      </c>
      <c r="U67" s="67">
        <v>410.563173</v>
      </c>
      <c r="V67" s="123">
        <v>231.912602</v>
      </c>
      <c r="W67" s="123">
        <v>334.116776</v>
      </c>
      <c r="X67" s="123">
        <v>420.04200699999996</v>
      </c>
      <c r="Y67" s="123">
        <v>386.32106200000004</v>
      </c>
      <c r="Z67" s="123">
        <v>447.03298199999995</v>
      </c>
      <c r="AA67" s="123">
        <v>261.94473500000004</v>
      </c>
      <c r="AB67" s="123">
        <v>297.125947</v>
      </c>
      <c r="AC67" s="123">
        <v>262.031212</v>
      </c>
      <c r="AD67" s="67">
        <v>271.602189</v>
      </c>
      <c r="AE67" s="127">
        <v>296.594971</v>
      </c>
      <c r="AF67" s="123">
        <v>261.94473500000004</v>
      </c>
      <c r="AG67" s="127"/>
      <c r="AH67" s="72"/>
      <c r="AI67" s="72">
        <f t="shared" si="21"/>
        <v>-11.811400301569762</v>
      </c>
      <c r="AJ67" s="72">
        <f t="shared" si="22"/>
        <v>3.6526095219526837</v>
      </c>
      <c r="AK67" s="72">
        <f t="shared" si="23"/>
        <v>9.201981063562044</v>
      </c>
      <c r="AL67" s="72">
        <f t="shared" si="24"/>
        <v>-11.6826781934883</v>
      </c>
      <c r="AM67" s="72"/>
      <c r="AN67" s="64">
        <v>132.71515900000003</v>
      </c>
      <c r="AO67" s="64">
        <v>96.35015100000001</v>
      </c>
      <c r="AP67" s="18">
        <f t="shared" si="25"/>
        <v>-27.400794509088456</v>
      </c>
      <c r="AQ67" s="72"/>
      <c r="AR67" s="42" t="s">
        <v>133</v>
      </c>
      <c r="AS67" s="43" t="s">
        <v>135</v>
      </c>
      <c r="AT67" s="2"/>
    </row>
    <row r="68" spans="1:46" ht="21.75" customHeight="1">
      <c r="A68" s="39" t="s">
        <v>136</v>
      </c>
      <c r="B68" s="41" t="s">
        <v>137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67">
        <v>910.174844</v>
      </c>
      <c r="U68" s="67">
        <v>1103.07087</v>
      </c>
      <c r="V68" s="123">
        <v>931.7077869999999</v>
      </c>
      <c r="W68" s="123">
        <v>1228.794769</v>
      </c>
      <c r="X68" s="123">
        <v>1606.5945940000001</v>
      </c>
      <c r="Y68" s="123">
        <v>1673.9994820000002</v>
      </c>
      <c r="Z68" s="123">
        <v>1907.5981579999998</v>
      </c>
      <c r="AA68" s="123">
        <v>1579.7752409999998</v>
      </c>
      <c r="AB68" s="123">
        <v>1645.9826480000002</v>
      </c>
      <c r="AC68" s="123">
        <v>1762.0754489999995</v>
      </c>
      <c r="AD68" s="67">
        <v>1843.7770729999997</v>
      </c>
      <c r="AE68" s="127">
        <v>1744.006129</v>
      </c>
      <c r="AF68" s="123">
        <v>1579.7752409999998</v>
      </c>
      <c r="AG68" s="127"/>
      <c r="AH68" s="72"/>
      <c r="AI68" s="72">
        <f t="shared" si="21"/>
        <v>7.05309993037055</v>
      </c>
      <c r="AJ68" s="72">
        <f t="shared" si="22"/>
        <v>4.636670015825189</v>
      </c>
      <c r="AK68" s="72">
        <f t="shared" si="23"/>
        <v>-5.411225980680129</v>
      </c>
      <c r="AL68" s="72">
        <f t="shared" si="24"/>
        <v>-9.416875621542047</v>
      </c>
      <c r="AM68" s="72"/>
      <c r="AN68" s="64">
        <v>779.7223969999999</v>
      </c>
      <c r="AO68" s="64">
        <v>702.618419</v>
      </c>
      <c r="AP68" s="18">
        <f t="shared" si="25"/>
        <v>-9.888644765965326</v>
      </c>
      <c r="AQ68" s="72"/>
      <c r="AR68" s="42" t="s">
        <v>136</v>
      </c>
      <c r="AS68" s="43" t="s">
        <v>138</v>
      </c>
      <c r="AT68" s="2"/>
    </row>
    <row r="69" spans="1:46" ht="21.75" customHeight="1">
      <c r="A69" s="39" t="s">
        <v>139</v>
      </c>
      <c r="B69" s="41" t="s">
        <v>140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67">
        <v>464.86691400000007</v>
      </c>
      <c r="U69" s="67">
        <v>624.9038209999999</v>
      </c>
      <c r="V69" s="123">
        <v>377.088644</v>
      </c>
      <c r="W69" s="123">
        <v>642.7098939999998</v>
      </c>
      <c r="X69" s="123">
        <v>830.4674570000001</v>
      </c>
      <c r="Y69" s="123">
        <v>909.2752099999999</v>
      </c>
      <c r="Z69" s="123">
        <v>987.8851330000001</v>
      </c>
      <c r="AA69" s="123">
        <v>222.90276800000004</v>
      </c>
      <c r="AB69" s="123">
        <v>763.8207290000001</v>
      </c>
      <c r="AC69" s="123">
        <v>670.7641930000001</v>
      </c>
      <c r="AD69" s="67">
        <v>603.1367620000001</v>
      </c>
      <c r="AE69" s="127">
        <v>370.5191259999999</v>
      </c>
      <c r="AF69" s="123">
        <v>222.90276800000004</v>
      </c>
      <c r="AG69" s="127"/>
      <c r="AH69" s="72"/>
      <c r="AI69" s="72">
        <f t="shared" si="21"/>
        <v>-12.183033592428202</v>
      </c>
      <c r="AJ69" s="72">
        <f t="shared" si="22"/>
        <v>-10.082146856637593</v>
      </c>
      <c r="AK69" s="72">
        <f t="shared" si="23"/>
        <v>-38.56797506897783</v>
      </c>
      <c r="AL69" s="72">
        <f t="shared" si="24"/>
        <v>-39.84041514769198</v>
      </c>
      <c r="AM69" s="72"/>
      <c r="AN69" s="64">
        <v>102.539754</v>
      </c>
      <c r="AO69" s="64">
        <v>108.82199800000001</v>
      </c>
      <c r="AP69" s="18">
        <f t="shared" si="25"/>
        <v>6.126642355705286</v>
      </c>
      <c r="AQ69" s="72"/>
      <c r="AR69" s="42" t="s">
        <v>139</v>
      </c>
      <c r="AS69" s="43" t="s">
        <v>141</v>
      </c>
      <c r="AT69" s="2"/>
    </row>
    <row r="70" spans="1:46" ht="21.75" customHeight="1">
      <c r="A70" s="39" t="s">
        <v>142</v>
      </c>
      <c r="B70" s="41" t="s">
        <v>214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67">
        <v>2011.897444</v>
      </c>
      <c r="U70" s="67">
        <v>2285.6275699999997</v>
      </c>
      <c r="V70" s="123">
        <v>2019.978176</v>
      </c>
      <c r="W70" s="123">
        <v>2618.615044</v>
      </c>
      <c r="X70" s="123">
        <v>2907.4150290000002</v>
      </c>
      <c r="Y70" s="123">
        <v>2769.2974360000003</v>
      </c>
      <c r="Z70" s="123">
        <v>3148.9203809999995</v>
      </c>
      <c r="AA70" s="123">
        <v>2553.9020259999998</v>
      </c>
      <c r="AB70" s="123">
        <v>2748.68785</v>
      </c>
      <c r="AC70" s="123">
        <v>2807.2011109999994</v>
      </c>
      <c r="AD70" s="67">
        <v>2890.7887979999996</v>
      </c>
      <c r="AE70" s="127">
        <v>2816.951489</v>
      </c>
      <c r="AF70" s="123">
        <v>2553.9020259999998</v>
      </c>
      <c r="AG70" s="127"/>
      <c r="AH70" s="72"/>
      <c r="AI70" s="72">
        <f t="shared" si="21"/>
        <v>2.128770678707653</v>
      </c>
      <c r="AJ70" s="72">
        <f t="shared" si="22"/>
        <v>2.9776166257722707</v>
      </c>
      <c r="AK70" s="72">
        <f t="shared" si="23"/>
        <v>-2.5542270348869494</v>
      </c>
      <c r="AL70" s="72">
        <f t="shared" si="24"/>
        <v>-9.338089918381272</v>
      </c>
      <c r="AM70" s="72"/>
      <c r="AN70" s="64">
        <v>1236.434975</v>
      </c>
      <c r="AO70" s="64">
        <v>1307.857054</v>
      </c>
      <c r="AP70" s="18">
        <f t="shared" si="25"/>
        <v>5.77645249803777</v>
      </c>
      <c r="AQ70" s="72"/>
      <c r="AR70" s="42" t="s">
        <v>142</v>
      </c>
      <c r="AS70" s="43" t="s">
        <v>221</v>
      </c>
      <c r="AT70" s="2"/>
    </row>
    <row r="71" spans="1:46" ht="21.75" customHeight="1">
      <c r="A71" s="39" t="s">
        <v>143</v>
      </c>
      <c r="B71" s="41" t="s">
        <v>215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67">
        <v>4686.0402429999995</v>
      </c>
      <c r="U71" s="67">
        <v>6152.2291940000005</v>
      </c>
      <c r="V71" s="123">
        <v>4879.691623000001</v>
      </c>
      <c r="W71" s="123">
        <v>6701.820852</v>
      </c>
      <c r="X71" s="123">
        <v>7719.372658</v>
      </c>
      <c r="Y71" s="123">
        <v>6593.623997000001</v>
      </c>
      <c r="Z71" s="123">
        <v>7010.487504</v>
      </c>
      <c r="AA71" s="123">
        <v>6231.276921</v>
      </c>
      <c r="AB71" s="123">
        <v>6267.07404</v>
      </c>
      <c r="AC71" s="123">
        <v>6185.832195</v>
      </c>
      <c r="AD71" s="67">
        <v>6886.615148</v>
      </c>
      <c r="AE71" s="127">
        <v>6389.457821</v>
      </c>
      <c r="AF71" s="123">
        <v>6231.276921</v>
      </c>
      <c r="AG71" s="127"/>
      <c r="AH71" s="72"/>
      <c r="AI71" s="72">
        <f t="shared" si="21"/>
        <v>-1.2963281506085451</v>
      </c>
      <c r="AJ71" s="72">
        <f t="shared" si="22"/>
        <v>11.328838722240818</v>
      </c>
      <c r="AK71" s="72">
        <f t="shared" si="23"/>
        <v>-7.219182665440272</v>
      </c>
      <c r="AL71" s="72">
        <f t="shared" si="24"/>
        <v>-2.475654498885845</v>
      </c>
      <c r="AM71" s="72"/>
      <c r="AN71" s="64">
        <v>3016.9981649999995</v>
      </c>
      <c r="AO71" s="64">
        <v>2697.0491150000003</v>
      </c>
      <c r="AP71" s="18">
        <f t="shared" si="25"/>
        <v>-10.60488049716793</v>
      </c>
      <c r="AQ71" s="72"/>
      <c r="AR71" s="42" t="s">
        <v>143</v>
      </c>
      <c r="AS71" s="43" t="s">
        <v>222</v>
      </c>
      <c r="AT71" s="2"/>
    </row>
    <row r="72" spans="1:46" ht="21.75" customHeight="1">
      <c r="A72" s="39" t="s">
        <v>144</v>
      </c>
      <c r="B72" s="41" t="s">
        <v>216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67">
        <v>1364.5779380000001</v>
      </c>
      <c r="U72" s="67">
        <v>1455.526692</v>
      </c>
      <c r="V72" s="123">
        <v>1056.4598799999999</v>
      </c>
      <c r="W72" s="123">
        <v>1425.999553</v>
      </c>
      <c r="X72" s="123">
        <v>1677.9375909999999</v>
      </c>
      <c r="Y72" s="123">
        <v>1559.251747</v>
      </c>
      <c r="Z72" s="123">
        <v>1898.979748</v>
      </c>
      <c r="AA72" s="123">
        <v>1619.172722</v>
      </c>
      <c r="AB72" s="123">
        <v>1852.0626209999998</v>
      </c>
      <c r="AC72" s="123">
        <v>1739.9926830000002</v>
      </c>
      <c r="AD72" s="67">
        <v>1801.141838</v>
      </c>
      <c r="AE72" s="127">
        <v>1800.8323580000003</v>
      </c>
      <c r="AF72" s="123">
        <v>1619.172722</v>
      </c>
      <c r="AG72" s="127"/>
      <c r="AH72" s="72"/>
      <c r="AI72" s="72">
        <f t="shared" si="21"/>
        <v>-6.05108794536811</v>
      </c>
      <c r="AJ72" s="72">
        <f t="shared" si="22"/>
        <v>3.51433403125408</v>
      </c>
      <c r="AK72" s="72">
        <f t="shared" si="23"/>
        <v>-0.017182433580202883</v>
      </c>
      <c r="AL72" s="72">
        <f t="shared" si="24"/>
        <v>-10.087537309788857</v>
      </c>
      <c r="AM72" s="72"/>
      <c r="AN72" s="64">
        <v>792.8261510000001</v>
      </c>
      <c r="AO72" s="64">
        <v>740.168028</v>
      </c>
      <c r="AP72" s="18">
        <f t="shared" si="25"/>
        <v>-6.64182468421126</v>
      </c>
      <c r="AQ72" s="72"/>
      <c r="AR72" s="42" t="s">
        <v>144</v>
      </c>
      <c r="AS72" s="43" t="s">
        <v>145</v>
      </c>
      <c r="AT72" s="2"/>
    </row>
    <row r="73" spans="1:46" ht="21.75" customHeight="1">
      <c r="A73" s="39" t="s">
        <v>146</v>
      </c>
      <c r="B73" s="41" t="s">
        <v>147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67">
        <v>8140.6766720000005</v>
      </c>
      <c r="U73" s="67">
        <v>11341.045094</v>
      </c>
      <c r="V73" s="123">
        <v>7680.337622999999</v>
      </c>
      <c r="W73" s="123">
        <v>9720.694852</v>
      </c>
      <c r="X73" s="123">
        <v>11544.555219</v>
      </c>
      <c r="Y73" s="123">
        <v>11095.886053000002</v>
      </c>
      <c r="Z73" s="123">
        <v>12345.949521999999</v>
      </c>
      <c r="AA73" s="123">
        <v>9381.482286999999</v>
      </c>
      <c r="AB73" s="123">
        <v>10436.524348999998</v>
      </c>
      <c r="AC73" s="123">
        <v>9165.030158</v>
      </c>
      <c r="AD73" s="67">
        <v>10667.457362</v>
      </c>
      <c r="AE73" s="127">
        <v>11253.964185</v>
      </c>
      <c r="AF73" s="123">
        <v>9381.482286999999</v>
      </c>
      <c r="AG73" s="127"/>
      <c r="AH73" s="72"/>
      <c r="AI73" s="72">
        <f t="shared" si="21"/>
        <v>-12.183119096750147</v>
      </c>
      <c r="AJ73" s="72">
        <f t="shared" si="22"/>
        <v>16.393041573229922</v>
      </c>
      <c r="AK73" s="72">
        <f t="shared" si="23"/>
        <v>5.498093904638196</v>
      </c>
      <c r="AL73" s="72">
        <f t="shared" si="24"/>
        <v>-16.63842062422559</v>
      </c>
      <c r="AM73" s="72"/>
      <c r="AN73" s="64">
        <v>4601.039642999999</v>
      </c>
      <c r="AO73" s="64">
        <v>4665.969481000001</v>
      </c>
      <c r="AP73" s="18">
        <f aca="true" t="shared" si="26" ref="AP73:AP99">+(AO73-AN73)/AN73*100</f>
        <v>1.4111992731639642</v>
      </c>
      <c r="AQ73" s="72"/>
      <c r="AR73" s="42" t="s">
        <v>146</v>
      </c>
      <c r="AS73" s="43" t="s">
        <v>148</v>
      </c>
      <c r="AT73" s="2"/>
    </row>
    <row r="74" spans="1:46" ht="21.75" customHeight="1">
      <c r="A74" s="39" t="s">
        <v>149</v>
      </c>
      <c r="B74" s="41" t="s">
        <v>150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67">
        <v>4879.597948</v>
      </c>
      <c r="U74" s="67">
        <v>6356.536905999999</v>
      </c>
      <c r="V74" s="123">
        <v>3930.9155570000007</v>
      </c>
      <c r="W74" s="123">
        <v>6339.978636999999</v>
      </c>
      <c r="X74" s="123">
        <v>8186.238709999999</v>
      </c>
      <c r="Y74" s="123">
        <v>7680.9926940000005</v>
      </c>
      <c r="Z74" s="123">
        <v>8000.390560000001</v>
      </c>
      <c r="AA74" s="123">
        <v>7523.429273999999</v>
      </c>
      <c r="AB74" s="123">
        <v>7135.4654900000005</v>
      </c>
      <c r="AC74" s="123">
        <v>6310.75137</v>
      </c>
      <c r="AD74" s="67">
        <v>8023.017914000001</v>
      </c>
      <c r="AE74" s="127">
        <v>8764.541630000002</v>
      </c>
      <c r="AF74" s="123">
        <v>7523.429273999999</v>
      </c>
      <c r="AG74" s="127"/>
      <c r="AH74" s="72"/>
      <c r="AI74" s="72">
        <f t="shared" si="21"/>
        <v>-11.557958218083968</v>
      </c>
      <c r="AJ74" s="72">
        <f t="shared" si="22"/>
        <v>27.132530559510883</v>
      </c>
      <c r="AK74" s="72">
        <f t="shared" si="23"/>
        <v>9.242453699449655</v>
      </c>
      <c r="AL74" s="72">
        <f t="shared" si="24"/>
        <v>-14.160607689417787</v>
      </c>
      <c r="AM74" s="72"/>
      <c r="AN74" s="64">
        <v>3671.6291840000004</v>
      </c>
      <c r="AO74" s="64">
        <v>3372.8755949999995</v>
      </c>
      <c r="AP74" s="18">
        <f t="shared" si="26"/>
        <v>-8.136812679828639</v>
      </c>
      <c r="AQ74" s="72"/>
      <c r="AR74" s="42" t="s">
        <v>149</v>
      </c>
      <c r="AS74" s="43" t="s">
        <v>151</v>
      </c>
      <c r="AT74" s="2"/>
    </row>
    <row r="75" spans="1:46" ht="16.5">
      <c r="A75" s="39" t="s">
        <v>152</v>
      </c>
      <c r="B75" s="41" t="s">
        <v>153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67">
        <v>2079.753591</v>
      </c>
      <c r="U75" s="67">
        <v>2433.7160520000007</v>
      </c>
      <c r="V75" s="123">
        <v>2078.4630420000003</v>
      </c>
      <c r="W75" s="123">
        <v>2789.5381780000002</v>
      </c>
      <c r="X75" s="123">
        <v>3536.8477809999995</v>
      </c>
      <c r="Y75" s="123">
        <v>3371.597829</v>
      </c>
      <c r="Z75" s="123">
        <v>4012.554926</v>
      </c>
      <c r="AA75" s="123">
        <v>3761.1502649999998</v>
      </c>
      <c r="AB75" s="123">
        <v>4018.657579</v>
      </c>
      <c r="AC75" s="123">
        <v>4030.370844</v>
      </c>
      <c r="AD75" s="67">
        <v>4235.8369219999995</v>
      </c>
      <c r="AE75" s="127">
        <v>4135.760563</v>
      </c>
      <c r="AF75" s="123">
        <v>3761.1502649999998</v>
      </c>
      <c r="AG75" s="127"/>
      <c r="AH75" s="72"/>
      <c r="AI75" s="72">
        <f t="shared" si="21"/>
        <v>0.29147208414094905</v>
      </c>
      <c r="AJ75" s="72">
        <f t="shared" si="22"/>
        <v>5.097944728978888</v>
      </c>
      <c r="AK75" s="72">
        <f t="shared" si="23"/>
        <v>-2.362611234635253</v>
      </c>
      <c r="AL75" s="72">
        <f t="shared" si="24"/>
        <v>-9.057833312484249</v>
      </c>
      <c r="AM75" s="72"/>
      <c r="AN75" s="64">
        <v>1847.525263</v>
      </c>
      <c r="AO75" s="64">
        <v>1675.3989239999999</v>
      </c>
      <c r="AP75" s="18">
        <f t="shared" si="26"/>
        <v>-9.316589193508644</v>
      </c>
      <c r="AQ75" s="72"/>
      <c r="AR75" s="42" t="s">
        <v>152</v>
      </c>
      <c r="AS75" s="43" t="s">
        <v>154</v>
      </c>
      <c r="AT75" s="2"/>
    </row>
    <row r="76" spans="1:46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3"/>
      <c r="W76" s="123"/>
      <c r="X76" s="123"/>
      <c r="Y76" s="124"/>
      <c r="Z76" s="124"/>
      <c r="AA76" s="124"/>
      <c r="AB76" s="124"/>
      <c r="AC76" s="124"/>
      <c r="AD76" s="67"/>
      <c r="AE76" s="127"/>
      <c r="AF76" s="124"/>
      <c r="AG76" s="127"/>
      <c r="AH76" s="72"/>
      <c r="AI76" s="72"/>
      <c r="AJ76" s="72"/>
      <c r="AK76" s="72"/>
      <c r="AL76" s="72"/>
      <c r="AM76" s="72"/>
      <c r="AN76" s="64">
        <v>0</v>
      </c>
      <c r="AO76" s="64">
        <v>0</v>
      </c>
      <c r="AP76" s="18"/>
      <c r="AQ76" s="72"/>
      <c r="AR76" s="42"/>
      <c r="AS76" s="43"/>
      <c r="AT76" s="2"/>
    </row>
    <row r="77" spans="1:46" ht="16.5">
      <c r="A77" s="15" t="s">
        <v>155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67">
        <v>43036.563625</v>
      </c>
      <c r="U77" s="67">
        <v>49858.008212</v>
      </c>
      <c r="V77" s="123">
        <v>41055.102999</v>
      </c>
      <c r="W77" s="123">
        <v>53875.756395</v>
      </c>
      <c r="X77" s="123">
        <v>67076.76141</v>
      </c>
      <c r="Y77" s="123">
        <v>61605.75144199999</v>
      </c>
      <c r="Z77" s="123">
        <v>71474.968139</v>
      </c>
      <c r="AA77" s="123">
        <v>52338.345578</v>
      </c>
      <c r="AB77" s="123">
        <v>68054.413346</v>
      </c>
      <c r="AC77" s="123">
        <v>70999.807774</v>
      </c>
      <c r="AD77" s="67">
        <v>72305.377323</v>
      </c>
      <c r="AE77" s="127">
        <v>62306.647872999994</v>
      </c>
      <c r="AF77" s="123">
        <v>52338.345578</v>
      </c>
      <c r="AG77" s="127"/>
      <c r="AH77" s="72"/>
      <c r="AI77" s="72">
        <f aca="true" t="shared" si="27" ref="AI77:AI86">+AC77/AB77*100-100</f>
        <v>4.327999145367883</v>
      </c>
      <c r="AJ77" s="72">
        <f aca="true" t="shared" si="28" ref="AJ77:AJ86">+AD77/AC77*100-100</f>
        <v>1.8388353291825155</v>
      </c>
      <c r="AK77" s="72">
        <f aca="true" t="shared" si="29" ref="AK77:AK86">AE77/AD77*100-100</f>
        <v>-13.828472819295357</v>
      </c>
      <c r="AL77" s="72">
        <f aca="true" t="shared" si="30" ref="AL77:AL86">AF77/AE77*100-100</f>
        <v>-15.998778036203205</v>
      </c>
      <c r="AM77" s="72"/>
      <c r="AN77" s="64">
        <v>24641.212556</v>
      </c>
      <c r="AO77" s="64">
        <v>25455.421671</v>
      </c>
      <c r="AP77" s="18">
        <f t="shared" si="26"/>
        <v>3.3042575041695588</v>
      </c>
      <c r="AQ77" s="72"/>
      <c r="AR77" s="11" t="s">
        <v>156</v>
      </c>
      <c r="AS77" s="26"/>
      <c r="AT77" s="2"/>
    </row>
    <row r="78" spans="1:46" ht="21.75" customHeight="1">
      <c r="A78" s="39" t="s">
        <v>157</v>
      </c>
      <c r="B78" s="41" t="s">
        <v>158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67">
        <v>3960.2644389999996</v>
      </c>
      <c r="U78" s="67">
        <v>5067.427929</v>
      </c>
      <c r="V78" s="123">
        <v>5585.599329</v>
      </c>
      <c r="W78" s="123">
        <v>6716.784536</v>
      </c>
      <c r="X78" s="123">
        <v>6894.605353999999</v>
      </c>
      <c r="Y78" s="123">
        <v>6806.169891999999</v>
      </c>
      <c r="Z78" s="123">
        <v>8413.619637</v>
      </c>
      <c r="AA78" s="123">
        <v>7617.299430999999</v>
      </c>
      <c r="AB78" s="123">
        <v>7566.949955</v>
      </c>
      <c r="AC78" s="123">
        <v>8523.399784</v>
      </c>
      <c r="AD78" s="67">
        <v>8201.934301</v>
      </c>
      <c r="AE78" s="127">
        <v>8177.155548</v>
      </c>
      <c r="AF78" s="123">
        <v>7617.299430999999</v>
      </c>
      <c r="AG78" s="127"/>
      <c r="AH78" s="72"/>
      <c r="AI78" s="72">
        <f t="shared" si="27"/>
        <v>12.639832887595716</v>
      </c>
      <c r="AJ78" s="72">
        <f t="shared" si="28"/>
        <v>-3.771564060663337</v>
      </c>
      <c r="AK78" s="72">
        <f t="shared" si="29"/>
        <v>-0.30210865011413546</v>
      </c>
      <c r="AL78" s="72">
        <f t="shared" si="30"/>
        <v>-6.846587590435803</v>
      </c>
      <c r="AM78" s="72"/>
      <c r="AN78" s="64">
        <v>3776.6749600000003</v>
      </c>
      <c r="AO78" s="64">
        <v>3108.0919420000005</v>
      </c>
      <c r="AP78" s="18">
        <f t="shared" si="26"/>
        <v>-17.702953658474218</v>
      </c>
      <c r="AQ78" s="72"/>
      <c r="AR78" s="42" t="s">
        <v>157</v>
      </c>
      <c r="AS78" s="43" t="s">
        <v>159</v>
      </c>
      <c r="AT78" s="2"/>
    </row>
    <row r="79" spans="1:46" ht="21.75" customHeight="1">
      <c r="A79" s="39" t="s">
        <v>160</v>
      </c>
      <c r="B79" s="41" t="s">
        <v>161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67">
        <v>5740.350049999999</v>
      </c>
      <c r="U79" s="67">
        <v>6759.694933999999</v>
      </c>
      <c r="V79" s="123">
        <v>3270.9836349999996</v>
      </c>
      <c r="W79" s="123">
        <v>5138.9095130000005</v>
      </c>
      <c r="X79" s="123">
        <v>7789.906537</v>
      </c>
      <c r="Y79" s="123">
        <v>7522.94027</v>
      </c>
      <c r="Z79" s="123">
        <v>8015.1697269999995</v>
      </c>
      <c r="AA79" s="123">
        <v>4019.7968079999996</v>
      </c>
      <c r="AB79" s="123">
        <v>6374.420586000002</v>
      </c>
      <c r="AC79" s="123">
        <v>6853.554214</v>
      </c>
      <c r="AD79" s="67">
        <v>6383.780841</v>
      </c>
      <c r="AE79" s="127">
        <v>6301.781503</v>
      </c>
      <c r="AF79" s="123">
        <v>4019.7968079999996</v>
      </c>
      <c r="AG79" s="127"/>
      <c r="AH79" s="72"/>
      <c r="AI79" s="72">
        <f t="shared" si="27"/>
        <v>7.5165047793098125</v>
      </c>
      <c r="AJ79" s="72">
        <f t="shared" si="28"/>
        <v>-6.8544489228724075</v>
      </c>
      <c r="AK79" s="72">
        <f t="shared" si="29"/>
        <v>-1.284494879168733</v>
      </c>
      <c r="AL79" s="72">
        <f t="shared" si="30"/>
        <v>-36.21173939327551</v>
      </c>
      <c r="AM79" s="72"/>
      <c r="AN79" s="64">
        <v>1731.0416409999998</v>
      </c>
      <c r="AO79" s="64">
        <v>2279.025858</v>
      </c>
      <c r="AP79" s="18">
        <f t="shared" si="26"/>
        <v>31.656327844513143</v>
      </c>
      <c r="AQ79" s="72"/>
      <c r="AR79" s="42" t="s">
        <v>160</v>
      </c>
      <c r="AS79" s="43" t="s">
        <v>162</v>
      </c>
      <c r="AT79" s="2"/>
    </row>
    <row r="80" spans="1:46" ht="21.75" customHeight="1">
      <c r="A80" s="39" t="s">
        <v>163</v>
      </c>
      <c r="B80" s="41" t="s">
        <v>164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3">
        <v>1189.6454899999999</v>
      </c>
      <c r="W80" s="123">
        <v>1139.8092820000002</v>
      </c>
      <c r="X80" s="123">
        <v>1850.9765020000004</v>
      </c>
      <c r="Y80" s="123">
        <v>1738.651497</v>
      </c>
      <c r="Z80" s="123">
        <v>1832.325713</v>
      </c>
      <c r="AA80" s="123">
        <v>1282.235331</v>
      </c>
      <c r="AB80" s="123">
        <v>1688.7753229999998</v>
      </c>
      <c r="AC80" s="123">
        <v>1599.5880080000004</v>
      </c>
      <c r="AD80" s="67">
        <v>1528.3561100000002</v>
      </c>
      <c r="AE80" s="127">
        <v>1535.6762290000001</v>
      </c>
      <c r="AF80" s="123">
        <v>1282.235331</v>
      </c>
      <c r="AG80" s="127"/>
      <c r="AH80" s="72"/>
      <c r="AI80" s="72">
        <f t="shared" si="27"/>
        <v>-5.2811829842210045</v>
      </c>
      <c r="AJ80" s="72">
        <f t="shared" si="28"/>
        <v>-4.45314028635805</v>
      </c>
      <c r="AK80" s="72">
        <f t="shared" si="29"/>
        <v>0.4789537563990791</v>
      </c>
      <c r="AL80" s="72">
        <f t="shared" si="30"/>
        <v>-16.50353721793529</v>
      </c>
      <c r="AM80" s="72"/>
      <c r="AN80" s="64">
        <v>642.699311</v>
      </c>
      <c r="AO80" s="64">
        <v>652.338588</v>
      </c>
      <c r="AP80" s="18">
        <f t="shared" si="26"/>
        <v>1.4998113168974587</v>
      </c>
      <c r="AQ80" s="72"/>
      <c r="AR80" s="42" t="s">
        <v>163</v>
      </c>
      <c r="AS80" s="43" t="s">
        <v>165</v>
      </c>
      <c r="AT80" s="2"/>
    </row>
    <row r="81" spans="1:46" ht="21" customHeight="1">
      <c r="A81" s="39" t="s">
        <v>166</v>
      </c>
      <c r="B81" s="41" t="s">
        <v>167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67">
        <v>5619.878818</v>
      </c>
      <c r="U81" s="67">
        <v>6970.545699</v>
      </c>
      <c r="V81" s="123">
        <v>5848.210725000002</v>
      </c>
      <c r="W81" s="123">
        <v>6873.20542</v>
      </c>
      <c r="X81" s="123">
        <v>8985.518002</v>
      </c>
      <c r="Y81" s="123">
        <v>8710.330609</v>
      </c>
      <c r="Z81" s="123">
        <v>11138.903354999999</v>
      </c>
      <c r="AA81" s="123">
        <v>8376.428874</v>
      </c>
      <c r="AB81" s="123">
        <v>9780.889577999998</v>
      </c>
      <c r="AC81" s="123">
        <v>10474.573342</v>
      </c>
      <c r="AD81" s="67">
        <v>10452.481472</v>
      </c>
      <c r="AE81" s="127">
        <v>9942.124015000001</v>
      </c>
      <c r="AF81" s="123">
        <v>8376.428874</v>
      </c>
      <c r="AG81" s="127"/>
      <c r="AH81" s="72"/>
      <c r="AI81" s="72">
        <f t="shared" si="27"/>
        <v>7.0922359205474805</v>
      </c>
      <c r="AJ81" s="72">
        <f t="shared" si="28"/>
        <v>-0.21090949749158483</v>
      </c>
      <c r="AK81" s="72">
        <f t="shared" si="29"/>
        <v>-4.882643976620656</v>
      </c>
      <c r="AL81" s="72">
        <f t="shared" si="30"/>
        <v>-15.748095061354974</v>
      </c>
      <c r="AM81" s="72"/>
      <c r="AN81" s="64">
        <v>4036.444612</v>
      </c>
      <c r="AO81" s="64">
        <v>4156.670524</v>
      </c>
      <c r="AP81" s="18">
        <f t="shared" si="26"/>
        <v>2.9785101384168415</v>
      </c>
      <c r="AQ81" s="72"/>
      <c r="AR81" s="42" t="s">
        <v>166</v>
      </c>
      <c r="AS81" s="43" t="s">
        <v>223</v>
      </c>
      <c r="AT81" s="2"/>
    </row>
    <row r="82" spans="1:46" ht="21.75" customHeight="1">
      <c r="A82" s="39" t="s">
        <v>168</v>
      </c>
      <c r="B82" s="41" t="s">
        <v>169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67">
        <v>2811.7458489999995</v>
      </c>
      <c r="U82" s="67">
        <v>2937.266262</v>
      </c>
      <c r="V82" s="123">
        <v>2627.748398</v>
      </c>
      <c r="W82" s="123">
        <v>3129.487546</v>
      </c>
      <c r="X82" s="123">
        <v>3288.420038</v>
      </c>
      <c r="Y82" s="123">
        <v>3340.9316229999995</v>
      </c>
      <c r="Z82" s="123">
        <v>4103.164436000001</v>
      </c>
      <c r="AA82" s="123">
        <v>2357.154035</v>
      </c>
      <c r="AB82" s="123">
        <v>3399.721303</v>
      </c>
      <c r="AC82" s="123">
        <v>2786.3637969999995</v>
      </c>
      <c r="AD82" s="67">
        <v>2869.6372439999996</v>
      </c>
      <c r="AE82" s="127">
        <v>2400.142241</v>
      </c>
      <c r="AF82" s="123">
        <v>2357.154035</v>
      </c>
      <c r="AG82" s="127"/>
      <c r="AH82" s="72"/>
      <c r="AI82" s="72">
        <f t="shared" si="27"/>
        <v>-18.041405495761026</v>
      </c>
      <c r="AJ82" s="72">
        <f t="shared" si="28"/>
        <v>2.9886064084545723</v>
      </c>
      <c r="AK82" s="72">
        <f t="shared" si="29"/>
        <v>-16.36077883996127</v>
      </c>
      <c r="AL82" s="72">
        <f t="shared" si="30"/>
        <v>-1.7910690985584807</v>
      </c>
      <c r="AM82" s="72"/>
      <c r="AN82" s="64">
        <v>1113.240873</v>
      </c>
      <c r="AO82" s="64">
        <v>1299.490477</v>
      </c>
      <c r="AP82" s="18">
        <f t="shared" si="26"/>
        <v>16.730395776620043</v>
      </c>
      <c r="AQ82" s="72"/>
      <c r="AR82" s="42" t="s">
        <v>168</v>
      </c>
      <c r="AS82" s="43" t="s">
        <v>224</v>
      </c>
      <c r="AT82" s="2"/>
    </row>
    <row r="83" spans="1:46" ht="21.75" customHeight="1">
      <c r="A83" s="39" t="s">
        <v>170</v>
      </c>
      <c r="B83" s="41" t="s">
        <v>211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67">
        <v>3390.5580229999996</v>
      </c>
      <c r="U83" s="67">
        <v>4585.766993999999</v>
      </c>
      <c r="V83" s="123">
        <v>3867.827366</v>
      </c>
      <c r="W83" s="123">
        <v>4564.84587</v>
      </c>
      <c r="X83" s="123">
        <v>5245.778652</v>
      </c>
      <c r="Y83" s="123">
        <v>5863.006341</v>
      </c>
      <c r="Z83" s="123">
        <v>7234.9524710000005</v>
      </c>
      <c r="AA83" s="123">
        <v>5260.335099999999</v>
      </c>
      <c r="AB83" s="123">
        <v>7757.555880000002</v>
      </c>
      <c r="AC83" s="123">
        <v>7039.348525999999</v>
      </c>
      <c r="AD83" s="67">
        <v>7198.600633999999</v>
      </c>
      <c r="AE83" s="127">
        <v>5724.799766</v>
      </c>
      <c r="AF83" s="123">
        <v>5260.335099999999</v>
      </c>
      <c r="AG83" s="127"/>
      <c r="AH83" s="72"/>
      <c r="AI83" s="72">
        <f t="shared" si="27"/>
        <v>-9.258165395258516</v>
      </c>
      <c r="AJ83" s="72">
        <f t="shared" si="28"/>
        <v>2.262313158835653</v>
      </c>
      <c r="AK83" s="72">
        <f t="shared" si="29"/>
        <v>-20.473435643019727</v>
      </c>
      <c r="AL83" s="72">
        <f t="shared" si="30"/>
        <v>-8.113203692441616</v>
      </c>
      <c r="AM83" s="72"/>
      <c r="AN83" s="64">
        <v>2356.482225</v>
      </c>
      <c r="AO83" s="64">
        <v>2410.0070549999996</v>
      </c>
      <c r="AP83" s="18">
        <f t="shared" si="26"/>
        <v>2.2713869611301387</v>
      </c>
      <c r="AQ83" s="72"/>
      <c r="AR83" s="42" t="s">
        <v>170</v>
      </c>
      <c r="AS83" s="43" t="s">
        <v>225</v>
      </c>
      <c r="AT83" s="2"/>
    </row>
    <row r="84" spans="1:46" ht="21.75" customHeight="1">
      <c r="A84" s="39" t="s">
        <v>171</v>
      </c>
      <c r="B84" s="41" t="s">
        <v>212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03">
        <v>3660.067994</v>
      </c>
      <c r="R84" s="103">
        <v>5458.628521</v>
      </c>
      <c r="S84" s="103">
        <v>6152.5787470000005</v>
      </c>
      <c r="T84" s="67">
        <v>6970.48439</v>
      </c>
      <c r="U84" s="67">
        <v>7945.690825999998</v>
      </c>
      <c r="V84" s="123">
        <v>6928.620983</v>
      </c>
      <c r="W84" s="123">
        <v>8423.456678999999</v>
      </c>
      <c r="X84" s="123">
        <v>10062.857831</v>
      </c>
      <c r="Y84" s="123">
        <v>8735.577904</v>
      </c>
      <c r="Z84" s="123">
        <v>9511.913488</v>
      </c>
      <c r="AA84" s="123">
        <v>8812.721853000001</v>
      </c>
      <c r="AB84" s="123">
        <v>8996.821322</v>
      </c>
      <c r="AC84" s="123">
        <v>10640.224676</v>
      </c>
      <c r="AD84" s="67">
        <v>12371.027789999998</v>
      </c>
      <c r="AE84" s="127">
        <v>10262.947275</v>
      </c>
      <c r="AF84" s="123">
        <v>8812.721853000001</v>
      </c>
      <c r="AG84" s="127"/>
      <c r="AH84" s="72"/>
      <c r="AI84" s="72">
        <f t="shared" si="27"/>
        <v>18.266488742878238</v>
      </c>
      <c r="AJ84" s="72">
        <f t="shared" si="28"/>
        <v>16.266603071869184</v>
      </c>
      <c r="AK84" s="72">
        <f t="shared" si="29"/>
        <v>-17.04046382228681</v>
      </c>
      <c r="AL84" s="72">
        <f t="shared" si="30"/>
        <v>-14.13069153665704</v>
      </c>
      <c r="AM84" s="72"/>
      <c r="AN84" s="64">
        <v>4287.9838500000005</v>
      </c>
      <c r="AO84" s="64">
        <v>4202.642812</v>
      </c>
      <c r="AP84" s="18">
        <f t="shared" si="26"/>
        <v>-1.9902369268485112</v>
      </c>
      <c r="AQ84" s="72"/>
      <c r="AR84" s="42" t="s">
        <v>171</v>
      </c>
      <c r="AS84" s="43" t="s">
        <v>226</v>
      </c>
      <c r="AT84" s="2"/>
    </row>
    <row r="85" spans="1:46" ht="21.75" customHeight="1">
      <c r="A85" s="39" t="s">
        <v>172</v>
      </c>
      <c r="B85" s="41" t="s">
        <v>213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3">
        <v>8744.719706</v>
      </c>
      <c r="W85" s="123">
        <v>13174.430322</v>
      </c>
      <c r="X85" s="123">
        <v>16782.187439999998</v>
      </c>
      <c r="Y85" s="123">
        <v>14184.642588999997</v>
      </c>
      <c r="Z85" s="123">
        <v>17440.497575999998</v>
      </c>
      <c r="AA85" s="123">
        <v>9881.238121</v>
      </c>
      <c r="AB85" s="123">
        <v>17820.283977</v>
      </c>
      <c r="AC85" s="123">
        <v>17952.508570999995</v>
      </c>
      <c r="AD85" s="67">
        <v>17510.553645000004</v>
      </c>
      <c r="AE85" s="127">
        <v>14199.51636</v>
      </c>
      <c r="AF85" s="123">
        <v>9881.238121</v>
      </c>
      <c r="AG85" s="127"/>
      <c r="AH85" s="72"/>
      <c r="AI85" s="72">
        <f t="shared" si="27"/>
        <v>0.7419892644284118</v>
      </c>
      <c r="AJ85" s="72">
        <f t="shared" si="28"/>
        <v>-2.4618003899127103</v>
      </c>
      <c r="AK85" s="72">
        <f t="shared" si="29"/>
        <v>-18.908809807652446</v>
      </c>
      <c r="AL85" s="72">
        <f t="shared" si="30"/>
        <v>-30.4114459219511</v>
      </c>
      <c r="AM85" s="72"/>
      <c r="AN85" s="64">
        <v>4429.2898399999995</v>
      </c>
      <c r="AO85" s="64">
        <v>5119.192511</v>
      </c>
      <c r="AP85" s="18">
        <f t="shared" si="26"/>
        <v>15.575920653682054</v>
      </c>
      <c r="AQ85" s="72"/>
      <c r="AR85" s="42" t="s">
        <v>172</v>
      </c>
      <c r="AS85" s="43" t="s">
        <v>173</v>
      </c>
      <c r="AT85" s="2"/>
    </row>
    <row r="86" spans="1:46" ht="16.5">
      <c r="A86" s="39" t="s">
        <v>174</v>
      </c>
      <c r="B86" s="41" t="s">
        <v>175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3">
        <v>2991.7473669999995</v>
      </c>
      <c r="W86" s="123">
        <v>4714.827227</v>
      </c>
      <c r="X86" s="123">
        <v>6176.5110540000005</v>
      </c>
      <c r="Y86" s="123">
        <v>4703.500717</v>
      </c>
      <c r="Z86" s="123">
        <v>3784.4217360000007</v>
      </c>
      <c r="AA86" s="123">
        <v>4731.136025000001</v>
      </c>
      <c r="AB86" s="123">
        <v>4668.995422</v>
      </c>
      <c r="AC86" s="123">
        <v>5130.246856</v>
      </c>
      <c r="AD86" s="67">
        <v>5789.0052860000005</v>
      </c>
      <c r="AE86" s="127">
        <v>3762.504936</v>
      </c>
      <c r="AF86" s="123">
        <v>4731.136025000001</v>
      </c>
      <c r="AG86" s="127"/>
      <c r="AH86" s="72"/>
      <c r="AI86" s="72">
        <f t="shared" si="27"/>
        <v>9.879029476589608</v>
      </c>
      <c r="AJ86" s="72">
        <f t="shared" si="28"/>
        <v>12.840677037393647</v>
      </c>
      <c r="AK86" s="72">
        <f t="shared" si="29"/>
        <v>-35.00602003077876</v>
      </c>
      <c r="AL86" s="72">
        <f t="shared" si="30"/>
        <v>25.744314106595525</v>
      </c>
      <c r="AM86" s="72"/>
      <c r="AN86" s="64">
        <v>2267.355244</v>
      </c>
      <c r="AO86" s="64">
        <v>2227.9619040000002</v>
      </c>
      <c r="AP86" s="18">
        <f t="shared" si="26"/>
        <v>-1.7374136719089102</v>
      </c>
      <c r="AQ86" s="72"/>
      <c r="AR86" s="42" t="s">
        <v>174</v>
      </c>
      <c r="AS86" s="43" t="s">
        <v>176</v>
      </c>
      <c r="AT86" s="2"/>
    </row>
    <row r="87" spans="1:46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3"/>
      <c r="W87" s="123"/>
      <c r="X87" s="123"/>
      <c r="Y87" s="124"/>
      <c r="Z87" s="124"/>
      <c r="AA87" s="124"/>
      <c r="AB87" s="124"/>
      <c r="AC87" s="124"/>
      <c r="AD87" s="67"/>
      <c r="AE87" s="127"/>
      <c r="AF87" s="124"/>
      <c r="AG87" s="127"/>
      <c r="AH87" s="72"/>
      <c r="AI87" s="72"/>
      <c r="AJ87" s="72"/>
      <c r="AK87" s="72"/>
      <c r="AL87" s="72"/>
      <c r="AM87" s="72"/>
      <c r="AN87" s="64">
        <v>0</v>
      </c>
      <c r="AO87" s="64">
        <v>0</v>
      </c>
      <c r="AP87" s="18"/>
      <c r="AQ87" s="72"/>
      <c r="AR87" s="42"/>
      <c r="AS87" s="43"/>
      <c r="AT87" s="2"/>
    </row>
    <row r="88" spans="1:46" ht="16.5">
      <c r="A88" s="15" t="s">
        <v>177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67">
        <v>7941.178973000001</v>
      </c>
      <c r="U88" s="67">
        <v>9873.923527</v>
      </c>
      <c r="V88" s="123">
        <v>9324.81955</v>
      </c>
      <c r="W88" s="123">
        <v>11638.121195</v>
      </c>
      <c r="X88" s="123">
        <v>14137.607922000003</v>
      </c>
      <c r="Y88" s="123">
        <v>13153.324796</v>
      </c>
      <c r="Z88" s="123">
        <v>15273.623488</v>
      </c>
      <c r="AA88" s="123">
        <v>12144.073398999999</v>
      </c>
      <c r="AB88" s="123">
        <v>13986.548929</v>
      </c>
      <c r="AC88" s="123">
        <v>13136.107316999998</v>
      </c>
      <c r="AD88" s="67">
        <v>13354.643543</v>
      </c>
      <c r="AE88" s="127">
        <v>12807.668272000003</v>
      </c>
      <c r="AF88" s="123">
        <v>12144.073398999999</v>
      </c>
      <c r="AG88" s="127"/>
      <c r="AH88" s="72"/>
      <c r="AI88" s="72">
        <f aca="true" t="shared" si="31" ref="AI88:AI96">+AC88/AB88*100-100</f>
        <v>-6.080424959131108</v>
      </c>
      <c r="AJ88" s="72">
        <f aca="true" t="shared" si="32" ref="AJ88:AJ96">+AD88/AC88*100-100</f>
        <v>1.66363002924912</v>
      </c>
      <c r="AK88" s="72">
        <f aca="true" t="shared" si="33" ref="AK88:AK96">AE88/AD88*100-100</f>
        <v>-4.095768406238747</v>
      </c>
      <c r="AL88" s="72">
        <f aca="true" t="shared" si="34" ref="AL88:AL96">AF88/AE88*100-100</f>
        <v>-5.1812309540429595</v>
      </c>
      <c r="AM88" s="72"/>
      <c r="AN88" s="64">
        <v>5754.808637</v>
      </c>
      <c r="AO88" s="64">
        <v>5060.971611</v>
      </c>
      <c r="AP88" s="18">
        <f t="shared" si="26"/>
        <v>-12.056648096672413</v>
      </c>
      <c r="AQ88" s="72"/>
      <c r="AR88" s="11" t="s">
        <v>178</v>
      </c>
      <c r="AS88" s="26"/>
      <c r="AT88" s="2"/>
    </row>
    <row r="89" spans="1:46" ht="21.75" customHeight="1">
      <c r="A89" s="39" t="s">
        <v>179</v>
      </c>
      <c r="B89" s="41" t="s">
        <v>217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67">
        <v>522.72685</v>
      </c>
      <c r="U89" s="67">
        <v>567.549055</v>
      </c>
      <c r="V89" s="123">
        <v>406.6006469999999</v>
      </c>
      <c r="W89" s="123">
        <v>560.1563570000001</v>
      </c>
      <c r="X89" s="123">
        <v>758.389423</v>
      </c>
      <c r="Y89" s="123">
        <v>665.441308</v>
      </c>
      <c r="Z89" s="123">
        <v>816.6520820000001</v>
      </c>
      <c r="AA89" s="123">
        <v>343.00643899999994</v>
      </c>
      <c r="AB89" s="123">
        <v>732.6676230000002</v>
      </c>
      <c r="AC89" s="123">
        <v>586.470388</v>
      </c>
      <c r="AD89" s="67">
        <v>548.5318129999999</v>
      </c>
      <c r="AE89" s="127">
        <v>462.25817900000004</v>
      </c>
      <c r="AF89" s="123">
        <v>343.00643899999994</v>
      </c>
      <c r="AG89" s="127"/>
      <c r="AH89" s="72"/>
      <c r="AI89" s="72">
        <f t="shared" si="31"/>
        <v>-19.954100660457357</v>
      </c>
      <c r="AJ89" s="72">
        <f t="shared" si="32"/>
        <v>-6.468966852594107</v>
      </c>
      <c r="AK89" s="72">
        <f t="shared" si="33"/>
        <v>-15.728100349942679</v>
      </c>
      <c r="AL89" s="72">
        <f t="shared" si="34"/>
        <v>-25.797648460861538</v>
      </c>
      <c r="AM89" s="72"/>
      <c r="AN89" s="64">
        <v>150.146587</v>
      </c>
      <c r="AO89" s="64">
        <v>173.84285400000002</v>
      </c>
      <c r="AP89" s="18">
        <f t="shared" si="26"/>
        <v>15.782088340109926</v>
      </c>
      <c r="AQ89" s="72"/>
      <c r="AR89" s="42" t="s">
        <v>179</v>
      </c>
      <c r="AS89" s="43" t="s">
        <v>227</v>
      </c>
      <c r="AT89" s="2"/>
    </row>
    <row r="90" spans="1:46" ht="21.75" customHeight="1">
      <c r="A90" s="39" t="s">
        <v>180</v>
      </c>
      <c r="B90" s="41" t="s">
        <v>181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67">
        <v>514.1644660000001</v>
      </c>
      <c r="U90" s="67">
        <v>680.8464329999999</v>
      </c>
      <c r="V90" s="123">
        <v>548.190418</v>
      </c>
      <c r="W90" s="123">
        <v>711.27815</v>
      </c>
      <c r="X90" s="123">
        <v>909.094993</v>
      </c>
      <c r="Y90" s="123">
        <v>790.3581949999999</v>
      </c>
      <c r="Z90" s="123">
        <v>910.436689</v>
      </c>
      <c r="AA90" s="123">
        <v>533.5535629999999</v>
      </c>
      <c r="AB90" s="123">
        <v>796.400289</v>
      </c>
      <c r="AC90" s="123">
        <v>584.1684570000001</v>
      </c>
      <c r="AD90" s="67">
        <v>591.60513</v>
      </c>
      <c r="AE90" s="127">
        <v>578.412519</v>
      </c>
      <c r="AF90" s="123">
        <v>533.5535629999999</v>
      </c>
      <c r="AG90" s="127"/>
      <c r="AH90" s="72"/>
      <c r="AI90" s="72">
        <f t="shared" si="31"/>
        <v>-26.64888937527745</v>
      </c>
      <c r="AJ90" s="72">
        <f t="shared" si="32"/>
        <v>1.2730356990158214</v>
      </c>
      <c r="AK90" s="72">
        <f t="shared" si="33"/>
        <v>-2.2299689997617236</v>
      </c>
      <c r="AL90" s="72">
        <f t="shared" si="34"/>
        <v>-7.755529924828622</v>
      </c>
      <c r="AM90" s="72"/>
      <c r="AN90" s="64">
        <v>260.834322</v>
      </c>
      <c r="AO90" s="64">
        <v>216.29241799999997</v>
      </c>
      <c r="AP90" s="18">
        <f t="shared" si="26"/>
        <v>-17.07670357891015</v>
      </c>
      <c r="AQ90" s="72"/>
      <c r="AR90" s="42" t="s">
        <v>180</v>
      </c>
      <c r="AS90" s="43" t="s">
        <v>182</v>
      </c>
      <c r="AT90" s="2"/>
    </row>
    <row r="91" spans="1:46" ht="21.75" customHeight="1">
      <c r="A91" s="39" t="s">
        <v>183</v>
      </c>
      <c r="B91" s="41" t="s">
        <v>184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3">
        <v>222.69937</v>
      </c>
      <c r="W91" s="123">
        <v>264.74752</v>
      </c>
      <c r="X91" s="123">
        <v>353.408622</v>
      </c>
      <c r="Y91" s="123">
        <v>334.646269</v>
      </c>
      <c r="Z91" s="123">
        <v>441.5329730000001</v>
      </c>
      <c r="AA91" s="123">
        <v>249.57516099999992</v>
      </c>
      <c r="AB91" s="123">
        <v>383.96973199999996</v>
      </c>
      <c r="AC91" s="123">
        <v>276.636211</v>
      </c>
      <c r="AD91" s="67">
        <v>257.36588499999993</v>
      </c>
      <c r="AE91" s="127">
        <v>239.164251</v>
      </c>
      <c r="AF91" s="123">
        <v>249.57516099999992</v>
      </c>
      <c r="AG91" s="127"/>
      <c r="AH91" s="72"/>
      <c r="AI91" s="72">
        <f t="shared" si="31"/>
        <v>-27.9536411479434</v>
      </c>
      <c r="AJ91" s="72">
        <f t="shared" si="32"/>
        <v>-6.965944888538132</v>
      </c>
      <c r="AK91" s="72">
        <f t="shared" si="33"/>
        <v>-7.072279218358688</v>
      </c>
      <c r="AL91" s="72">
        <f t="shared" si="34"/>
        <v>4.3530376954204115</v>
      </c>
      <c r="AM91" s="72"/>
      <c r="AN91" s="64">
        <v>112.12571299999999</v>
      </c>
      <c r="AO91" s="64">
        <v>78.639775</v>
      </c>
      <c r="AP91" s="18">
        <f t="shared" si="26"/>
        <v>-29.864637739248973</v>
      </c>
      <c r="AQ91" s="72"/>
      <c r="AR91" s="42" t="s">
        <v>183</v>
      </c>
      <c r="AS91" s="43" t="s">
        <v>185</v>
      </c>
      <c r="AT91" s="2"/>
    </row>
    <row r="92" spans="1:46" ht="21.75" customHeight="1">
      <c r="A92" s="39" t="s">
        <v>186</v>
      </c>
      <c r="B92" s="41" t="s">
        <v>187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67">
        <v>1097.719019</v>
      </c>
      <c r="U92" s="67">
        <v>1566.561016</v>
      </c>
      <c r="V92" s="123">
        <v>2147.856859</v>
      </c>
      <c r="W92" s="123">
        <v>2835.2386239999996</v>
      </c>
      <c r="X92" s="123">
        <v>3271.4001350000003</v>
      </c>
      <c r="Y92" s="123">
        <v>2677.192835</v>
      </c>
      <c r="Z92" s="123">
        <v>2899.744473</v>
      </c>
      <c r="AA92" s="123">
        <v>1757.913118</v>
      </c>
      <c r="AB92" s="123">
        <v>2693.834893</v>
      </c>
      <c r="AC92" s="123">
        <v>2533.0367260000003</v>
      </c>
      <c r="AD92" s="67">
        <v>2332.285237</v>
      </c>
      <c r="AE92" s="127">
        <v>2143.396848</v>
      </c>
      <c r="AF92" s="123">
        <v>1757.913118</v>
      </c>
      <c r="AG92" s="127"/>
      <c r="AH92" s="72"/>
      <c r="AI92" s="72">
        <f t="shared" si="31"/>
        <v>-5.969117387922992</v>
      </c>
      <c r="AJ92" s="72">
        <f t="shared" si="32"/>
        <v>-7.925328793673401</v>
      </c>
      <c r="AK92" s="72">
        <f t="shared" si="33"/>
        <v>-8.09885454846706</v>
      </c>
      <c r="AL92" s="72">
        <f t="shared" si="34"/>
        <v>-17.984711060842244</v>
      </c>
      <c r="AM92" s="72"/>
      <c r="AN92" s="64">
        <v>767.043277</v>
      </c>
      <c r="AO92" s="64">
        <v>656.549659</v>
      </c>
      <c r="AP92" s="18">
        <f t="shared" si="26"/>
        <v>-14.405134796585925</v>
      </c>
      <c r="AQ92" s="72"/>
      <c r="AR92" s="42" t="s">
        <v>186</v>
      </c>
      <c r="AS92" s="43" t="s">
        <v>188</v>
      </c>
      <c r="AT92" s="2"/>
    </row>
    <row r="93" spans="1:46" ht="21.75" customHeight="1">
      <c r="A93" s="39" t="s">
        <v>189</v>
      </c>
      <c r="B93" s="41" t="s">
        <v>190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67">
        <v>514.969515</v>
      </c>
      <c r="U93" s="67">
        <v>569.9287589999999</v>
      </c>
      <c r="V93" s="123">
        <v>539.4677439999999</v>
      </c>
      <c r="W93" s="123">
        <v>659.67391</v>
      </c>
      <c r="X93" s="123">
        <v>871.463821</v>
      </c>
      <c r="Y93" s="123">
        <v>863.6822200000003</v>
      </c>
      <c r="Z93" s="123">
        <v>1020.115408</v>
      </c>
      <c r="AA93" s="123">
        <v>539.194953</v>
      </c>
      <c r="AB93" s="123">
        <v>817.755397</v>
      </c>
      <c r="AC93" s="123">
        <v>758.740954</v>
      </c>
      <c r="AD93" s="67">
        <v>688.6053480000002</v>
      </c>
      <c r="AE93" s="127">
        <v>673.5719180000001</v>
      </c>
      <c r="AF93" s="123">
        <v>539.194953</v>
      </c>
      <c r="AG93" s="127"/>
      <c r="AH93" s="72"/>
      <c r="AI93" s="72">
        <f t="shared" si="31"/>
        <v>-7.216637544246012</v>
      </c>
      <c r="AJ93" s="72">
        <f t="shared" si="32"/>
        <v>-9.243682660103218</v>
      </c>
      <c r="AK93" s="72">
        <f t="shared" si="33"/>
        <v>-2.18317067151213</v>
      </c>
      <c r="AL93" s="72">
        <f t="shared" si="34"/>
        <v>-19.94990607669604</v>
      </c>
      <c r="AM93" s="72"/>
      <c r="AN93" s="64">
        <v>258.78105600000004</v>
      </c>
      <c r="AO93" s="64">
        <v>242.14260299999998</v>
      </c>
      <c r="AP93" s="18">
        <f t="shared" si="26"/>
        <v>-6.429548305112432</v>
      </c>
      <c r="AQ93" s="72"/>
      <c r="AR93" s="42" t="s">
        <v>189</v>
      </c>
      <c r="AS93" s="43" t="s">
        <v>191</v>
      </c>
      <c r="AT93" s="2"/>
    </row>
    <row r="94" spans="1:46" ht="21.75" customHeight="1">
      <c r="A94" s="39" t="s">
        <v>192</v>
      </c>
      <c r="B94" s="41" t="s">
        <v>218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67">
        <v>1800.485008</v>
      </c>
      <c r="U94" s="67">
        <v>2099.733101</v>
      </c>
      <c r="V94" s="123">
        <v>1985.4533930000002</v>
      </c>
      <c r="W94" s="123">
        <v>2453.475555</v>
      </c>
      <c r="X94" s="123">
        <v>2974.6535190000004</v>
      </c>
      <c r="Y94" s="123">
        <v>2933.7899099999995</v>
      </c>
      <c r="Z94" s="123">
        <v>3402.7970520000003</v>
      </c>
      <c r="AA94" s="123">
        <v>3581.6242040000006</v>
      </c>
      <c r="AB94" s="123">
        <v>3495.156328</v>
      </c>
      <c r="AC94" s="123">
        <v>3522.082864</v>
      </c>
      <c r="AD94" s="67">
        <v>3881.639821</v>
      </c>
      <c r="AE94" s="127">
        <v>3700.9112010000003</v>
      </c>
      <c r="AF94" s="123">
        <v>3581.6242040000006</v>
      </c>
      <c r="AG94" s="127"/>
      <c r="AH94" s="72"/>
      <c r="AI94" s="72">
        <f t="shared" si="31"/>
        <v>0.7703957555285541</v>
      </c>
      <c r="AJ94" s="72">
        <f t="shared" si="32"/>
        <v>10.208645590798355</v>
      </c>
      <c r="AK94" s="72">
        <f t="shared" si="33"/>
        <v>-4.655986344282709</v>
      </c>
      <c r="AL94" s="72">
        <f t="shared" si="34"/>
        <v>-3.2231791178282805</v>
      </c>
      <c r="AM94" s="72"/>
      <c r="AN94" s="64">
        <v>1757.2259310000002</v>
      </c>
      <c r="AO94" s="64">
        <v>1729.062813</v>
      </c>
      <c r="AP94" s="18">
        <f t="shared" si="26"/>
        <v>-1.6027033008768048</v>
      </c>
      <c r="AQ94" s="72"/>
      <c r="AR94" s="42" t="s">
        <v>192</v>
      </c>
      <c r="AS94" s="43" t="s">
        <v>228</v>
      </c>
      <c r="AT94" s="2"/>
    </row>
    <row r="95" spans="1:46" ht="21.75" customHeight="1">
      <c r="A95" s="39" t="s">
        <v>193</v>
      </c>
      <c r="B95" s="41" t="s">
        <v>219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03">
        <v>388.090983</v>
      </c>
      <c r="R95" s="103">
        <v>525.063495</v>
      </c>
      <c r="S95" s="103">
        <v>594.122544</v>
      </c>
      <c r="T95" s="67">
        <v>608.196447</v>
      </c>
      <c r="U95" s="67">
        <v>698.5502170000001</v>
      </c>
      <c r="V95" s="123">
        <v>619.0746680000001</v>
      </c>
      <c r="W95" s="123">
        <v>754.758795</v>
      </c>
      <c r="X95" s="123">
        <v>906.9979179999999</v>
      </c>
      <c r="Y95" s="123">
        <v>846.0516280000002</v>
      </c>
      <c r="Z95" s="123">
        <v>976.3582959999999</v>
      </c>
      <c r="AA95" s="123">
        <v>727.7596340000001</v>
      </c>
      <c r="AB95" s="123">
        <v>894.7067569999998</v>
      </c>
      <c r="AC95" s="123">
        <v>830.4702460000001</v>
      </c>
      <c r="AD95" s="67">
        <v>864.7650400000002</v>
      </c>
      <c r="AE95" s="127">
        <v>802.7115069999999</v>
      </c>
      <c r="AF95" s="123">
        <v>727.7596340000001</v>
      </c>
      <c r="AG95" s="127"/>
      <c r="AH95" s="72"/>
      <c r="AI95" s="72">
        <f t="shared" si="31"/>
        <v>-7.179616170038571</v>
      </c>
      <c r="AJ95" s="72">
        <f t="shared" si="32"/>
        <v>4.129563240246426</v>
      </c>
      <c r="AK95" s="72">
        <f t="shared" si="33"/>
        <v>-7.1757679982068225</v>
      </c>
      <c r="AL95" s="72">
        <f t="shared" si="34"/>
        <v>-9.33733630904581</v>
      </c>
      <c r="AM95" s="72"/>
      <c r="AN95" s="64">
        <v>355.769143</v>
      </c>
      <c r="AO95" s="64">
        <v>296.579835</v>
      </c>
      <c r="AP95" s="18">
        <f t="shared" si="26"/>
        <v>-16.63699878547364</v>
      </c>
      <c r="AQ95" s="72"/>
      <c r="AR95" s="42" t="s">
        <v>193</v>
      </c>
      <c r="AS95" s="43" t="s">
        <v>229</v>
      </c>
      <c r="AT95" s="2"/>
    </row>
    <row r="96" spans="1:46" ht="16.5">
      <c r="A96" s="39" t="s">
        <v>194</v>
      </c>
      <c r="B96" s="41" t="s">
        <v>195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03">
        <v>1703.238557</v>
      </c>
      <c r="R96" s="103">
        <v>1874.534109</v>
      </c>
      <c r="S96" s="103">
        <v>2258.5125089999997</v>
      </c>
      <c r="T96" s="67">
        <v>2586.550592</v>
      </c>
      <c r="U96" s="67">
        <v>3300.1149480000004</v>
      </c>
      <c r="V96" s="123">
        <v>2855.4764510000005</v>
      </c>
      <c r="W96" s="123">
        <v>3398.792284</v>
      </c>
      <c r="X96" s="123">
        <v>4092.1994910000003</v>
      </c>
      <c r="Y96" s="123">
        <v>4042.1624309999997</v>
      </c>
      <c r="Z96" s="123">
        <v>4805.9865150000005</v>
      </c>
      <c r="AA96" s="123">
        <v>4411.446327</v>
      </c>
      <c r="AB96" s="123">
        <v>4172.0579099999995</v>
      </c>
      <c r="AC96" s="123">
        <v>4044.5014709999996</v>
      </c>
      <c r="AD96" s="67">
        <v>4189.845269</v>
      </c>
      <c r="AE96" s="127">
        <v>4207.241848999999</v>
      </c>
      <c r="AF96" s="123">
        <v>4411.446327</v>
      </c>
      <c r="AG96" s="127"/>
      <c r="AH96" s="72"/>
      <c r="AI96" s="72">
        <f t="shared" si="31"/>
        <v>-3.057398572878384</v>
      </c>
      <c r="AJ96" s="72">
        <f t="shared" si="32"/>
        <v>3.5936146652967977</v>
      </c>
      <c r="AK96" s="72">
        <f t="shared" si="33"/>
        <v>0.4152081731684234</v>
      </c>
      <c r="AL96" s="72">
        <f t="shared" si="34"/>
        <v>4.853642489046294</v>
      </c>
      <c r="AM96" s="72"/>
      <c r="AN96" s="64">
        <v>2092.882608</v>
      </c>
      <c r="AO96" s="64">
        <v>1667.861654</v>
      </c>
      <c r="AP96" s="18">
        <f t="shared" si="26"/>
        <v>-20.307921350933213</v>
      </c>
      <c r="AQ96" s="72"/>
      <c r="AR96" s="42" t="s">
        <v>194</v>
      </c>
      <c r="AS96" s="43" t="s">
        <v>196</v>
      </c>
      <c r="AT96" s="2"/>
    </row>
    <row r="97" spans="1:46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3"/>
      <c r="R97" s="103"/>
      <c r="S97" s="103"/>
      <c r="T97" s="67"/>
      <c r="U97" s="67"/>
      <c r="V97" s="123"/>
      <c r="W97" s="123"/>
      <c r="X97" s="123"/>
      <c r="Y97" s="124"/>
      <c r="Z97" s="124"/>
      <c r="AA97" s="124"/>
      <c r="AB97" s="124"/>
      <c r="AC97" s="124"/>
      <c r="AD97" s="67"/>
      <c r="AE97" s="127"/>
      <c r="AF97" s="124"/>
      <c r="AG97" s="127"/>
      <c r="AH97" s="72"/>
      <c r="AI97" s="72"/>
      <c r="AJ97" s="72"/>
      <c r="AK97" s="72"/>
      <c r="AL97" s="72"/>
      <c r="AM97" s="72"/>
      <c r="AN97" s="64">
        <v>0</v>
      </c>
      <c r="AO97" s="64">
        <v>0</v>
      </c>
      <c r="AP97" s="18"/>
      <c r="AQ97" s="72"/>
      <c r="AR97" s="42"/>
      <c r="AS97" s="43"/>
      <c r="AT97" s="2"/>
    </row>
    <row r="98" spans="1:46" ht="16.5">
      <c r="A98" s="16" t="s">
        <v>220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67">
        <v>4299.040635</v>
      </c>
      <c r="U98" s="67">
        <v>5672.150173999999</v>
      </c>
      <c r="V98" s="123">
        <v>2061.7868259999996</v>
      </c>
      <c r="W98" s="123">
        <v>2888.317975</v>
      </c>
      <c r="X98" s="123">
        <v>6726.340941</v>
      </c>
      <c r="Y98" s="123">
        <v>8392.118827</v>
      </c>
      <c r="Z98" s="123">
        <v>51704.438032000005</v>
      </c>
      <c r="AA98" s="123">
        <v>39236.427836</v>
      </c>
      <c r="AB98" s="123">
        <v>28483.473718999998</v>
      </c>
      <c r="AC98" s="123">
        <v>22787.015011</v>
      </c>
      <c r="AD98" s="67">
        <v>39145.434509</v>
      </c>
      <c r="AE98" s="127">
        <v>36256.251111000005</v>
      </c>
      <c r="AF98" s="123">
        <v>39236.427836</v>
      </c>
      <c r="AG98" s="127"/>
      <c r="AH98" s="72"/>
      <c r="AI98" s="72">
        <f>+AC98/AB98*100-100</f>
        <v>-19.999171323686397</v>
      </c>
      <c r="AJ98" s="72">
        <f>+AD98/AC98*100-100</f>
        <v>71.78833862225167</v>
      </c>
      <c r="AK98" s="128">
        <f>AE98/AD98*100-100</f>
        <v>-7.380639490246907</v>
      </c>
      <c r="AL98" s="128">
        <f>AF98/AE98*100-100</f>
        <v>8.219759720540495</v>
      </c>
      <c r="AM98" s="72"/>
      <c r="AN98" s="64">
        <v>18338.271671</v>
      </c>
      <c r="AO98" s="64">
        <v>18543.459835</v>
      </c>
      <c r="AP98" s="18">
        <f t="shared" si="26"/>
        <v>1.118906774210821</v>
      </c>
      <c r="AQ98" s="72"/>
      <c r="AR98" s="13" t="s">
        <v>230</v>
      </c>
      <c r="AS98" s="26"/>
      <c r="AT98" s="2"/>
    </row>
    <row r="99" spans="1:45" s="73" customFormat="1" ht="18">
      <c r="A99" s="74" t="s">
        <v>197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</v>
      </c>
      <c r="H99" s="76">
        <v>23270.018957000026</v>
      </c>
      <c r="I99" s="76">
        <v>35709.011</v>
      </c>
      <c r="J99" s="76">
        <v>43626.743827</v>
      </c>
      <c r="K99" s="76">
        <v>48558.720672999996</v>
      </c>
      <c r="L99" s="76">
        <v>45921.392207</v>
      </c>
      <c r="M99" s="76">
        <v>40687.27012</v>
      </c>
      <c r="N99" s="76">
        <v>54502.85238399999</v>
      </c>
      <c r="O99" s="76">
        <v>41399.082953000005</v>
      </c>
      <c r="P99" s="76">
        <v>51553.776949</v>
      </c>
      <c r="Q99" s="76">
        <v>69339.69205800002</v>
      </c>
      <c r="R99" s="76">
        <v>97539.766</v>
      </c>
      <c r="S99" s="76">
        <v>116774.151</v>
      </c>
      <c r="T99" s="79">
        <v>139576.174148</v>
      </c>
      <c r="U99" s="79">
        <v>170062.714501</v>
      </c>
      <c r="V99" s="125">
        <v>140928.42121100004</v>
      </c>
      <c r="W99" s="125">
        <v>185544.33185200003</v>
      </c>
      <c r="X99" s="125">
        <v>240841.676274</v>
      </c>
      <c r="Y99" s="125">
        <v>236545.14090900004</v>
      </c>
      <c r="Z99" s="125">
        <v>260822.803002</v>
      </c>
      <c r="AA99" s="125">
        <v>251142.42920500002</v>
      </c>
      <c r="AB99" s="125">
        <v>213619.21145499995</v>
      </c>
      <c r="AC99" s="125">
        <v>202189.24185900003</v>
      </c>
      <c r="AD99" s="79">
        <v>238715.127912</v>
      </c>
      <c r="AE99" s="105">
        <v>231152.482645</v>
      </c>
      <c r="AF99" s="105">
        <v>210343.464863</v>
      </c>
      <c r="AG99" s="105"/>
      <c r="AH99" s="105"/>
      <c r="AI99" s="105">
        <f>+AC99/AB99*100-100</f>
        <v>-5.3506281191416605</v>
      </c>
      <c r="AJ99" s="105">
        <f>+AD99/AC99*100-100</f>
        <v>18.0651975926948</v>
      </c>
      <c r="AK99" s="128">
        <f>AE99/AD99*100-100</f>
        <v>-3.1680628425810937</v>
      </c>
      <c r="AL99" s="128">
        <f>AF99/AE99*100-100</f>
        <v>-9.002290411891494</v>
      </c>
      <c r="AM99" s="105"/>
      <c r="AN99" s="79">
        <v>102151.846696</v>
      </c>
      <c r="AO99" s="79">
        <v>98895.949958</v>
      </c>
      <c r="AP99" s="122">
        <f t="shared" si="26"/>
        <v>-3.1873106980526944</v>
      </c>
      <c r="AQ99" s="105"/>
      <c r="AR99" s="77" t="s">
        <v>198</v>
      </c>
      <c r="AS99" s="78"/>
    </row>
    <row r="100" spans="1:46" ht="21.75" customHeight="1">
      <c r="A100" s="20" t="s">
        <v>202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 t="s">
        <v>203</v>
      </c>
      <c r="AT100" s="2"/>
    </row>
    <row r="101" spans="1:46" ht="21.75" customHeight="1">
      <c r="A101" s="135" t="s">
        <v>241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45"/>
      <c r="AT101" s="2"/>
    </row>
    <row r="102" spans="1:45" s="73" customFormat="1" ht="18">
      <c r="A102" s="135" t="s">
        <v>242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30"/>
      <c r="U102" s="130"/>
      <c r="V102" s="131"/>
      <c r="W102" s="131"/>
      <c r="X102" s="131"/>
      <c r="Y102" s="131"/>
      <c r="Z102" s="131"/>
      <c r="AA102" s="131"/>
      <c r="AB102" s="131"/>
      <c r="AC102" s="131"/>
      <c r="AD102" s="130"/>
      <c r="AE102" s="130"/>
      <c r="AF102" s="130"/>
      <c r="AG102" s="130"/>
      <c r="AH102" s="132"/>
      <c r="AI102" s="132"/>
      <c r="AJ102" s="132"/>
      <c r="AK102" s="72"/>
      <c r="AL102" s="72"/>
      <c r="AM102" s="132"/>
      <c r="AN102" s="132"/>
      <c r="AO102" s="132"/>
      <c r="AP102" s="132"/>
      <c r="AQ102" s="132"/>
      <c r="AR102" s="133"/>
      <c r="AS102" s="134"/>
    </row>
    <row r="104" spans="1:46" ht="15.75" customHeight="1" hidden="1">
      <c r="A104" s="2"/>
      <c r="V104" s="3">
        <v>429.421059</v>
      </c>
      <c r="AC104" s="3">
        <v>6459.1135460000005</v>
      </c>
      <c r="AR104" s="2"/>
      <c r="AS104" s="30" t="s">
        <v>199</v>
      </c>
      <c r="AT104" s="2"/>
    </row>
    <row r="107" spans="9:43" ht="15.75">
      <c r="I107" s="2"/>
      <c r="K107" s="3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2"/>
      <c r="Z107" s="2"/>
      <c r="AA107" s="2"/>
      <c r="AB107" s="2"/>
      <c r="AC107" s="2"/>
      <c r="AD107" s="31"/>
      <c r="AE107" s="31"/>
      <c r="AF107" s="31"/>
      <c r="AG107" s="31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9:43" ht="15.75">
      <c r="I108" s="2"/>
      <c r="K108" s="30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"/>
      <c r="Z108" s="2"/>
      <c r="AA108" s="2"/>
      <c r="AB108" s="2"/>
      <c r="AC108" s="2"/>
      <c r="AD108" s="18"/>
      <c r="AE108" s="18"/>
      <c r="AF108" s="18"/>
      <c r="AG108" s="18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9:43" ht="15.75">
      <c r="I109" s="2"/>
      <c r="K109" s="3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"/>
      <c r="Z109" s="2"/>
      <c r="AA109" s="2"/>
      <c r="AB109" s="2"/>
      <c r="AC109" s="2"/>
      <c r="AD109" s="19"/>
      <c r="AE109" s="19"/>
      <c r="AF109" s="19"/>
      <c r="AG109" s="19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80" spans="49:51" ht="16.5">
      <c r="AW180" s="50"/>
      <c r="AX180" s="50"/>
      <c r="AY180" s="50"/>
    </row>
    <row r="181" spans="49:51" ht="16.5">
      <c r="AW181" s="50"/>
      <c r="AX181" s="50"/>
      <c r="AY181" s="50"/>
    </row>
    <row r="182" spans="49:51" ht="16.5">
      <c r="AW182" s="50"/>
      <c r="AX182" s="50"/>
      <c r="AY182" s="50"/>
    </row>
    <row r="183" spans="49:51" ht="16.5">
      <c r="AW183" s="50"/>
      <c r="AX183" s="50"/>
      <c r="AY183" s="50"/>
    </row>
    <row r="184" spans="49:51" ht="16.5">
      <c r="AW184" s="50"/>
      <c r="AX184" s="50"/>
      <c r="AY184" s="50"/>
    </row>
    <row r="185" spans="49:51" ht="16.5">
      <c r="AW185" s="50"/>
      <c r="AX185" s="50"/>
      <c r="AY185" s="50"/>
    </row>
    <row r="186" spans="49:51" ht="16.5">
      <c r="AW186" s="50"/>
      <c r="AX186" s="50"/>
      <c r="AY186" s="50"/>
    </row>
    <row r="188" spans="49:51" ht="16.5">
      <c r="AW188" s="50"/>
      <c r="AX188" s="50"/>
      <c r="AY188" s="50"/>
    </row>
    <row r="191" spans="49:51" ht="16.5">
      <c r="AW191" s="50"/>
      <c r="AX191" s="50"/>
      <c r="AY191" s="50"/>
    </row>
    <row r="192" spans="49:51" ht="16.5">
      <c r="AW192" s="50"/>
      <c r="AX192" s="50"/>
      <c r="AY192" s="50"/>
    </row>
    <row r="193" spans="49:51" ht="16.5">
      <c r="AW193" s="50"/>
      <c r="AX193" s="50"/>
      <c r="AY193" s="50"/>
    </row>
    <row r="194" spans="49:51" ht="16.5">
      <c r="AW194" s="49"/>
      <c r="AX194" s="49"/>
      <c r="AY194" s="49"/>
    </row>
    <row r="195" spans="49:51" ht="16.5">
      <c r="AW195" s="50"/>
      <c r="AX195" s="50"/>
      <c r="AY195" s="50"/>
    </row>
    <row r="196" spans="49:51" ht="16.5">
      <c r="AW196" s="50"/>
      <c r="AX196" s="50"/>
      <c r="AY196" s="50"/>
    </row>
    <row r="197" spans="49:51" ht="15">
      <c r="AW197" s="60"/>
      <c r="AX197" s="60"/>
      <c r="AY197" s="60"/>
    </row>
    <row r="198" spans="49:51" ht="15">
      <c r="AW198" s="60"/>
      <c r="AX198" s="60"/>
      <c r="AY198" s="60"/>
    </row>
    <row r="199" spans="49:51" ht="15">
      <c r="AW199" s="60"/>
      <c r="AX199" s="60"/>
      <c r="AY199" s="60"/>
    </row>
    <row r="200" spans="49:51" ht="15">
      <c r="AW200" s="60"/>
      <c r="AX200" s="60"/>
      <c r="AY200" s="60"/>
    </row>
    <row r="201" spans="49:51" ht="15">
      <c r="AW201" s="60"/>
      <c r="AX201" s="60"/>
      <c r="AY201" s="60"/>
    </row>
    <row r="202" spans="49:51" ht="15">
      <c r="AW202" s="60"/>
      <c r="AX202" s="60"/>
      <c r="AY202" s="60"/>
    </row>
    <row r="203" spans="49:51" ht="15">
      <c r="AW203" s="60"/>
      <c r="AX203" s="60"/>
      <c r="AY203" s="60"/>
    </row>
    <row r="204" spans="49:51" ht="15">
      <c r="AW204" s="60"/>
      <c r="AX204" s="60"/>
      <c r="AY204" s="60"/>
    </row>
    <row r="205" spans="49:51" ht="15">
      <c r="AW205" s="60"/>
      <c r="AX205" s="60"/>
      <c r="AY205" s="60"/>
    </row>
    <row r="206" spans="49:51" ht="16.5">
      <c r="AW206" s="50"/>
      <c r="AX206" s="50"/>
      <c r="AY206" s="50"/>
    </row>
    <row r="207" spans="49:51" ht="16.5">
      <c r="AW207" s="50"/>
      <c r="AX207" s="50"/>
      <c r="AY207" s="50"/>
    </row>
    <row r="208" spans="49:51" ht="16.5">
      <c r="AW208" s="50"/>
      <c r="AX208" s="50"/>
      <c r="AY208" s="50"/>
    </row>
    <row r="209" spans="49:51" ht="16.5">
      <c r="AW209" s="50"/>
      <c r="AX209" s="50"/>
      <c r="AY209" s="50"/>
    </row>
    <row r="210" spans="49:51" ht="16.5">
      <c r="AW210" s="50"/>
      <c r="AX210" s="50"/>
      <c r="AY210" s="50"/>
    </row>
    <row r="211" spans="49:51" ht="16.5">
      <c r="AW211" s="49"/>
      <c r="AX211" s="49"/>
      <c r="AY211" s="49"/>
    </row>
    <row r="212" spans="49:51" ht="16.5">
      <c r="AW212" s="50"/>
      <c r="AX212" s="50"/>
      <c r="AY212" s="50"/>
    </row>
    <row r="213" spans="49:51" ht="16.5">
      <c r="AW213" s="50"/>
      <c r="AX213" s="50"/>
      <c r="AY213" s="50"/>
    </row>
    <row r="214" spans="49:51" ht="16.5">
      <c r="AW214" s="50"/>
      <c r="AX214" s="50"/>
      <c r="AY214" s="50"/>
    </row>
    <row r="215" spans="49:51" ht="16.5">
      <c r="AW215" s="50"/>
      <c r="AX215" s="50"/>
      <c r="AY215" s="50"/>
    </row>
    <row r="216" spans="49:51" ht="16.5">
      <c r="AW216" s="50"/>
      <c r="AX216" s="50"/>
      <c r="AY216" s="50"/>
    </row>
    <row r="217" spans="49:51" ht="16.5">
      <c r="AW217" s="50"/>
      <c r="AX217" s="50"/>
      <c r="AY217" s="50"/>
    </row>
    <row r="218" spans="49:51" ht="16.5">
      <c r="AW218" s="50"/>
      <c r="AX218" s="50"/>
      <c r="AY218" s="50"/>
    </row>
    <row r="219" spans="49:51" ht="16.5">
      <c r="AW219" s="50"/>
      <c r="AX219" s="50"/>
      <c r="AY219" s="50"/>
    </row>
    <row r="220" spans="49:51" ht="16.5">
      <c r="AW220" s="50"/>
      <c r="AX220" s="50"/>
      <c r="AY220" s="50"/>
    </row>
    <row r="221" spans="49:51" ht="16.5">
      <c r="AW221" s="50"/>
      <c r="AX221" s="50"/>
      <c r="AY221" s="50"/>
    </row>
    <row r="222" spans="49:51" ht="16.5">
      <c r="AW222" s="50"/>
      <c r="AX222" s="50"/>
      <c r="AY222" s="50"/>
    </row>
    <row r="223" spans="49:51" ht="16.5">
      <c r="AW223" s="50"/>
      <c r="AX223" s="50"/>
      <c r="AY223" s="50"/>
    </row>
  </sheetData>
  <sheetProtection/>
  <mergeCells count="10">
    <mergeCell ref="M62:AD62"/>
    <mergeCell ref="M63:AD63"/>
    <mergeCell ref="AH62:AJ62"/>
    <mergeCell ref="AH63:AJ63"/>
    <mergeCell ref="AN3:AO3"/>
    <mergeCell ref="AN4:AO4"/>
    <mergeCell ref="AJ3:AL3"/>
    <mergeCell ref="AJ4:AL4"/>
    <mergeCell ref="AD3:AF3"/>
    <mergeCell ref="AD4:AF4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Zekiye EFE</cp:lastModifiedBy>
  <cp:lastPrinted>2020-02-20T13:36:17Z</cp:lastPrinted>
  <dcterms:created xsi:type="dcterms:W3CDTF">1998-01-22T08:26:28Z</dcterms:created>
  <dcterms:modified xsi:type="dcterms:W3CDTF">2020-09-21T10:23:26Z</dcterms:modified>
  <cp:category/>
  <cp:version/>
  <cp:contentType/>
  <cp:contentStatus/>
</cp:coreProperties>
</file>