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5"/>
  </bookViews>
  <sheets>
    <sheet name="GENEL 2021" sheetId="9" r:id="rId1"/>
    <sheet name="ÖZEL 2021" sheetId="4" r:id="rId2"/>
    <sheet name="GENEL 2022" sheetId="18" r:id="rId3"/>
    <sheet name="ÖZEL 2022" sheetId="20" r:id="rId4"/>
    <sheet name="GENEL 2023" sheetId="19" r:id="rId5"/>
    <sheet name="ÖZEL 2023" sheetId="21" r:id="rId6"/>
  </sheets>
  <definedNames>
    <definedName name="_xlnm.Print_Area" localSheetId="0">'GENEL 2021'!$B$2:$L$50</definedName>
    <definedName name="_xlnm.Print_Area" localSheetId="2">'GENEL 2022'!$B$2:$L$50</definedName>
    <definedName name="_xlnm.Print_Area" localSheetId="4">'GENEL 2023'!$B$2:$L$50</definedName>
    <definedName name="_xlnm.Print_Area" localSheetId="1">'ÖZEL 2021'!$B$2:$L$180</definedName>
    <definedName name="_xlnm.Print_Area" localSheetId="3">'ÖZEL 2022'!$B$2:$L$180</definedName>
    <definedName name="_xlnm.Print_Area" localSheetId="5">'ÖZEL 2023'!$B$2:$L$180</definedName>
    <definedName name="_xlnm.Print_Titles" localSheetId="1">'ÖZEL 2021'!$6:$7</definedName>
    <definedName name="_xlnm.Print_Titles" localSheetId="3">'ÖZEL 2022'!$6:$7</definedName>
    <definedName name="_xlnm.Print_Titles" localSheetId="5">'ÖZEL 2023'!$6:$7</definedName>
  </definedNames>
  <calcPr calcId="145621"/>
</workbook>
</file>

<file path=xl/calcChain.xml><?xml version="1.0" encoding="utf-8"?>
<calcChain xmlns="http://schemas.openxmlformats.org/spreadsheetml/2006/main">
  <c r="E47" i="18" l="1"/>
  <c r="K47" i="18" l="1"/>
  <c r="K47" i="19" l="1"/>
  <c r="K47" i="9"/>
  <c r="K48" i="9"/>
  <c r="L19" i="18" l="1"/>
  <c r="L179" i="21"/>
  <c r="L178" i="21"/>
  <c r="L177" i="21"/>
  <c r="L176" i="21"/>
  <c r="L175" i="21"/>
  <c r="L174" i="21"/>
  <c r="L173" i="21"/>
  <c r="L172" i="21"/>
  <c r="L171" i="21"/>
  <c r="L170" i="21"/>
  <c r="L169" i="21"/>
  <c r="L168" i="21"/>
  <c r="L167" i="21"/>
  <c r="L166" i="21"/>
  <c r="L165" i="21"/>
  <c r="L164" i="21"/>
  <c r="L163" i="21"/>
  <c r="L162" i="21"/>
  <c r="L161" i="21"/>
  <c r="L160" i="21"/>
  <c r="L159" i="21"/>
  <c r="L158" i="21"/>
  <c r="L157" i="21"/>
  <c r="L156" i="21"/>
  <c r="L155" i="21"/>
  <c r="L154" i="21"/>
  <c r="L153" i="21"/>
  <c r="L152" i="21"/>
  <c r="L151" i="21"/>
  <c r="L150" i="21"/>
  <c r="L149" i="21"/>
  <c r="L148" i="21"/>
  <c r="L147" i="21"/>
  <c r="L146" i="21"/>
  <c r="L145" i="21"/>
  <c r="L144" i="21"/>
  <c r="L143" i="21"/>
  <c r="L142" i="21"/>
  <c r="L141" i="21"/>
  <c r="L140" i="21"/>
  <c r="L139" i="21"/>
  <c r="L138" i="21"/>
  <c r="L137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1" i="21"/>
  <c r="L110" i="21"/>
  <c r="L109" i="21"/>
  <c r="L108" i="21"/>
  <c r="L107" i="21"/>
  <c r="L106" i="21"/>
  <c r="L105" i="21"/>
  <c r="L104" i="21"/>
  <c r="L103" i="21"/>
  <c r="L102" i="21"/>
  <c r="L101" i="21"/>
  <c r="L100" i="21"/>
  <c r="L99" i="21"/>
  <c r="L98" i="21"/>
  <c r="L97" i="21"/>
  <c r="L96" i="21"/>
  <c r="L95" i="21"/>
  <c r="L94" i="21"/>
  <c r="L93" i="21"/>
  <c r="L92" i="21"/>
  <c r="L91" i="21"/>
  <c r="L90" i="21"/>
  <c r="L89" i="21"/>
  <c r="L88" i="21"/>
  <c r="L87" i="21"/>
  <c r="L86" i="21"/>
  <c r="L85" i="21"/>
  <c r="L84" i="21"/>
  <c r="L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179" i="20"/>
  <c r="L178" i="20"/>
  <c r="L177" i="20"/>
  <c r="L176" i="20"/>
  <c r="L175" i="20"/>
  <c r="L174" i="20"/>
  <c r="L173" i="20"/>
  <c r="L172" i="20"/>
  <c r="L171" i="20"/>
  <c r="L170" i="20"/>
  <c r="L169" i="20"/>
  <c r="L168" i="20"/>
  <c r="L167" i="20"/>
  <c r="L166" i="20"/>
  <c r="L165" i="20"/>
  <c r="L164" i="20"/>
  <c r="L163" i="20"/>
  <c r="L162" i="20"/>
  <c r="L161" i="20"/>
  <c r="L160" i="20"/>
  <c r="L159" i="20"/>
  <c r="L158" i="20"/>
  <c r="L157" i="20"/>
  <c r="L156" i="20"/>
  <c r="L155" i="20"/>
  <c r="L154" i="20"/>
  <c r="L153" i="20"/>
  <c r="L152" i="20"/>
  <c r="L151" i="20"/>
  <c r="L150" i="20"/>
  <c r="L149" i="20"/>
  <c r="L148" i="20"/>
  <c r="L147" i="20"/>
  <c r="L146" i="20"/>
  <c r="L145" i="20"/>
  <c r="L144" i="20"/>
  <c r="L143" i="20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L130" i="20"/>
  <c r="L129" i="20"/>
  <c r="L128" i="20"/>
  <c r="L127" i="20"/>
  <c r="L126" i="20"/>
  <c r="L125" i="20"/>
  <c r="L124" i="20"/>
  <c r="L123" i="20"/>
  <c r="L122" i="20"/>
  <c r="L121" i="20"/>
  <c r="L120" i="20"/>
  <c r="L119" i="20"/>
  <c r="L118" i="20"/>
  <c r="L117" i="20"/>
  <c r="L116" i="20"/>
  <c r="L115" i="20"/>
  <c r="L114" i="20"/>
  <c r="L113" i="20"/>
  <c r="L112" i="20"/>
  <c r="L111" i="20"/>
  <c r="L110" i="20"/>
  <c r="L109" i="20"/>
  <c r="L108" i="20"/>
  <c r="L107" i="20"/>
  <c r="L106" i="20"/>
  <c r="L105" i="20"/>
  <c r="L104" i="20"/>
  <c r="L103" i="20"/>
  <c r="L102" i="20"/>
  <c r="L101" i="20"/>
  <c r="L100" i="20"/>
  <c r="L99" i="20"/>
  <c r="L98" i="20"/>
  <c r="L97" i="20"/>
  <c r="L96" i="20"/>
  <c r="L95" i="20"/>
  <c r="L94" i="20"/>
  <c r="L93" i="20"/>
  <c r="L92" i="20"/>
  <c r="L91" i="20"/>
  <c r="L90" i="20"/>
  <c r="L89" i="20"/>
  <c r="L88" i="20"/>
  <c r="L87" i="20"/>
  <c r="L86" i="20"/>
  <c r="L85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8" i="18"/>
  <c r="L17" i="18"/>
  <c r="L16" i="18"/>
  <c r="L15" i="18"/>
  <c r="L14" i="18"/>
  <c r="L13" i="18"/>
  <c r="L12" i="18"/>
  <c r="L11" i="18"/>
  <c r="L10" i="18"/>
  <c r="L9" i="18"/>
  <c r="L8" i="18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E180" i="21" l="1"/>
  <c r="K180" i="21"/>
  <c r="J180" i="21"/>
  <c r="I180" i="21"/>
  <c r="H180" i="21"/>
  <c r="G180" i="21"/>
  <c r="F180" i="21"/>
  <c r="D180" i="21"/>
  <c r="C180" i="21"/>
  <c r="K180" i="20"/>
  <c r="J180" i="20"/>
  <c r="I180" i="20"/>
  <c r="H180" i="20"/>
  <c r="G180" i="20"/>
  <c r="F180" i="20"/>
  <c r="E180" i="20"/>
  <c r="D180" i="20"/>
  <c r="C180" i="20"/>
  <c r="E180" i="4"/>
  <c r="K48" i="19"/>
  <c r="J48" i="19"/>
  <c r="I48" i="19"/>
  <c r="H48" i="19"/>
  <c r="G48" i="19"/>
  <c r="F48" i="19"/>
  <c r="E48" i="19"/>
  <c r="D48" i="19"/>
  <c r="C48" i="19"/>
  <c r="K48" i="18"/>
  <c r="J48" i="18"/>
  <c r="I48" i="18"/>
  <c r="H48" i="18"/>
  <c r="G48" i="18"/>
  <c r="F48" i="18"/>
  <c r="E48" i="18"/>
  <c r="D48" i="18"/>
  <c r="C48" i="18"/>
  <c r="L180" i="21" l="1"/>
  <c r="L180" i="20"/>
  <c r="L48" i="19"/>
  <c r="L48" i="18"/>
  <c r="H180" i="4" l="1"/>
  <c r="H48" i="9"/>
  <c r="F48" i="9" l="1"/>
  <c r="G180" i="4" l="1"/>
  <c r="G48" i="9"/>
  <c r="C180" i="4" l="1"/>
  <c r="D180" i="4" l="1"/>
  <c r="J48" i="9" l="1"/>
  <c r="F180" i="4" l="1"/>
  <c r="I180" i="4"/>
  <c r="J180" i="4"/>
  <c r="K180" i="4"/>
  <c r="L180" i="4" l="1"/>
  <c r="C48" i="9" l="1"/>
  <c r="I48" i="9" l="1"/>
  <c r="E48" i="9"/>
  <c r="D48" i="9"/>
  <c r="L48" i="9" l="1"/>
</calcChain>
</file>

<file path=xl/sharedStrings.xml><?xml version="1.0" encoding="utf-8"?>
<sst xmlns="http://schemas.openxmlformats.org/spreadsheetml/2006/main" count="978" uniqueCount="233">
  <si>
    <t/>
  </si>
  <si>
    <t>GENEL BÜTÇE KAPSAMINDAKİ KAMU İDARELERİ (I SAYILI CETVEL)</t>
  </si>
  <si>
    <t>(TL)</t>
  </si>
  <si>
    <t>İDARELER</t>
  </si>
  <si>
    <t>PERSONEL GİDERLERİ</t>
  </si>
  <si>
    <t>SOS. GÜV. DEV. PRİMİ GİD.</t>
  </si>
  <si>
    <t>MAL VE HİZMET ALIM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</si>
  <si>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</si>
  <si>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</si>
  <si>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</si>
  <si>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</si>
  <si>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</si>
  <si>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</t>
  </si>
  <si>
    <t>TOPLAM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</si>
  <si>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</si>
  <si>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</si>
  <si>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</si>
  <si>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</si>
  <si>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</si>
  <si>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</si>
  <si>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DİYANET İŞLERİ BAŞKANLIĞI</t>
  </si>
  <si>
    <t>AFET VE ACİL DURUM YÖNETİMİ BAŞKANLIĞI</t>
  </si>
  <si>
    <t>ADALET BAKANLIĞI</t>
  </si>
  <si>
    <t>MİLLİ SAVUNMA BAKANLIĞI</t>
  </si>
  <si>
    <t>İÇİŞLERİ BAKANLIĞI</t>
  </si>
  <si>
    <t>JANDARMA GENEL KOMUTANLIĞI</t>
  </si>
  <si>
    <t>DIŞİŞLERİ BAKANLIĞI</t>
  </si>
  <si>
    <t>GELİR İDARESİ BAŞKANLIĞI</t>
  </si>
  <si>
    <t>MİLLİ EĞİTİM BAKANLIĞI</t>
  </si>
  <si>
    <t>SAĞLIK BAKANLIĞI</t>
  </si>
  <si>
    <t>ENERJİ VE TABİİ KAYNAKLAR BAKANLIĞI</t>
  </si>
  <si>
    <t>KÜLTÜR VE TURİZM BAKANLIĞI</t>
  </si>
  <si>
    <t>ÇEVRE VE ŞEHİRCİLİK BAKANLIĞI</t>
  </si>
  <si>
    <t>TAPU VE KADASTRO GENEL MÜDÜRLÜĞÜ</t>
  </si>
  <si>
    <t>GENÇLİK VE SPOR BAKANLIĞI</t>
  </si>
  <si>
    <t>DEVLET SU İŞLERİ GENEL MÜDÜRLÜĞÜ</t>
  </si>
  <si>
    <t>GENEL BÜTÇE KAPSAMINDAKİ KAMU İDARELERİ TOPLAMI</t>
  </si>
  <si>
    <t>NOT: Genel bütçe kapsamındaki kamu idarelerinin ödenek teklif tavanlarına, özel bütçeli idarelere yapılacak hazine yardımı dahil edilmemiştir.</t>
  </si>
  <si>
    <t>ÖZEL BÜTÇELİ İDARELER (II SAYILI CETVEL)</t>
  </si>
  <si>
    <t>YÜKSEKÖĞRETİM KURULU</t>
  </si>
  <si>
    <t>HACETTEPE ÜNİVERSİTESİ</t>
  </si>
  <si>
    <t>İSTANBUL ÜNİVERSİTESİ</t>
  </si>
  <si>
    <t>İSTANBUL TEKNİK ÜNİVERSİTESİ</t>
  </si>
  <si>
    <t>MİMAR SİNAN GÜZEL SANATLAR ÜNİVERSİTESİ</t>
  </si>
  <si>
    <t>ANADOLU ÜNİVERSİTESİ</t>
  </si>
  <si>
    <t>ERCİYES ÜNİVERSİTESİ</t>
  </si>
  <si>
    <t>İZMİR YÜKSEK TEKNOLOJİ ENSTİTÜSÜ</t>
  </si>
  <si>
    <t>BALIKESİR ÜNİVERSİTESİ</t>
  </si>
  <si>
    <t>KOCAELİ ÜNİVERSİTESİ</t>
  </si>
  <si>
    <t>ÇANAKKALE ONSEKİZ MART ÜNİVERSİTESİ</t>
  </si>
  <si>
    <t>KASTAMONU ÜNİVERSİTESİ</t>
  </si>
  <si>
    <t>DÜZCE ÜNİVERSİTESİ</t>
  </si>
  <si>
    <t>UŞAK ÜNİVERSİTESİ</t>
  </si>
  <si>
    <t>AKSARAY ÜNİVERSİTESİ</t>
  </si>
  <si>
    <t>GİRESUN ÜNİVERSİTESİ</t>
  </si>
  <si>
    <t>HİTİT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</si>
  <si>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</si>
  <si>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</si>
  <si>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</si>
  <si>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</si>
  <si>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</si>
  <si>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</si>
  <si>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</si>
  <si>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</si>
  <si>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</si>
  <si>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</si>
  <si>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</si>
  <si>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</si>
  <si>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</si>
  <si>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</si>
  <si>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</si>
  <si>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</si>
  <si>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</si>
  <si>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</si>
  <si>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</si>
  <si>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</si>
  <si>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</si>
  <si>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</si>
  <si>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</si>
  <si>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</si>
  <si>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</si>
  <si>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YALOVA ÜNİVERSİTESİ</t>
  </si>
  <si>
    <t>TÜRK ALMAN ÜNİVERSİTESİ</t>
  </si>
  <si>
    <t>BURSA TEKNİK ÜNİVERSİTESİ</t>
  </si>
  <si>
    <t>İSTANBUL MEDENİYET ÜNİVERSİTESİ</t>
  </si>
  <si>
    <t>İZMİR KATİP ÇELEBİ ÜNİVERSİTESİ</t>
  </si>
  <si>
    <t>ERZURUM TEKNİK ÜNİVERSİTESİ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</si>
  <si>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</si>
  <si>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</si>
  <si>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</si>
  <si>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</si>
  <si>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</si>
  <si>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</si>
  <si>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</si>
  <si>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DEVLET TİYATROLARI GENEL MÜDÜRLÜĞÜ</t>
  </si>
  <si>
    <t>DEVLET OPERA VE BALESİ GENEL MÜDÜRLÜĞÜ</t>
  </si>
  <si>
    <t>ORMAN GENEL MÜDÜRLÜĞÜ</t>
  </si>
  <si>
    <t>VAKIFLAR GENEL MÜDÜRLÜĞÜ</t>
  </si>
  <si>
    <t>TÜRK AKREDİTASYON KURUMU</t>
  </si>
  <si>
    <t>ÖZELLEŞTİRME İDARESİ BAŞKANLIĞI</t>
  </si>
  <si>
    <t>MADEN TETKİK VE ARAMA GENEL MÜDÜRLÜĞÜ</t>
  </si>
  <si>
    <t>SİVİL HAVACILIK GENEL MÜDÜRLÜĞÜ</t>
  </si>
  <si>
    <t>YURTDIŞI TÜRKLER VE AKRABA TOPLULUKLAR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</si>
  <si>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</si>
  <si>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</si>
  <si>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</si>
  <si>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ÖZEL BÜTÇELİ İDARELER TOPLAMI</t>
  </si>
  <si>
    <t>METEOROLOJİ GENEL MÜDÜRLÜĞÜ</t>
  </si>
  <si>
    <t>MUĞLA SITKI KOÇMAN ÜNİVERSİTESİ</t>
  </si>
  <si>
    <t>RECEP TAYYİP ERDOĞAN ÜNİVERSİTESİ</t>
  </si>
  <si>
    <t>BİLECİK ŞEYH EDEBALİ ÜNİVERSİTESİ</t>
  </si>
  <si>
    <t>NECMETTİN ERBAKAN ÜNİVERSİTESİ</t>
  </si>
  <si>
    <t>ABDULLAH GÜL ÜNİVERSİTESİ</t>
  </si>
  <si>
    <t>TÜRK İŞBİRLİĞİ VE KOORDİNASYON AJANSI BAŞKANLIĞI</t>
  </si>
  <si>
    <t>TÜRKİYE SU ENSTİTÜSÜ</t>
  </si>
  <si>
    <t>TÜRKİYE İLAÇ VE TIBBİ CİHAZ KURUMU</t>
  </si>
  <si>
    <t>GÖÇ İDARESİ GENEL MÜDÜRLÜĞÜ</t>
  </si>
  <si>
    <t>TÜRKİYE İSTATİSTİK KURUMU</t>
  </si>
  <si>
    <t>ANKARA SOSYAL BİLİMLER ÜNİVERSİTESİ</t>
  </si>
  <si>
    <t>TÜRKİYE BİLİMLER AKADEMİSİ</t>
  </si>
  <si>
    <t>GAP BÖLGE KALKINMA İDARESİ</t>
  </si>
  <si>
    <t>MESLEKİ YETERLİLİK KURUMU</t>
  </si>
  <si>
    <t>KAMU DENETÇİLİĞİ KURUMU</t>
  </si>
  <si>
    <t>NEVŞEHİR HACI BEKTAŞ VELİ ÜNİVERSİTESİ</t>
  </si>
  <si>
    <t>TÜRKİYE YAZMA ESERLER KURUMU BAŞKANLIĞI</t>
  </si>
  <si>
    <t>MİLLİ GÜVENLİK KURULU GENEL SEKRETERLİĞİ</t>
  </si>
  <si>
    <t>TÜRKİYE SAĞLIK ENSTİTÜLERİ BAŞKANLIĞI</t>
  </si>
  <si>
    <t>GEBZE TEKNİK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</si>
  <si>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</si>
  <si>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</si>
  <si>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</si>
  <si>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</si>
  <si>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HAKİMLER VE SAVCILAR KURULU</t>
  </si>
  <si>
    <t>VAN YÜZÜNCÜ YIL ÜNİVERSİTESİ</t>
  </si>
  <si>
    <t>NİĞDE ÖMER HALİSDEMİR ÜNİVERSİTESİ</t>
  </si>
  <si>
    <t>MUNZUR ÜNİVERSİTESİ</t>
  </si>
  <si>
    <t>ANKARA YILDIRIM BEYAZIT ÜNİVERSİTESİ</t>
  </si>
  <si>
    <t>İZMİR BAKIRÇAY ÜNİVERSİTESİ</t>
  </si>
  <si>
    <t>İZMİR DEMOKRASİ ÜNİVERSİTESİ</t>
  </si>
  <si>
    <t>TÜRK PATENT VE MARKA KURUMU</t>
  </si>
  <si>
    <t>TÜRKİYE İNSAN HAKLARI VE EŞİTLİK KURUMU</t>
  </si>
  <si>
    <t>MİLLİ İSTİHBARAT TEŞKİLATI BAŞKANLIĞI</t>
  </si>
  <si>
    <t>DEVLET ARŞİVLERİ BAŞKANLIĞI</t>
  </si>
  <si>
    <t>MİLLİ SARAYLAR İDARESİ BAŞKANLIĞI</t>
  </si>
  <si>
    <t>STRATEJİ VE BÜTÇE BAŞKANLIĞI</t>
  </si>
  <si>
    <t>İLETİŞİM BAŞKANLIĞI</t>
  </si>
  <si>
    <t>AVRUPA BİRLİĞİ BAŞKANLIĞI</t>
  </si>
  <si>
    <t>HAZİNE VE MALİYE BAKANLIĞI</t>
  </si>
  <si>
    <t>AİLE, ÇALIŞMA VE SOSYAL HİZMETLER BAKANLIĞI</t>
  </si>
  <si>
    <t>SANAYİ VE TEKNOLOJİ BAKANLIĞI</t>
  </si>
  <si>
    <t>TARIM VE ORMAN BAKANLIĞI</t>
  </si>
  <si>
    <t>TİCARET BAKANLIĞI</t>
  </si>
  <si>
    <t>ULAŞTIRMA VE ALTYAPI BAKANLIĞI</t>
  </si>
  <si>
    <t>2021 YILI BÜTÇESİ ÖDENEK TEKLİF TAVANLARI</t>
  </si>
  <si>
    <t>TOKAT GAZİOSMANPAŞA ÜNİVERSİTESİ</t>
  </si>
  <si>
    <t>KIRŞEHİR AHİ EVRAN ÜNİVERSİTESİ</t>
  </si>
  <si>
    <t>BURDUR MEHMET AKİF ERSOY ÜNİVERSİTESİ</t>
  </si>
  <si>
    <t>TEKİRDAĞ NAMIK KEMAL ÜNİVERSİTESİ</t>
  </si>
  <si>
    <t>ERZİNCAN BİNALİ YILDIRIM ÜNİVERSİTESİ</t>
  </si>
  <si>
    <t>YOZGAT BOZOK ÜNİVERSİTESİ</t>
  </si>
  <si>
    <t>YÜKSEKÖĞRETİM KALİTE KURULU</t>
  </si>
  <si>
    <t>ANKARA MÜZİK VE GÜZEL SANATLAR ÜNİVERSİTESİ</t>
  </si>
  <si>
    <t>KONYA TEKNİK ÜNİVERSİTESİ</t>
  </si>
  <si>
    <t>MALATYA TURGUT ÖZAL ÜNİVERSİTESİ</t>
  </si>
  <si>
    <t>ANKARA HACI BAYRAM VELİ ÜNİVERSİTESİ</t>
  </si>
  <si>
    <t>SAKARYA UYGULAMALI BİLİMLER ÜNİVERSİTESİ</t>
  </si>
  <si>
    <t>SAMSUN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</si>
  <si>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</si>
  <si>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</si>
  <si>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</si>
  <si>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</si>
  <si>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</si>
  <si>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</si>
  <si>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</si>
  <si>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SAVUNMA SANAYİ BAŞKANLIĞI</t>
  </si>
  <si>
    <t>CEZA İNFAZ KURUMLARI İLE TUTUKEVLERİ İŞ YURTLARI KURUMU</t>
  </si>
  <si>
    <t>HELAL AKREDİTASYON KURUMU</t>
  </si>
  <si>
    <t>MADEN VE PETROL İŞLERİ GENEL MÜDÜRLÜĞÜ</t>
  </si>
  <si>
    <t>ADANA ALPARSLAN TÜRKEŞ BİLİM VE TEKNOLOJİ ÜNİVERSİTESİ</t>
  </si>
  <si>
    <t>GAZİANTEP İSLAM BİLİM VE TEKNOLOJİ ÜNİVERSİTESİ</t>
  </si>
  <si>
    <t>KÜTAHYA SAĞLIK BİLİMLERİ ÜNİVERSİTESİ</t>
  </si>
  <si>
    <t>İSTANBUL ÜNİVERSİTESİ - CERRAHPAŞA</t>
  </si>
  <si>
    <t>SİVAS BİLİM VE TEKNOLOJİ ÜNİVERSİTESİ</t>
  </si>
  <si>
    <t>TÜRKİYE ADALET AKADEMİSİ</t>
  </si>
  <si>
    <t>TÜRK STANDARDLARI ENSTİTÜSÜ</t>
  </si>
  <si>
    <t>KÜÇÜK VE ORTA ÖLÇEKLİ İŞLETMELERİ GELİŞTİRME VE DESTEKLEME İDARESİ BAŞKANLIĞI</t>
  </si>
  <si>
    <t>TÜRKİYE UZAY AJANSI</t>
  </si>
  <si>
    <t>KAPADOKYA ALAN BAŞKANLIĞI</t>
  </si>
  <si>
    <t xml:space="preserve">SAHİL GÜVENLİK KOMUTANLIĞI </t>
  </si>
  <si>
    <t xml:space="preserve">EMNİYET GENEL MÜDÜRLÜĞÜ </t>
  </si>
  <si>
    <t xml:space="preserve">ANKARA ÜNİVERSİTESİ </t>
  </si>
  <si>
    <t xml:space="preserve">ORTA DOĞU TEKNİK ÜNİVERSİTESİ </t>
  </si>
  <si>
    <t xml:space="preserve">GAZİ ÜNİVERSİTESİ </t>
  </si>
  <si>
    <t xml:space="preserve">BOĞAZİÇİ ÜNİVERSİTESİ </t>
  </si>
  <si>
    <t xml:space="preserve">MARMARA ÜNİVERSİTESİ </t>
  </si>
  <si>
    <t xml:space="preserve">YILDIZ TEKNİK ÜNİVERSİTESİ 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</si>
  <si>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</si>
  <si>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</si>
  <si>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</si>
  <si>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</si>
  <si>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 xml:space="preserve">SELÇUK ÜNİVERSİTESİ </t>
  </si>
  <si>
    <t xml:space="preserve">AKDENİZ ÜNİVERSİTESİ </t>
  </si>
  <si>
    <t xml:space="preserve">SİVAS 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</si>
  <si>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</si>
  <si>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</si>
  <si>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</si>
  <si>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</si>
  <si>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</si>
  <si>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</si>
  <si>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</si>
  <si>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 xml:space="preserve">GAZİANTEP ÜNİVERSİTESİ </t>
  </si>
  <si>
    <t xml:space="preserve">HARRAN ÜNİVERSİTESİ 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</si>
  <si>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</si>
  <si>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</si>
  <si>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</si>
  <si>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 xml:space="preserve">MERSİN ÜNİVERSİTESİ </t>
  </si>
  <si>
    <t xml:space="preserve">PAMUKKALE ÜNİVERSİTESİ 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</si>
  <si>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</si>
  <si>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</si>
  <si>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</si>
  <si>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</si>
  <si>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</si>
  <si>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</si>
  <si>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 xml:space="preserve">KÜTAHYA DUMLUPINAR ÜNİVERSİTESİ 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</si>
  <si>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</si>
  <si>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</si>
  <si>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</si>
  <si>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</si>
  <si>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 xml:space="preserve">KARAYOLLARI GENEL MÜDÜRLÜĞÜ </t>
  </si>
  <si>
    <t xml:space="preserve">TÜRKİYE HUDUT VE SAHİLLER SAĞLIK GENEL MÜDÜRLÜĞÜ </t>
  </si>
  <si>
    <t>TÜRKİYE ENERJİ, NÜKLEER VE MADEN ARAŞTIRMA KURUMU</t>
  </si>
  <si>
    <t>2022 YILI BÜTÇESİ ÖDENEK TEKLİF TAVANLARI</t>
  </si>
  <si>
    <t>2023 YILI BÜTÇESİ ÖDENEK TEKLİF TAVANLARI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</si>
</sst>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0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11"/>
      <color indexed="8"/>
      <name val="Tahoma"/>
      <family val="2"/>
      <charset val="162"/>
    </font>
    <font>
      <sz val="10"/>
      <color indexed="8"/>
      <name val="Tahoma"/>
      <family val="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name val="Arial Tur"/>
      <charset val="162"/>
    </font>
    <font>
      <sz val="10"/>
      <name val="Arial"/>
      <family val="2"/>
      <charset val="162"/>
    </font>
    <font>
      <b/>
      <sz val="13"/>
      <color theme="1"/>
      <name val="Tahoma"/>
      <family val="2"/>
      <charset val="162"/>
    </font>
    <font>
      <b/>
      <sz val="12"/>
      <color theme="1"/>
      <name val="Tahoma"/>
      <family val="2"/>
      <charset val="162"/>
    </font>
    <font>
      <sz val="11"/>
      <color theme="1"/>
      <name val="Comic Sans MS"/>
      <family val="4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3" fillId="0" borderId="0"/>
  </cellStyleXfs>
  <cellXfs count="66">
    <xf numFmtId="0" fontId="0" fillId="0" borderId="0" xfId="0"/>
    <xf numFmtId="9" fontId="3" fillId="0" borderId="0" xfId="1" applyFont="1" applyAlignment="1">
      <alignment horizontal="center" vertical="center"/>
    </xf>
    <xf numFmtId="9" fontId="2" fillId="0" borderId="0" xfId="1" applyAlignment="1">
      <alignment vertical="center"/>
    </xf>
    <xf numFmtId="0" fontId="1" fillId="0" borderId="0" xfId="2" applyAlignment="1">
      <alignment vertical="center"/>
    </xf>
    <xf numFmtId="49" fontId="4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1" fillId="0" borderId="0" xfId="2" applyNumberFormat="1" applyAlignment="1">
      <alignment vertical="center"/>
    </xf>
    <xf numFmtId="0" fontId="1" fillId="0" borderId="0" xfId="2" applyFill="1" applyAlignment="1">
      <alignment vertical="center"/>
    </xf>
    <xf numFmtId="9" fontId="3" fillId="0" borderId="0" xfId="1" applyFont="1" applyFill="1" applyAlignment="1">
      <alignment horizontal="center" vertical="center"/>
    </xf>
    <xf numFmtId="3" fontId="6" fillId="0" borderId="3" xfId="1" applyNumberFormat="1" applyFont="1" applyBorder="1" applyAlignment="1">
      <alignment vertical="center"/>
    </xf>
    <xf numFmtId="3" fontId="7" fillId="0" borderId="5" xfId="1" applyNumberFormat="1" applyFont="1" applyBorder="1" applyAlignment="1">
      <alignment vertical="center"/>
    </xf>
    <xf numFmtId="9" fontId="6" fillId="0" borderId="13" xfId="1" applyFont="1" applyBorder="1" applyAlignment="1">
      <alignment vertical="center"/>
    </xf>
    <xf numFmtId="3" fontId="6" fillId="0" borderId="11" xfId="1" applyNumberFormat="1" applyFont="1" applyBorder="1" applyAlignment="1">
      <alignment vertical="center"/>
    </xf>
    <xf numFmtId="3" fontId="7" fillId="0" borderId="14" xfId="1" applyNumberFormat="1" applyFont="1" applyBorder="1" applyAlignment="1">
      <alignment vertical="center"/>
    </xf>
    <xf numFmtId="3" fontId="11" fillId="0" borderId="11" xfId="2" applyNumberFormat="1" applyFont="1" applyBorder="1" applyAlignment="1">
      <alignment vertical="center"/>
    </xf>
    <xf numFmtId="0" fontId="10" fillId="0" borderId="0" xfId="2" applyFont="1" applyAlignment="1">
      <alignment vertical="center"/>
    </xf>
    <xf numFmtId="3" fontId="1" fillId="0" borderId="11" xfId="2" applyNumberFormat="1" applyBorder="1" applyAlignment="1">
      <alignment vertical="center"/>
    </xf>
    <xf numFmtId="0" fontId="12" fillId="0" borderId="15" xfId="2" applyFont="1" applyBorder="1" applyAlignment="1">
      <alignment vertical="center"/>
    </xf>
    <xf numFmtId="3" fontId="12" fillId="0" borderId="16" xfId="2" applyNumberFormat="1" applyFont="1" applyBorder="1" applyAlignment="1">
      <alignment vertical="center"/>
    </xf>
    <xf numFmtId="3" fontId="1" fillId="0" borderId="0" xfId="2" applyNumberFormat="1" applyAlignment="1">
      <alignment vertical="center"/>
    </xf>
    <xf numFmtId="9" fontId="5" fillId="0" borderId="0" xfId="1" applyFont="1" applyFill="1" applyAlignment="1">
      <alignment vertical="center"/>
    </xf>
    <xf numFmtId="0" fontId="5" fillId="0" borderId="0" xfId="2" applyFont="1" applyFill="1" applyAlignment="1">
      <alignment vertical="center"/>
    </xf>
    <xf numFmtId="9" fontId="4" fillId="0" borderId="0" xfId="1" applyFont="1" applyAlignment="1">
      <alignment vertical="center"/>
    </xf>
    <xf numFmtId="49" fontId="4" fillId="0" borderId="0" xfId="1" applyNumberFormat="1" applyFont="1" applyAlignment="1">
      <alignment vertical="center"/>
    </xf>
    <xf numFmtId="0" fontId="5" fillId="0" borderId="0" xfId="2" applyFont="1" applyAlignment="1">
      <alignment vertical="center"/>
    </xf>
    <xf numFmtId="9" fontId="6" fillId="0" borderId="9" xfId="1" applyFont="1" applyBorder="1" applyAlignment="1">
      <alignment vertical="center"/>
    </xf>
    <xf numFmtId="3" fontId="6" fillId="0" borderId="10" xfId="1" applyNumberFormat="1" applyFont="1" applyBorder="1" applyAlignment="1">
      <alignment vertical="center"/>
    </xf>
    <xf numFmtId="3" fontId="7" fillId="0" borderId="12" xfId="1" applyNumberFormat="1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3" fontId="7" fillId="0" borderId="16" xfId="2" applyNumberFormat="1" applyFont="1" applyBorder="1" applyAlignment="1">
      <alignment vertical="center"/>
    </xf>
    <xf numFmtId="3" fontId="7" fillId="0" borderId="17" xfId="1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3" fontId="8" fillId="0" borderId="0" xfId="2" applyNumberFormat="1" applyFont="1" applyAlignment="1">
      <alignment vertical="center"/>
    </xf>
    <xf numFmtId="3" fontId="5" fillId="0" borderId="0" xfId="2" applyNumberFormat="1" applyFont="1" applyAlignment="1">
      <alignment vertical="center"/>
    </xf>
    <xf numFmtId="1" fontId="9" fillId="0" borderId="0" xfId="1" applyNumberFormat="1" applyFont="1" applyAlignment="1">
      <alignment horizontal="right" vertical="center"/>
    </xf>
    <xf numFmtId="1" fontId="9" fillId="0" borderId="0" xfId="1" applyNumberFormat="1" applyFont="1" applyFill="1" applyAlignment="1">
      <alignment horizontal="right" vertical="center"/>
    </xf>
    <xf numFmtId="1" fontId="3" fillId="0" borderId="0" xfId="1" applyNumberFormat="1" applyFont="1" applyFill="1" applyAlignment="1">
      <alignment horizontal="right" vertical="center"/>
    </xf>
    <xf numFmtId="1" fontId="5" fillId="0" borderId="0" xfId="1" applyNumberFormat="1" applyFont="1" applyAlignment="1">
      <alignment horizontal="right" vertical="center"/>
    </xf>
    <xf numFmtId="1" fontId="1" fillId="0" borderId="0" xfId="2" applyNumberFormat="1" applyAlignment="1">
      <alignment horizontal="right" vertical="center"/>
    </xf>
    <xf numFmtId="1" fontId="10" fillId="0" borderId="0" xfId="2" applyNumberFormat="1" applyFont="1" applyAlignment="1">
      <alignment horizontal="right" vertical="center"/>
    </xf>
    <xf numFmtId="3" fontId="1" fillId="0" borderId="20" xfId="2" applyNumberFormat="1" applyBorder="1" applyAlignment="1">
      <alignment vertical="center"/>
    </xf>
    <xf numFmtId="3" fontId="7" fillId="0" borderId="21" xfId="1" applyNumberFormat="1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3" fontId="15" fillId="0" borderId="3" xfId="2" applyNumberFormat="1" applyFont="1" applyBorder="1" applyAlignment="1">
      <alignment horizontal="right" vertical="center"/>
    </xf>
    <xf numFmtId="0" fontId="16" fillId="0" borderId="22" xfId="0" applyFont="1" applyFill="1" applyBorder="1" applyAlignment="1">
      <alignment wrapText="1"/>
    </xf>
    <xf numFmtId="1" fontId="5" fillId="2" borderId="0" xfId="1" applyNumberFormat="1" applyFont="1" applyFill="1" applyAlignment="1">
      <alignment horizontal="right" vertical="center"/>
    </xf>
    <xf numFmtId="9" fontId="6" fillId="2" borderId="13" xfId="1" applyFont="1" applyFill="1" applyBorder="1" applyAlignment="1">
      <alignment vertical="center"/>
    </xf>
    <xf numFmtId="3" fontId="1" fillId="2" borderId="11" xfId="2" applyNumberFormat="1" applyFill="1" applyBorder="1" applyAlignment="1">
      <alignment vertical="center"/>
    </xf>
    <xf numFmtId="3" fontId="7" fillId="2" borderId="14" xfId="1" applyNumberFormat="1" applyFont="1" applyFill="1" applyBorder="1" applyAlignment="1">
      <alignment vertical="center"/>
    </xf>
    <xf numFmtId="0" fontId="1" fillId="2" borderId="0" xfId="2" applyFill="1" applyAlignment="1">
      <alignment vertical="center"/>
    </xf>
    <xf numFmtId="1" fontId="1" fillId="2" borderId="0" xfId="2" applyNumberFormat="1" applyFill="1" applyAlignment="1">
      <alignment horizontal="right" vertical="center"/>
    </xf>
    <xf numFmtId="9" fontId="3" fillId="0" borderId="3" xfId="1" applyFont="1" applyFill="1" applyBorder="1" applyAlignment="1">
      <alignment horizontal="center" vertical="center" wrapText="1"/>
    </xf>
    <xf numFmtId="9" fontId="3" fillId="0" borderId="7" xfId="1" applyFont="1" applyFill="1" applyBorder="1" applyAlignment="1">
      <alignment horizontal="center" vertical="center" wrapText="1"/>
    </xf>
    <xf numFmtId="9" fontId="3" fillId="0" borderId="5" xfId="1" applyFont="1" applyFill="1" applyBorder="1" applyAlignment="1">
      <alignment horizontal="center" vertical="center" wrapText="1"/>
    </xf>
    <xf numFmtId="9" fontId="3" fillId="0" borderId="8" xfId="1" applyFont="1" applyFill="1" applyBorder="1" applyAlignment="1">
      <alignment horizontal="center" vertical="center" wrapText="1"/>
    </xf>
    <xf numFmtId="9" fontId="4" fillId="0" borderId="0" xfId="1" applyFont="1" applyAlignment="1">
      <alignment horizontal="center" vertical="center"/>
    </xf>
    <xf numFmtId="9" fontId="4" fillId="0" borderId="0" xfId="1" applyFont="1" applyBorder="1" applyAlignment="1">
      <alignment horizontal="center" vertical="center"/>
    </xf>
    <xf numFmtId="9" fontId="3" fillId="0" borderId="2" xfId="1" applyFont="1" applyFill="1" applyBorder="1" applyAlignment="1">
      <alignment horizontal="center" vertical="center"/>
    </xf>
    <xf numFmtId="9" fontId="3" fillId="0" borderId="6" xfId="1" applyFont="1" applyFill="1" applyBorder="1" applyAlignment="1">
      <alignment horizontal="center" vertical="center"/>
    </xf>
    <xf numFmtId="9" fontId="3" fillId="0" borderId="4" xfId="1" applyFont="1" applyFill="1" applyBorder="1" applyAlignment="1">
      <alignment horizontal="center" vertical="center" wrapText="1"/>
    </xf>
    <xf numFmtId="9" fontId="3" fillId="0" borderId="23" xfId="1" applyFont="1" applyFill="1" applyBorder="1" applyAlignment="1">
      <alignment horizontal="center" vertical="center" wrapText="1"/>
    </xf>
    <xf numFmtId="9" fontId="3" fillId="0" borderId="20" xfId="1" applyFont="1" applyFill="1" applyBorder="1" applyAlignment="1">
      <alignment horizontal="center" vertical="center" wrapText="1"/>
    </xf>
    <xf numFmtId="9" fontId="3" fillId="0" borderId="21" xfId="1" applyFont="1" applyFill="1" applyBorder="1" applyAlignment="1">
      <alignment horizontal="center" vertical="center" wrapText="1"/>
    </xf>
    <xf numFmtId="9" fontId="3" fillId="0" borderId="18" xfId="1" applyFont="1" applyFill="1" applyBorder="1" applyAlignment="1">
      <alignment horizontal="center" vertical="center"/>
    </xf>
    <xf numFmtId="9" fontId="3" fillId="0" borderId="19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Yüzd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55" zoomScaleNormal="55" workbookViewId="0">
      <pane xSplit="2" ySplit="7" topLeftCell="C8" activePane="bottomRight" state="frozen"/>
      <selection activeCell="R32" sqref="R32"/>
      <selection pane="topRight" activeCell="R32" sqref="R32"/>
      <selection pane="bottomLeft" activeCell="R32" sqref="R32"/>
      <selection pane="bottomRight" activeCell="R32" sqref="R32"/>
    </sheetView>
  </sheetViews>
  <sheetFormatPr defaultRowHeight="15"/>
  <cols>
    <col min="1" max="1" width="13.140625" style="3" customWidth="1"/>
    <col min="2" max="2" width="65.140625" style="3" customWidth="1"/>
    <col min="3" max="3" width="25.85546875" style="3" customWidth="1"/>
    <col min="4" max="5" width="24.5703125" style="3" customWidth="1"/>
    <col min="6" max="6" width="27.140625" style="3" customWidth="1"/>
    <col min="7" max="7" width="27.42578125" style="3" customWidth="1"/>
    <col min="8" max="11" width="24.5703125" style="3" customWidth="1"/>
    <col min="12" max="12" width="29.42578125" style="3" customWidth="1"/>
    <col min="13" max="13" width="9.140625" style="3"/>
    <col min="14" max="14" width="15.7109375" style="3" bestFit="1" customWidth="1"/>
    <col min="15" max="16384" width="9.140625" style="3"/>
  </cols>
  <sheetData>
    <row r="1" spans="1:12" ht="20.100000000000001" customHeight="1">
      <c r="A1" s="1"/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</row>
    <row r="2" spans="1:12" ht="20.100000000000001" customHeight="1">
      <c r="A2" s="22"/>
      <c r="B2" s="56" t="s">
        <v>0</v>
      </c>
      <c r="C2" s="56" t="s">
        <v>0</v>
      </c>
      <c r="D2" s="56" t="s">
        <v>0</v>
      </c>
      <c r="E2" s="56" t="s">
        <v>0</v>
      </c>
      <c r="F2" s="56" t="s">
        <v>0</v>
      </c>
      <c r="G2" s="56" t="s">
        <v>0</v>
      </c>
      <c r="H2" s="56" t="s">
        <v>0</v>
      </c>
      <c r="I2" s="56" t="s">
        <v>0</v>
      </c>
      <c r="J2" s="56" t="s">
        <v>0</v>
      </c>
      <c r="K2" s="56" t="s">
        <v>0</v>
      </c>
      <c r="L2" s="56" t="s">
        <v>0</v>
      </c>
    </row>
    <row r="3" spans="1:12" ht="20.100000000000001" customHeight="1">
      <c r="B3" s="56" t="s">
        <v>1</v>
      </c>
      <c r="C3" s="56" t="s">
        <v>0</v>
      </c>
      <c r="D3" s="56" t="s">
        <v>0</v>
      </c>
      <c r="E3" s="56" t="s">
        <v>0</v>
      </c>
      <c r="F3" s="56" t="s">
        <v>0</v>
      </c>
      <c r="G3" s="56" t="s">
        <v>0</v>
      </c>
      <c r="H3" s="56" t="s">
        <v>0</v>
      </c>
      <c r="I3" s="56" t="s">
        <v>0</v>
      </c>
      <c r="J3" s="56" t="s">
        <v>0</v>
      </c>
      <c r="K3" s="56" t="s">
        <v>0</v>
      </c>
      <c r="L3" s="56" t="s">
        <v>0</v>
      </c>
    </row>
    <row r="4" spans="1:12" ht="20.100000000000001" customHeight="1">
      <c r="A4" s="22"/>
      <c r="B4" s="57" t="s">
        <v>153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6" customFormat="1" ht="20.100000000000001" customHeight="1" thickBot="1">
      <c r="A5" s="23"/>
      <c r="B5" s="4"/>
      <c r="C5" s="4"/>
      <c r="D5" s="4"/>
      <c r="E5" s="4"/>
      <c r="F5" s="4"/>
      <c r="G5" s="4"/>
      <c r="H5" s="4"/>
      <c r="I5" s="4"/>
      <c r="J5" s="4"/>
      <c r="K5" s="4"/>
      <c r="L5" s="5" t="s">
        <v>2</v>
      </c>
    </row>
    <row r="6" spans="1:12" s="21" customFormat="1" ht="24.75" customHeight="1">
      <c r="A6" s="20"/>
      <c r="B6" s="58" t="s">
        <v>3</v>
      </c>
      <c r="C6" s="52" t="s">
        <v>4</v>
      </c>
      <c r="D6" s="52" t="s">
        <v>5</v>
      </c>
      <c r="E6" s="60" t="s">
        <v>6</v>
      </c>
      <c r="F6" s="52" t="s">
        <v>7</v>
      </c>
      <c r="G6" s="52" t="s">
        <v>8</v>
      </c>
      <c r="H6" s="52" t="s">
        <v>9</v>
      </c>
      <c r="I6" s="52" t="s">
        <v>10</v>
      </c>
      <c r="J6" s="52" t="s">
        <v>11</v>
      </c>
      <c r="K6" s="52" t="s">
        <v>12</v>
      </c>
      <c r="L6" s="54" t="s">
        <v>13</v>
      </c>
    </row>
    <row r="7" spans="1:12" s="21" customFormat="1" ht="45" customHeight="1" thickBot="1">
      <c r="A7" s="8"/>
      <c r="B7" s="59" t="s">
        <v>0</v>
      </c>
      <c r="C7" s="53" t="s">
        <v>0</v>
      </c>
      <c r="D7" s="53" t="s">
        <v>0</v>
      </c>
      <c r="E7" s="61"/>
      <c r="F7" s="53" t="s">
        <v>0</v>
      </c>
      <c r="G7" s="53" t="s">
        <v>0</v>
      </c>
      <c r="H7" s="53" t="s">
        <v>0</v>
      </c>
      <c r="I7" s="53" t="s">
        <v>0</v>
      </c>
      <c r="J7" s="53" t="s">
        <v>0</v>
      </c>
      <c r="K7" s="53" t="s">
        <v>0</v>
      </c>
      <c r="L7" s="55" t="s">
        <v>0</v>
      </c>
    </row>
    <row r="8" spans="1:12" s="24" customFormat="1" ht="20.100000000000001" customHeight="1">
      <c r="A8" s="45"/>
      <c r="B8" s="25" t="s">
        <v>15</v>
      </c>
      <c r="C8" s="26">
        <v>1064402000</v>
      </c>
      <c r="D8" s="26">
        <v>138755000</v>
      </c>
      <c r="E8" s="26">
        <v>249894000</v>
      </c>
      <c r="F8" s="26">
        <v>0</v>
      </c>
      <c r="G8" s="26">
        <v>183827000</v>
      </c>
      <c r="H8" s="26">
        <v>152531000</v>
      </c>
      <c r="I8" s="26">
        <v>0</v>
      </c>
      <c r="J8" s="26">
        <v>0</v>
      </c>
      <c r="K8" s="26">
        <v>0</v>
      </c>
      <c r="L8" s="27">
        <f>SUM(C8:K8)</f>
        <v>1789409000</v>
      </c>
    </row>
    <row r="9" spans="1:12" s="24" customFormat="1" ht="20.100000000000001" customHeight="1">
      <c r="A9" s="45"/>
      <c r="B9" s="11" t="s">
        <v>14</v>
      </c>
      <c r="C9" s="26">
        <v>402681000</v>
      </c>
      <c r="D9" s="26">
        <v>49211000</v>
      </c>
      <c r="E9" s="26">
        <v>2307521000</v>
      </c>
      <c r="F9" s="26">
        <v>0</v>
      </c>
      <c r="G9" s="26">
        <v>581440000</v>
      </c>
      <c r="H9" s="26">
        <v>698600000</v>
      </c>
      <c r="I9" s="26">
        <v>0</v>
      </c>
      <c r="J9" s="26">
        <v>0</v>
      </c>
      <c r="K9" s="26">
        <v>0</v>
      </c>
      <c r="L9" s="13">
        <f t="shared" ref="L9:L48" si="0">SUM(C9:K9)</f>
        <v>4039453000</v>
      </c>
    </row>
    <row r="10" spans="1:12" s="24" customFormat="1" ht="20.100000000000001" customHeight="1">
      <c r="A10" s="45"/>
      <c r="B10" s="11" t="s">
        <v>16</v>
      </c>
      <c r="C10" s="26">
        <v>48694000</v>
      </c>
      <c r="D10" s="26">
        <v>5825000</v>
      </c>
      <c r="E10" s="26">
        <v>21003000</v>
      </c>
      <c r="F10" s="26">
        <v>0</v>
      </c>
      <c r="G10" s="26">
        <v>4379000</v>
      </c>
      <c r="H10" s="26">
        <v>6621000</v>
      </c>
      <c r="I10" s="26">
        <v>0</v>
      </c>
      <c r="J10" s="26">
        <v>0</v>
      </c>
      <c r="K10" s="26">
        <v>0</v>
      </c>
      <c r="L10" s="13">
        <f t="shared" si="0"/>
        <v>86522000</v>
      </c>
    </row>
    <row r="11" spans="1:12" s="24" customFormat="1" ht="20.100000000000001" customHeight="1">
      <c r="A11" s="45"/>
      <c r="B11" s="11" t="s">
        <v>17</v>
      </c>
      <c r="C11" s="26">
        <v>237724000</v>
      </c>
      <c r="D11" s="26">
        <v>30024000</v>
      </c>
      <c r="E11" s="26">
        <v>48409000</v>
      </c>
      <c r="F11" s="26">
        <v>0</v>
      </c>
      <c r="G11" s="26">
        <v>17882000</v>
      </c>
      <c r="H11" s="26">
        <v>1112401000</v>
      </c>
      <c r="I11" s="26">
        <v>0</v>
      </c>
      <c r="J11" s="26">
        <v>0</v>
      </c>
      <c r="K11" s="26">
        <v>0</v>
      </c>
      <c r="L11" s="13">
        <f t="shared" si="0"/>
        <v>1446440000</v>
      </c>
    </row>
    <row r="12" spans="1:12" s="24" customFormat="1" ht="20.100000000000001" customHeight="1">
      <c r="A12" s="45"/>
      <c r="B12" s="11" t="s">
        <v>18</v>
      </c>
      <c r="C12" s="26">
        <v>183590000</v>
      </c>
      <c r="D12" s="26">
        <v>22934000</v>
      </c>
      <c r="E12" s="26">
        <v>14537000</v>
      </c>
      <c r="F12" s="26">
        <v>0</v>
      </c>
      <c r="G12" s="26">
        <v>4231000</v>
      </c>
      <c r="H12" s="26">
        <v>10383000</v>
      </c>
      <c r="I12" s="26">
        <v>0</v>
      </c>
      <c r="J12" s="26">
        <v>0</v>
      </c>
      <c r="K12" s="26">
        <v>0</v>
      </c>
      <c r="L12" s="13">
        <f t="shared" si="0"/>
        <v>235675000</v>
      </c>
    </row>
    <row r="13" spans="1:12" s="24" customFormat="1" ht="20.100000000000001" customHeight="1">
      <c r="A13" s="45"/>
      <c r="B13" s="11" t="s">
        <v>132</v>
      </c>
      <c r="C13" s="26">
        <v>77010000</v>
      </c>
      <c r="D13" s="26">
        <v>9373000</v>
      </c>
      <c r="E13" s="26">
        <v>14180000</v>
      </c>
      <c r="F13" s="26">
        <v>0</v>
      </c>
      <c r="G13" s="26">
        <v>496000</v>
      </c>
      <c r="H13" s="26">
        <v>2150000</v>
      </c>
      <c r="I13" s="26">
        <v>0</v>
      </c>
      <c r="J13" s="26">
        <v>0</v>
      </c>
      <c r="K13" s="26">
        <v>0</v>
      </c>
      <c r="L13" s="13">
        <f t="shared" si="0"/>
        <v>103209000</v>
      </c>
    </row>
    <row r="14" spans="1:12" s="24" customFormat="1" ht="20.100000000000001" customHeight="1">
      <c r="A14" s="45"/>
      <c r="B14" s="11" t="s">
        <v>19</v>
      </c>
      <c r="C14" s="26">
        <v>302600000</v>
      </c>
      <c r="D14" s="26">
        <v>40200000</v>
      </c>
      <c r="E14" s="26">
        <v>42550000</v>
      </c>
      <c r="F14" s="26">
        <v>0</v>
      </c>
      <c r="G14" s="26">
        <v>4300000</v>
      </c>
      <c r="H14" s="26">
        <v>51900000</v>
      </c>
      <c r="I14" s="26">
        <v>0</v>
      </c>
      <c r="J14" s="26">
        <v>0</v>
      </c>
      <c r="K14" s="26">
        <v>0</v>
      </c>
      <c r="L14" s="13">
        <f t="shared" si="0"/>
        <v>441550000</v>
      </c>
    </row>
    <row r="15" spans="1:12" s="24" customFormat="1" ht="20.100000000000001" customHeight="1">
      <c r="A15" s="45"/>
      <c r="B15" s="11" t="s">
        <v>22</v>
      </c>
      <c r="C15" s="26">
        <v>15220221000</v>
      </c>
      <c r="D15" s="26">
        <v>2318281000</v>
      </c>
      <c r="E15" s="26">
        <v>2094212000</v>
      </c>
      <c r="F15" s="26">
        <v>0</v>
      </c>
      <c r="G15" s="26">
        <v>81851000</v>
      </c>
      <c r="H15" s="26">
        <v>3100698000</v>
      </c>
      <c r="I15" s="26">
        <v>0</v>
      </c>
      <c r="J15" s="26">
        <v>0</v>
      </c>
      <c r="K15" s="26">
        <v>0</v>
      </c>
      <c r="L15" s="13">
        <f t="shared" si="0"/>
        <v>22815263000</v>
      </c>
    </row>
    <row r="16" spans="1:12" s="24" customFormat="1" ht="20.100000000000001" customHeight="1">
      <c r="A16" s="45"/>
      <c r="B16" s="11" t="s">
        <v>23</v>
      </c>
      <c r="C16" s="26">
        <v>34195104000</v>
      </c>
      <c r="D16" s="26">
        <v>5218963000</v>
      </c>
      <c r="E16" s="26">
        <v>20982973000</v>
      </c>
      <c r="F16" s="26">
        <v>0</v>
      </c>
      <c r="G16" s="26">
        <v>861287000</v>
      </c>
      <c r="H16" s="26">
        <v>226612000</v>
      </c>
      <c r="I16" s="26">
        <v>0</v>
      </c>
      <c r="J16" s="26">
        <v>0</v>
      </c>
      <c r="K16" s="26">
        <v>0</v>
      </c>
      <c r="L16" s="13">
        <f t="shared" si="0"/>
        <v>61484939000</v>
      </c>
    </row>
    <row r="17" spans="1:14" s="24" customFormat="1" ht="20.100000000000001" customHeight="1">
      <c r="A17" s="45"/>
      <c r="B17" s="11" t="s">
        <v>24</v>
      </c>
      <c r="C17" s="26">
        <v>6053873000</v>
      </c>
      <c r="D17" s="26">
        <v>1496169000</v>
      </c>
      <c r="E17" s="26">
        <v>933241000</v>
      </c>
      <c r="F17" s="26">
        <v>0</v>
      </c>
      <c r="G17" s="26">
        <v>804622000</v>
      </c>
      <c r="H17" s="26">
        <v>1172649000</v>
      </c>
      <c r="I17" s="26">
        <v>204457000</v>
      </c>
      <c r="J17" s="26">
        <v>0</v>
      </c>
      <c r="K17" s="26">
        <v>0</v>
      </c>
      <c r="L17" s="13">
        <f t="shared" si="0"/>
        <v>10665011000</v>
      </c>
    </row>
    <row r="18" spans="1:14" s="24" customFormat="1" ht="20.100000000000001" customHeight="1">
      <c r="A18" s="45"/>
      <c r="B18" s="11" t="s">
        <v>26</v>
      </c>
      <c r="C18" s="26">
        <v>2265844000</v>
      </c>
      <c r="D18" s="26">
        <v>167808000</v>
      </c>
      <c r="E18" s="26">
        <v>660561000</v>
      </c>
      <c r="F18" s="26">
        <v>0</v>
      </c>
      <c r="G18" s="26">
        <v>2010752000</v>
      </c>
      <c r="H18" s="26">
        <v>681323000</v>
      </c>
      <c r="I18" s="26">
        <v>0</v>
      </c>
      <c r="J18" s="26">
        <v>696000</v>
      </c>
      <c r="K18" s="26">
        <v>0</v>
      </c>
      <c r="L18" s="13">
        <f t="shared" si="0"/>
        <v>5786984000</v>
      </c>
    </row>
    <row r="19" spans="1:14" s="24" customFormat="1" ht="20.100000000000001" customHeight="1">
      <c r="A19" s="45"/>
      <c r="B19" s="11" t="s">
        <v>147</v>
      </c>
      <c r="C19" s="26">
        <v>2374757000</v>
      </c>
      <c r="D19" s="26">
        <v>360722000</v>
      </c>
      <c r="E19" s="26">
        <v>1625977000</v>
      </c>
      <c r="F19" s="26">
        <v>179542320000</v>
      </c>
      <c r="G19" s="26">
        <v>312102037000</v>
      </c>
      <c r="H19" s="26">
        <v>403108000</v>
      </c>
      <c r="I19" s="26">
        <v>3400961000</v>
      </c>
      <c r="J19" s="26">
        <v>28136806000</v>
      </c>
      <c r="K19" s="26">
        <v>0</v>
      </c>
      <c r="L19" s="13">
        <f t="shared" si="0"/>
        <v>527946688000</v>
      </c>
    </row>
    <row r="20" spans="1:14" s="24" customFormat="1" ht="20.100000000000001" customHeight="1">
      <c r="A20" s="45"/>
      <c r="B20" s="11" t="s">
        <v>28</v>
      </c>
      <c r="C20" s="26">
        <v>103376777000</v>
      </c>
      <c r="D20" s="26">
        <v>16348832000</v>
      </c>
      <c r="E20" s="26">
        <v>11656741000</v>
      </c>
      <c r="F20" s="26">
        <v>0</v>
      </c>
      <c r="G20" s="26">
        <v>4199031000</v>
      </c>
      <c r="H20" s="26">
        <v>11301160000</v>
      </c>
      <c r="I20" s="26">
        <v>37693000</v>
      </c>
      <c r="J20" s="26">
        <v>0</v>
      </c>
      <c r="K20" s="26">
        <v>0</v>
      </c>
      <c r="L20" s="13">
        <f t="shared" si="0"/>
        <v>146920234000</v>
      </c>
    </row>
    <row r="21" spans="1:14" s="24" customFormat="1" ht="20.100000000000001" customHeight="1">
      <c r="A21" s="45"/>
      <c r="B21" s="11" t="s">
        <v>29</v>
      </c>
      <c r="C21" s="26">
        <v>30725674000</v>
      </c>
      <c r="D21" s="26">
        <v>6971529000</v>
      </c>
      <c r="E21" s="26">
        <v>20770098000</v>
      </c>
      <c r="F21" s="26">
        <v>0</v>
      </c>
      <c r="G21" s="26">
        <v>367786000</v>
      </c>
      <c r="H21" s="26">
        <v>18536000000</v>
      </c>
      <c r="I21" s="26">
        <v>18283000</v>
      </c>
      <c r="J21" s="26">
        <v>0</v>
      </c>
      <c r="K21" s="26">
        <v>0</v>
      </c>
      <c r="L21" s="13">
        <f t="shared" si="0"/>
        <v>77389370000</v>
      </c>
    </row>
    <row r="22" spans="1:14" s="24" customFormat="1" ht="20.100000000000001" customHeight="1">
      <c r="A22" s="45"/>
      <c r="B22" s="11" t="s">
        <v>152</v>
      </c>
      <c r="C22" s="26">
        <v>265768000</v>
      </c>
      <c r="D22" s="26">
        <v>53511000</v>
      </c>
      <c r="E22" s="26">
        <v>46748000</v>
      </c>
      <c r="F22" s="26">
        <v>0</v>
      </c>
      <c r="G22" s="26">
        <v>1860989000</v>
      </c>
      <c r="H22" s="26">
        <v>15200000000</v>
      </c>
      <c r="I22" s="26">
        <v>1279000</v>
      </c>
      <c r="J22" s="26">
        <v>0</v>
      </c>
      <c r="K22" s="26">
        <v>0</v>
      </c>
      <c r="L22" s="13">
        <f t="shared" si="0"/>
        <v>17428295000</v>
      </c>
    </row>
    <row r="23" spans="1:14" s="24" customFormat="1" ht="20.100000000000001" customHeight="1">
      <c r="A23" s="45"/>
      <c r="B23" s="11" t="s">
        <v>148</v>
      </c>
      <c r="C23" s="26">
        <v>4344901000</v>
      </c>
      <c r="D23" s="26">
        <v>822561000</v>
      </c>
      <c r="E23" s="26">
        <v>1858631000</v>
      </c>
      <c r="F23" s="26">
        <v>0</v>
      </c>
      <c r="G23" s="26">
        <v>147583306000</v>
      </c>
      <c r="H23" s="26">
        <v>320049000</v>
      </c>
      <c r="I23" s="26">
        <v>81613000</v>
      </c>
      <c r="J23" s="26">
        <v>0</v>
      </c>
      <c r="K23" s="26">
        <v>0</v>
      </c>
      <c r="L23" s="13">
        <f t="shared" si="0"/>
        <v>155011061000</v>
      </c>
    </row>
    <row r="24" spans="1:14" s="24" customFormat="1" ht="20.100000000000001" customHeight="1">
      <c r="A24" s="45"/>
      <c r="B24" s="11" t="s">
        <v>30</v>
      </c>
      <c r="C24" s="26">
        <v>112854000</v>
      </c>
      <c r="D24" s="26">
        <v>18063000</v>
      </c>
      <c r="E24" s="26">
        <v>2740086000</v>
      </c>
      <c r="F24" s="26">
        <v>0</v>
      </c>
      <c r="G24" s="26">
        <v>20639000</v>
      </c>
      <c r="H24" s="26">
        <v>192000000</v>
      </c>
      <c r="I24" s="26">
        <v>0</v>
      </c>
      <c r="J24" s="26">
        <v>0</v>
      </c>
      <c r="K24" s="26">
        <v>0</v>
      </c>
      <c r="L24" s="13">
        <f t="shared" si="0"/>
        <v>3083642000</v>
      </c>
    </row>
    <row r="25" spans="1:14" s="24" customFormat="1" ht="20.100000000000001" customHeight="1">
      <c r="A25" s="45"/>
      <c r="B25" s="11" t="s">
        <v>31</v>
      </c>
      <c r="C25" s="26">
        <v>1409249000</v>
      </c>
      <c r="D25" s="26">
        <v>239273000</v>
      </c>
      <c r="E25" s="26">
        <v>276873000</v>
      </c>
      <c r="F25" s="26">
        <v>0</v>
      </c>
      <c r="G25" s="26">
        <v>550397000</v>
      </c>
      <c r="H25" s="26">
        <v>1435000000</v>
      </c>
      <c r="I25" s="26">
        <v>268437000</v>
      </c>
      <c r="J25" s="26">
        <v>0</v>
      </c>
      <c r="K25" s="26">
        <v>0</v>
      </c>
      <c r="L25" s="13">
        <f t="shared" si="0"/>
        <v>4179229000</v>
      </c>
    </row>
    <row r="26" spans="1:14" s="24" customFormat="1" ht="20.100000000000001" customHeight="1">
      <c r="A26" s="45"/>
      <c r="B26" s="11" t="s">
        <v>149</v>
      </c>
      <c r="C26" s="26">
        <v>363630000</v>
      </c>
      <c r="D26" s="26">
        <v>58016000</v>
      </c>
      <c r="E26" s="26">
        <v>56026000</v>
      </c>
      <c r="F26" s="26">
        <v>0</v>
      </c>
      <c r="G26" s="26">
        <v>2090702000</v>
      </c>
      <c r="H26" s="26">
        <v>244561000</v>
      </c>
      <c r="I26" s="26">
        <v>834079000</v>
      </c>
      <c r="J26" s="26">
        <v>1136854000</v>
      </c>
      <c r="K26" s="26">
        <v>0</v>
      </c>
      <c r="L26" s="13">
        <f t="shared" si="0"/>
        <v>4783868000</v>
      </c>
    </row>
    <row r="27" spans="1:14" s="24" customFormat="1" ht="20.100000000000001" customHeight="1">
      <c r="A27" s="45"/>
      <c r="B27" s="11" t="s">
        <v>32</v>
      </c>
      <c r="C27" s="26">
        <v>1612347000</v>
      </c>
      <c r="D27" s="26">
        <v>274484000</v>
      </c>
      <c r="E27" s="26">
        <v>114221000</v>
      </c>
      <c r="F27" s="26">
        <v>0</v>
      </c>
      <c r="G27" s="26">
        <v>674912000</v>
      </c>
      <c r="H27" s="26">
        <v>407939000</v>
      </c>
      <c r="I27" s="26">
        <v>276711000</v>
      </c>
      <c r="J27" s="26">
        <v>17550000</v>
      </c>
      <c r="K27" s="26">
        <v>0</v>
      </c>
      <c r="L27" s="13">
        <f t="shared" si="0"/>
        <v>3378164000</v>
      </c>
    </row>
    <row r="28" spans="1:14" s="24" customFormat="1" ht="20.100000000000001" customHeight="1">
      <c r="A28" s="45"/>
      <c r="B28" s="11" t="s">
        <v>151</v>
      </c>
      <c r="C28" s="26">
        <v>1690101000</v>
      </c>
      <c r="D28" s="26">
        <v>243015000</v>
      </c>
      <c r="E28" s="26">
        <v>284764000</v>
      </c>
      <c r="F28" s="26">
        <v>0</v>
      </c>
      <c r="G28" s="26">
        <v>4156201000</v>
      </c>
      <c r="H28" s="26">
        <v>205616000</v>
      </c>
      <c r="I28" s="26">
        <v>0</v>
      </c>
      <c r="J28" s="26">
        <v>0</v>
      </c>
      <c r="K28" s="26">
        <v>0</v>
      </c>
      <c r="L28" s="13">
        <f t="shared" si="0"/>
        <v>6579697000</v>
      </c>
    </row>
    <row r="29" spans="1:14" s="24" customFormat="1" ht="20.100000000000001" customHeight="1">
      <c r="A29" s="45"/>
      <c r="B29" s="11" t="s">
        <v>34</v>
      </c>
      <c r="C29" s="26">
        <v>250697000</v>
      </c>
      <c r="D29" s="26">
        <v>42619000</v>
      </c>
      <c r="E29" s="26">
        <v>202500000</v>
      </c>
      <c r="F29" s="26">
        <v>0</v>
      </c>
      <c r="G29" s="26">
        <v>12183057000</v>
      </c>
      <c r="H29" s="26">
        <v>2032736000</v>
      </c>
      <c r="I29" s="26">
        <v>180470000</v>
      </c>
      <c r="J29" s="26">
        <v>7967000000</v>
      </c>
      <c r="K29" s="26">
        <v>0</v>
      </c>
      <c r="L29" s="13">
        <f t="shared" si="0"/>
        <v>22859079000</v>
      </c>
    </row>
    <row r="30" spans="1:14" s="24" customFormat="1" ht="20.100000000000001" customHeight="1">
      <c r="A30" s="45"/>
      <c r="B30" s="11" t="s">
        <v>150</v>
      </c>
      <c r="C30" s="26">
        <v>6536038000</v>
      </c>
      <c r="D30" s="26">
        <v>1123395000</v>
      </c>
      <c r="E30" s="26">
        <v>314461000</v>
      </c>
      <c r="F30" s="26">
        <v>0</v>
      </c>
      <c r="G30" s="26">
        <v>22584547000.349998</v>
      </c>
      <c r="H30" s="26">
        <v>1402351000</v>
      </c>
      <c r="I30" s="26">
        <v>135430000</v>
      </c>
      <c r="J30" s="26">
        <v>50779000</v>
      </c>
      <c r="K30" s="26">
        <v>0</v>
      </c>
      <c r="L30" s="13">
        <f t="shared" si="0"/>
        <v>32147001000.349998</v>
      </c>
      <c r="N30" s="34"/>
    </row>
    <row r="31" spans="1:14" s="24" customFormat="1" ht="20.100000000000001" customHeight="1">
      <c r="A31" s="45"/>
      <c r="B31" s="11" t="s">
        <v>125</v>
      </c>
      <c r="C31" s="26">
        <v>27216000</v>
      </c>
      <c r="D31" s="26">
        <v>4170000</v>
      </c>
      <c r="E31" s="26">
        <v>3710000</v>
      </c>
      <c r="F31" s="26">
        <v>0</v>
      </c>
      <c r="G31" s="26">
        <v>157000</v>
      </c>
      <c r="H31" s="26">
        <v>2844000</v>
      </c>
      <c r="I31" s="26">
        <v>0</v>
      </c>
      <c r="J31" s="26">
        <v>0</v>
      </c>
      <c r="K31" s="26">
        <v>0</v>
      </c>
      <c r="L31" s="13">
        <f t="shared" si="0"/>
        <v>38097000</v>
      </c>
      <c r="N31" s="34"/>
    </row>
    <row r="32" spans="1:14" s="24" customFormat="1" ht="20.100000000000001" customHeight="1">
      <c r="A32" s="45"/>
      <c r="B32" s="11" t="s">
        <v>141</v>
      </c>
      <c r="C32" s="26">
        <v>1408927000</v>
      </c>
      <c r="D32" s="26">
        <v>149205000</v>
      </c>
      <c r="E32" s="26">
        <v>339117000</v>
      </c>
      <c r="F32" s="26">
        <v>0</v>
      </c>
      <c r="G32" s="26">
        <v>0</v>
      </c>
      <c r="H32" s="26">
        <v>731500000</v>
      </c>
      <c r="I32" s="26">
        <v>0</v>
      </c>
      <c r="J32" s="26">
        <v>0</v>
      </c>
      <c r="K32" s="26">
        <v>0</v>
      </c>
      <c r="L32" s="13">
        <f t="shared" si="0"/>
        <v>2628749000</v>
      </c>
    </row>
    <row r="33" spans="1:12" s="24" customFormat="1" ht="20.100000000000001" customHeight="1">
      <c r="A33" s="45"/>
      <c r="B33" s="11" t="s">
        <v>25</v>
      </c>
      <c r="C33" s="26">
        <v>20059976000</v>
      </c>
      <c r="D33" s="26">
        <v>2450111000</v>
      </c>
      <c r="E33" s="26">
        <v>4094339000</v>
      </c>
      <c r="F33" s="26">
        <v>0</v>
      </c>
      <c r="G33" s="26">
        <v>10408000</v>
      </c>
      <c r="H33" s="26">
        <v>1052026000</v>
      </c>
      <c r="I33" s="26">
        <v>0</v>
      </c>
      <c r="J33" s="26">
        <v>0</v>
      </c>
      <c r="K33" s="26">
        <v>0</v>
      </c>
      <c r="L33" s="13">
        <f t="shared" si="0"/>
        <v>27666860000</v>
      </c>
    </row>
    <row r="34" spans="1:12" s="24" customFormat="1" ht="20.100000000000001" customHeight="1">
      <c r="A34" s="45"/>
      <c r="B34" s="11" t="s">
        <v>188</v>
      </c>
      <c r="C34" s="26">
        <v>842735000</v>
      </c>
      <c r="D34" s="26">
        <v>123219000</v>
      </c>
      <c r="E34" s="26">
        <v>404279000</v>
      </c>
      <c r="F34" s="26">
        <v>0</v>
      </c>
      <c r="G34" s="26">
        <v>4598000</v>
      </c>
      <c r="H34" s="26">
        <v>95961000</v>
      </c>
      <c r="I34" s="26">
        <v>0</v>
      </c>
      <c r="J34" s="26">
        <v>0</v>
      </c>
      <c r="K34" s="26">
        <v>0</v>
      </c>
      <c r="L34" s="13">
        <f t="shared" si="0"/>
        <v>1470792000</v>
      </c>
    </row>
    <row r="35" spans="1:12" s="24" customFormat="1" ht="20.100000000000001" customHeight="1">
      <c r="A35" s="45"/>
      <c r="B35" s="11" t="s">
        <v>189</v>
      </c>
      <c r="C35" s="26">
        <v>31968266000</v>
      </c>
      <c r="D35" s="26">
        <v>5733591000</v>
      </c>
      <c r="E35" s="26">
        <v>4263505000</v>
      </c>
      <c r="F35" s="26">
        <v>0</v>
      </c>
      <c r="G35" s="26">
        <v>18027000</v>
      </c>
      <c r="H35" s="26">
        <v>2569338000</v>
      </c>
      <c r="I35" s="26">
        <v>2700000</v>
      </c>
      <c r="J35" s="26">
        <v>0</v>
      </c>
      <c r="K35" s="26">
        <v>0</v>
      </c>
      <c r="L35" s="13">
        <f t="shared" si="0"/>
        <v>44555427000</v>
      </c>
    </row>
    <row r="36" spans="1:12" s="24" customFormat="1" ht="20.100000000000001" customHeight="1">
      <c r="A36" s="45"/>
      <c r="B36" s="11" t="s">
        <v>20</v>
      </c>
      <c r="C36" s="26">
        <v>10626673000</v>
      </c>
      <c r="D36" s="26">
        <v>1862399000</v>
      </c>
      <c r="E36" s="26">
        <v>285798000</v>
      </c>
      <c r="F36" s="26">
        <v>0</v>
      </c>
      <c r="G36" s="26">
        <v>83630000</v>
      </c>
      <c r="H36" s="26">
        <v>119426000</v>
      </c>
      <c r="I36" s="26">
        <v>0</v>
      </c>
      <c r="J36" s="26">
        <v>0</v>
      </c>
      <c r="K36" s="26">
        <v>0</v>
      </c>
      <c r="L36" s="13">
        <f t="shared" si="0"/>
        <v>12977926000</v>
      </c>
    </row>
    <row r="37" spans="1:12" s="24" customFormat="1" ht="20.100000000000001" customHeight="1">
      <c r="A37" s="45"/>
      <c r="B37" s="11" t="s">
        <v>117</v>
      </c>
      <c r="C37" s="26">
        <v>365433000</v>
      </c>
      <c r="D37" s="26">
        <v>57500000</v>
      </c>
      <c r="E37" s="26">
        <v>44135000</v>
      </c>
      <c r="F37" s="26">
        <v>0</v>
      </c>
      <c r="G37" s="26">
        <v>2592000</v>
      </c>
      <c r="H37" s="26">
        <v>31294000</v>
      </c>
      <c r="I37" s="26">
        <v>0</v>
      </c>
      <c r="J37" s="26">
        <v>0</v>
      </c>
      <c r="K37" s="26">
        <v>0</v>
      </c>
      <c r="L37" s="13">
        <f t="shared" si="0"/>
        <v>500954000</v>
      </c>
    </row>
    <row r="38" spans="1:12" s="24" customFormat="1" ht="20.100000000000001" customHeight="1">
      <c r="A38" s="45"/>
      <c r="B38" s="11" t="s">
        <v>21</v>
      </c>
      <c r="C38" s="26">
        <v>481738000</v>
      </c>
      <c r="D38" s="26">
        <v>79041000</v>
      </c>
      <c r="E38" s="26">
        <v>108204000</v>
      </c>
      <c r="F38" s="26">
        <v>0</v>
      </c>
      <c r="G38" s="26">
        <v>562228000</v>
      </c>
      <c r="H38" s="26">
        <v>694395000</v>
      </c>
      <c r="I38" s="26">
        <v>2753000</v>
      </c>
      <c r="J38" s="26">
        <v>157501000</v>
      </c>
      <c r="K38" s="26">
        <v>0</v>
      </c>
      <c r="L38" s="13">
        <f t="shared" si="0"/>
        <v>2085860000</v>
      </c>
    </row>
    <row r="39" spans="1:12" s="24" customFormat="1" ht="20.100000000000001" customHeight="1">
      <c r="A39" s="45"/>
      <c r="B39" s="11" t="s">
        <v>27</v>
      </c>
      <c r="C39" s="26">
        <v>3266715000</v>
      </c>
      <c r="D39" s="26">
        <v>542361000</v>
      </c>
      <c r="E39" s="26">
        <v>413457000</v>
      </c>
      <c r="F39" s="26">
        <v>0</v>
      </c>
      <c r="G39" s="26">
        <v>22479000</v>
      </c>
      <c r="H39" s="26">
        <v>201000000</v>
      </c>
      <c r="I39" s="26">
        <v>0</v>
      </c>
      <c r="J39" s="26">
        <v>0</v>
      </c>
      <c r="K39" s="26">
        <v>0</v>
      </c>
      <c r="L39" s="13">
        <f t="shared" si="0"/>
        <v>4446012000</v>
      </c>
    </row>
    <row r="40" spans="1:12" s="24" customFormat="1" ht="20.100000000000001" customHeight="1">
      <c r="A40" s="45"/>
      <c r="B40" s="11" t="s">
        <v>33</v>
      </c>
      <c r="C40" s="26">
        <v>937952000</v>
      </c>
      <c r="D40" s="26">
        <v>210273000</v>
      </c>
      <c r="E40" s="26">
        <v>26866000</v>
      </c>
      <c r="F40" s="26">
        <v>0</v>
      </c>
      <c r="G40" s="26">
        <v>6923000</v>
      </c>
      <c r="H40" s="26">
        <v>108801000</v>
      </c>
      <c r="I40" s="26">
        <v>0</v>
      </c>
      <c r="J40" s="26">
        <v>0</v>
      </c>
      <c r="K40" s="26">
        <v>0</v>
      </c>
      <c r="L40" s="13">
        <f t="shared" si="0"/>
        <v>1290815000</v>
      </c>
    </row>
    <row r="41" spans="1:12" s="24" customFormat="1" ht="20.100000000000001" customHeight="1">
      <c r="A41" s="45"/>
      <c r="B41" s="11" t="s">
        <v>107</v>
      </c>
      <c r="C41" s="26">
        <v>197353000</v>
      </c>
      <c r="D41" s="26">
        <v>45319000</v>
      </c>
      <c r="E41" s="26">
        <v>21832000</v>
      </c>
      <c r="F41" s="26">
        <v>0</v>
      </c>
      <c r="G41" s="26">
        <v>236514000</v>
      </c>
      <c r="H41" s="26">
        <v>40000000</v>
      </c>
      <c r="I41" s="26">
        <v>0</v>
      </c>
      <c r="J41" s="26">
        <v>0</v>
      </c>
      <c r="K41" s="26">
        <v>0</v>
      </c>
      <c r="L41" s="13">
        <f t="shared" si="0"/>
        <v>541018000</v>
      </c>
    </row>
    <row r="42" spans="1:12" s="24" customFormat="1" ht="20.100000000000001" customHeight="1">
      <c r="A42" s="45"/>
      <c r="B42" s="11" t="s">
        <v>116</v>
      </c>
      <c r="C42" s="26">
        <v>736083000</v>
      </c>
      <c r="D42" s="26">
        <v>138003000</v>
      </c>
      <c r="E42" s="26">
        <v>141352000</v>
      </c>
      <c r="F42" s="26">
        <v>0</v>
      </c>
      <c r="G42" s="26">
        <v>1888431000</v>
      </c>
      <c r="H42" s="26">
        <v>79653000</v>
      </c>
      <c r="I42" s="26">
        <v>0</v>
      </c>
      <c r="J42" s="26">
        <v>0</v>
      </c>
      <c r="K42" s="26">
        <v>0</v>
      </c>
      <c r="L42" s="13">
        <f t="shared" si="0"/>
        <v>2983522000</v>
      </c>
    </row>
    <row r="43" spans="1:12" s="24" customFormat="1" ht="20.100000000000001" customHeight="1">
      <c r="A43" s="45"/>
      <c r="B43" s="11" t="s">
        <v>146</v>
      </c>
      <c r="C43" s="26">
        <v>48684000</v>
      </c>
      <c r="D43" s="26">
        <v>6300000</v>
      </c>
      <c r="E43" s="26">
        <v>26226000</v>
      </c>
      <c r="F43" s="26">
        <v>0</v>
      </c>
      <c r="G43" s="26">
        <v>698732000</v>
      </c>
      <c r="H43" s="26">
        <v>4000000</v>
      </c>
      <c r="I43" s="26">
        <v>3490000</v>
      </c>
      <c r="J43" s="26">
        <v>0</v>
      </c>
      <c r="K43" s="26">
        <v>0</v>
      </c>
      <c r="L43" s="13">
        <f t="shared" si="0"/>
        <v>787432000</v>
      </c>
    </row>
    <row r="44" spans="1:12" s="24" customFormat="1" ht="20.100000000000001" customHeight="1">
      <c r="A44" s="45"/>
      <c r="B44" s="11" t="s">
        <v>142</v>
      </c>
      <c r="C44" s="26">
        <v>75783000</v>
      </c>
      <c r="D44" s="26">
        <v>13303000</v>
      </c>
      <c r="E44" s="26">
        <v>21109000</v>
      </c>
      <c r="F44" s="26">
        <v>0</v>
      </c>
      <c r="G44" s="26">
        <v>468000</v>
      </c>
      <c r="H44" s="26">
        <v>62000000</v>
      </c>
      <c r="I44" s="26">
        <v>0</v>
      </c>
      <c r="J44" s="26">
        <v>0</v>
      </c>
      <c r="K44" s="26">
        <v>0</v>
      </c>
      <c r="L44" s="13">
        <f t="shared" si="0"/>
        <v>172663000</v>
      </c>
    </row>
    <row r="45" spans="1:12" s="24" customFormat="1" ht="20.100000000000001" customHeight="1">
      <c r="A45" s="45"/>
      <c r="B45" s="11" t="s">
        <v>145</v>
      </c>
      <c r="C45" s="26">
        <v>76719000</v>
      </c>
      <c r="D45" s="26">
        <v>9853000</v>
      </c>
      <c r="E45" s="26">
        <v>325681000</v>
      </c>
      <c r="F45" s="26">
        <v>0</v>
      </c>
      <c r="G45" s="26">
        <v>501000</v>
      </c>
      <c r="H45" s="26">
        <v>10000000</v>
      </c>
      <c r="I45" s="26">
        <v>0</v>
      </c>
      <c r="J45" s="26">
        <v>0</v>
      </c>
      <c r="K45" s="26">
        <v>0</v>
      </c>
      <c r="L45" s="13">
        <f t="shared" si="0"/>
        <v>422754000</v>
      </c>
    </row>
    <row r="46" spans="1:12" s="24" customFormat="1" ht="20.100000000000001" customHeight="1">
      <c r="A46" s="45"/>
      <c r="B46" s="11" t="s">
        <v>143</v>
      </c>
      <c r="C46" s="26">
        <v>100550000</v>
      </c>
      <c r="D46" s="26">
        <v>20240000</v>
      </c>
      <c r="E46" s="26">
        <v>24989000</v>
      </c>
      <c r="F46" s="26">
        <v>0</v>
      </c>
      <c r="G46" s="26">
        <v>629000</v>
      </c>
      <c r="H46" s="26">
        <v>84000000</v>
      </c>
      <c r="I46" s="26">
        <v>0</v>
      </c>
      <c r="J46" s="26">
        <v>0</v>
      </c>
      <c r="K46" s="26">
        <v>0</v>
      </c>
      <c r="L46" s="13">
        <f t="shared" si="0"/>
        <v>230408000</v>
      </c>
    </row>
    <row r="47" spans="1:12" s="24" customFormat="1" ht="20.100000000000001" customHeight="1" thickBot="1">
      <c r="A47" s="45"/>
      <c r="B47" s="11" t="s">
        <v>144</v>
      </c>
      <c r="C47" s="26">
        <v>90758000</v>
      </c>
      <c r="D47" s="26">
        <v>12725000</v>
      </c>
      <c r="E47" s="26">
        <v>30888000</v>
      </c>
      <c r="F47" s="26">
        <v>0</v>
      </c>
      <c r="G47" s="26">
        <v>481000</v>
      </c>
      <c r="H47" s="26">
        <v>37000000</v>
      </c>
      <c r="I47" s="26">
        <v>93013000</v>
      </c>
      <c r="J47" s="26">
        <v>0</v>
      </c>
      <c r="K47" s="26">
        <f>6006910000+3850000000</f>
        <v>9856910000</v>
      </c>
      <c r="L47" s="13">
        <f t="shared" si="0"/>
        <v>10121775000</v>
      </c>
    </row>
    <row r="48" spans="1:12" s="31" customFormat="1" ht="24.95" customHeight="1" thickBot="1">
      <c r="A48" s="24"/>
      <c r="B48" s="28" t="s">
        <v>36</v>
      </c>
      <c r="C48" s="29">
        <f t="shared" ref="C48:K48" si="1">SUM(C8:C47)</f>
        <v>284426097000</v>
      </c>
      <c r="D48" s="29">
        <f t="shared" si="1"/>
        <v>47511176000</v>
      </c>
      <c r="E48" s="29">
        <f t="shared" si="1"/>
        <v>77891694000</v>
      </c>
      <c r="F48" s="29">
        <f t="shared" si="1"/>
        <v>179542320000</v>
      </c>
      <c r="G48" s="29">
        <f t="shared" si="1"/>
        <v>516465469000.34998</v>
      </c>
      <c r="H48" s="29">
        <f t="shared" si="1"/>
        <v>64819626000</v>
      </c>
      <c r="I48" s="29">
        <f t="shared" si="1"/>
        <v>5541369000</v>
      </c>
      <c r="J48" s="29">
        <f t="shared" si="1"/>
        <v>37467186000</v>
      </c>
      <c r="K48" s="29">
        <f t="shared" si="1"/>
        <v>9856910000</v>
      </c>
      <c r="L48" s="30">
        <f t="shared" si="0"/>
        <v>1223521847000.3501</v>
      </c>
    </row>
    <row r="49" spans="1:12" s="32" customFormat="1" ht="14.25">
      <c r="A49" s="31"/>
      <c r="B49" s="32" t="s">
        <v>37</v>
      </c>
      <c r="L49" s="33"/>
    </row>
    <row r="50" spans="1:12">
      <c r="A50" s="32"/>
      <c r="H50" s="19"/>
      <c r="I50" s="19"/>
      <c r="J50" s="19"/>
      <c r="L50" s="19"/>
    </row>
  </sheetData>
  <mergeCells count="14">
    <mergeCell ref="I6:I7"/>
    <mergeCell ref="J6:J7"/>
    <mergeCell ref="K6:K7"/>
    <mergeCell ref="L6:L7"/>
    <mergeCell ref="B2:L2"/>
    <mergeCell ref="B3:L3"/>
    <mergeCell ref="B4:L4"/>
    <mergeCell ref="B6:B7"/>
    <mergeCell ref="C6:C7"/>
    <mergeCell ref="D6:D7"/>
    <mergeCell ref="F6:F7"/>
    <mergeCell ref="G6:G7"/>
    <mergeCell ref="H6:H7"/>
    <mergeCell ref="E6:E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tabSelected="1" zoomScale="70" zoomScaleNormal="70" workbookViewId="0">
      <pane xSplit="2" ySplit="7" topLeftCell="C8" activePane="bottomRight" state="frozen"/>
      <selection activeCell="R32" sqref="R32"/>
      <selection pane="topRight" activeCell="R32" sqref="R32"/>
      <selection pane="bottomLeft" activeCell="R32" sqref="R32"/>
      <selection pane="bottomRight" activeCell="R32" sqref="R32"/>
    </sheetView>
  </sheetViews>
  <sheetFormatPr defaultRowHeight="15"/>
  <cols>
    <col min="1" max="1" width="6.28515625" style="39" customWidth="1"/>
    <col min="2" max="2" width="79" style="3" customWidth="1"/>
    <col min="3" max="11" width="17.7109375" style="3" bestFit="1" customWidth="1"/>
    <col min="12" max="12" width="20.140625" style="3" bestFit="1" customWidth="1"/>
    <col min="13" max="16384" width="9.140625" style="3"/>
  </cols>
  <sheetData>
    <row r="1" spans="1:12" ht="20.100000000000001" customHeight="1">
      <c r="A1" s="35"/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</row>
    <row r="2" spans="1:12" ht="20.100000000000001" customHeight="1">
      <c r="A2" s="35"/>
      <c r="B2" s="56" t="s">
        <v>0</v>
      </c>
      <c r="C2" s="56" t="s">
        <v>0</v>
      </c>
      <c r="D2" s="56" t="s">
        <v>0</v>
      </c>
      <c r="E2" s="56" t="s">
        <v>0</v>
      </c>
      <c r="F2" s="56" t="s">
        <v>0</v>
      </c>
      <c r="G2" s="56" t="s">
        <v>0</v>
      </c>
      <c r="H2" s="56" t="s">
        <v>0</v>
      </c>
      <c r="I2" s="56" t="s">
        <v>0</v>
      </c>
      <c r="J2" s="56" t="s">
        <v>0</v>
      </c>
      <c r="K2" s="56" t="s">
        <v>0</v>
      </c>
      <c r="L2" s="56" t="s">
        <v>0</v>
      </c>
    </row>
    <row r="3" spans="1:12" ht="20.100000000000001" customHeight="1">
      <c r="A3" s="35"/>
      <c r="B3" s="56" t="s">
        <v>38</v>
      </c>
      <c r="C3" s="56" t="s">
        <v>0</v>
      </c>
      <c r="D3" s="56" t="s">
        <v>0</v>
      </c>
      <c r="E3" s="56" t="s">
        <v>0</v>
      </c>
      <c r="F3" s="56" t="s">
        <v>0</v>
      </c>
      <c r="G3" s="56" t="s">
        <v>0</v>
      </c>
      <c r="H3" s="56" t="s">
        <v>0</v>
      </c>
      <c r="I3" s="56" t="s">
        <v>0</v>
      </c>
      <c r="J3" s="56" t="s">
        <v>0</v>
      </c>
      <c r="K3" s="56" t="s">
        <v>0</v>
      </c>
      <c r="L3" s="56" t="s">
        <v>0</v>
      </c>
    </row>
    <row r="4" spans="1:12" ht="20.100000000000001" customHeight="1">
      <c r="A4" s="35"/>
      <c r="B4" s="57" t="s">
        <v>153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6" customFormat="1" ht="20.100000000000001" customHeight="1" thickBot="1">
      <c r="A5" s="35"/>
      <c r="B5" s="4"/>
      <c r="C5" s="4"/>
      <c r="D5" s="4"/>
      <c r="E5" s="4"/>
      <c r="F5" s="4"/>
      <c r="G5" s="4"/>
      <c r="H5" s="4"/>
      <c r="I5" s="4"/>
      <c r="J5" s="4"/>
      <c r="K5" s="4"/>
      <c r="L5" s="5" t="s">
        <v>2</v>
      </c>
    </row>
    <row r="6" spans="1:12" s="7" customFormat="1" ht="23.25" customHeight="1">
      <c r="A6" s="36"/>
      <c r="B6" s="64" t="s">
        <v>3</v>
      </c>
      <c r="C6" s="52" t="s">
        <v>4</v>
      </c>
      <c r="D6" s="52" t="s">
        <v>5</v>
      </c>
      <c r="E6" s="60" t="s">
        <v>6</v>
      </c>
      <c r="F6" s="52" t="s">
        <v>7</v>
      </c>
      <c r="G6" s="52" t="s">
        <v>8</v>
      </c>
      <c r="H6" s="52" t="s">
        <v>9</v>
      </c>
      <c r="I6" s="52" t="s">
        <v>10</v>
      </c>
      <c r="J6" s="52" t="s">
        <v>11</v>
      </c>
      <c r="K6" s="52" t="s">
        <v>12</v>
      </c>
      <c r="L6" s="54" t="s">
        <v>13</v>
      </c>
    </row>
    <row r="7" spans="1:12" s="7" customFormat="1" ht="45" customHeight="1" thickBot="1">
      <c r="A7" s="37"/>
      <c r="B7" s="65"/>
      <c r="C7" s="62" t="s">
        <v>0</v>
      </c>
      <c r="D7" s="62" t="s">
        <v>0</v>
      </c>
      <c r="E7" s="61"/>
      <c r="F7" s="62" t="s">
        <v>0</v>
      </c>
      <c r="G7" s="62" t="s">
        <v>0</v>
      </c>
      <c r="H7" s="62" t="s">
        <v>0</v>
      </c>
      <c r="I7" s="62" t="s">
        <v>0</v>
      </c>
      <c r="J7" s="62" t="s">
        <v>0</v>
      </c>
      <c r="K7" s="62" t="s">
        <v>0</v>
      </c>
      <c r="L7" s="63" t="s">
        <v>0</v>
      </c>
    </row>
    <row r="8" spans="1:12" ht="19.5" customHeight="1">
      <c r="A8" s="38"/>
      <c r="B8" s="25" t="s">
        <v>39</v>
      </c>
      <c r="C8" s="9">
        <v>69484000</v>
      </c>
      <c r="D8" s="9">
        <v>9497000</v>
      </c>
      <c r="E8" s="9">
        <v>6213000</v>
      </c>
      <c r="F8" s="9">
        <v>0</v>
      </c>
      <c r="G8" s="9">
        <v>28820000</v>
      </c>
      <c r="H8" s="9">
        <v>1978000</v>
      </c>
      <c r="I8" s="9">
        <v>0</v>
      </c>
      <c r="J8" s="9">
        <v>0</v>
      </c>
      <c r="K8" s="9">
        <v>0</v>
      </c>
      <c r="L8" s="10">
        <f>SUM(C8:K8)</f>
        <v>115992000</v>
      </c>
    </row>
    <row r="9" spans="1:12" ht="19.5" customHeight="1">
      <c r="B9" s="25" t="s">
        <v>190</v>
      </c>
      <c r="C9" s="12">
        <v>939113000</v>
      </c>
      <c r="D9" s="12">
        <v>160193000</v>
      </c>
      <c r="E9" s="12">
        <v>79560000</v>
      </c>
      <c r="F9" s="12">
        <v>0</v>
      </c>
      <c r="G9" s="12">
        <v>91643000</v>
      </c>
      <c r="H9" s="12">
        <v>216033000</v>
      </c>
      <c r="I9" s="12">
        <v>0</v>
      </c>
      <c r="J9" s="12">
        <v>0</v>
      </c>
      <c r="K9" s="12">
        <v>0</v>
      </c>
      <c r="L9" s="13">
        <f t="shared" ref="L9:L72" si="0">SUM(C9:K9)</f>
        <v>1486542000</v>
      </c>
    </row>
    <row r="10" spans="1:12" ht="19.5" customHeight="1">
      <c r="A10" s="38"/>
      <c r="B10" s="25" t="s">
        <v>191</v>
      </c>
      <c r="C10" s="12">
        <v>459430000</v>
      </c>
      <c r="D10" s="12">
        <v>74662000</v>
      </c>
      <c r="E10" s="12">
        <v>93820000</v>
      </c>
      <c r="F10" s="12">
        <v>0</v>
      </c>
      <c r="G10" s="12">
        <v>23251000</v>
      </c>
      <c r="H10" s="12">
        <v>58741000</v>
      </c>
      <c r="I10" s="12">
        <v>0</v>
      </c>
      <c r="J10" s="12">
        <v>0</v>
      </c>
      <c r="K10" s="12">
        <v>0</v>
      </c>
      <c r="L10" s="13">
        <f t="shared" si="0"/>
        <v>709904000</v>
      </c>
    </row>
    <row r="11" spans="1:12" ht="19.5" customHeight="1">
      <c r="B11" s="25" t="s">
        <v>40</v>
      </c>
      <c r="C11" s="12">
        <v>860220000</v>
      </c>
      <c r="D11" s="12">
        <v>150621000</v>
      </c>
      <c r="E11" s="12">
        <v>102589000</v>
      </c>
      <c r="F11" s="12">
        <v>0</v>
      </c>
      <c r="G11" s="12">
        <v>87580000</v>
      </c>
      <c r="H11" s="12">
        <v>140636000</v>
      </c>
      <c r="I11" s="12">
        <v>0</v>
      </c>
      <c r="J11" s="12">
        <v>0</v>
      </c>
      <c r="K11" s="12">
        <v>0</v>
      </c>
      <c r="L11" s="13">
        <f t="shared" si="0"/>
        <v>1341646000</v>
      </c>
    </row>
    <row r="12" spans="1:12" ht="19.5" customHeight="1">
      <c r="A12" s="38"/>
      <c r="B12" s="25" t="s">
        <v>192</v>
      </c>
      <c r="C12" s="12">
        <v>690295000</v>
      </c>
      <c r="D12" s="12">
        <v>119256000</v>
      </c>
      <c r="E12" s="12">
        <v>65312000</v>
      </c>
      <c r="F12" s="12">
        <v>0</v>
      </c>
      <c r="G12" s="12">
        <v>53405000</v>
      </c>
      <c r="H12" s="12">
        <v>162063000</v>
      </c>
      <c r="I12" s="12">
        <v>0</v>
      </c>
      <c r="J12" s="12">
        <v>0</v>
      </c>
      <c r="K12" s="12">
        <v>0</v>
      </c>
      <c r="L12" s="13">
        <f t="shared" si="0"/>
        <v>1090331000</v>
      </c>
    </row>
    <row r="13" spans="1:12" ht="19.5" customHeight="1">
      <c r="B13" s="25" t="s">
        <v>41</v>
      </c>
      <c r="C13" s="12">
        <v>775336000</v>
      </c>
      <c r="D13" s="12">
        <v>138873000</v>
      </c>
      <c r="E13" s="12">
        <v>111244000</v>
      </c>
      <c r="F13" s="12">
        <v>0</v>
      </c>
      <c r="G13" s="12">
        <v>75689000</v>
      </c>
      <c r="H13" s="12">
        <v>343310000</v>
      </c>
      <c r="I13" s="12">
        <v>0</v>
      </c>
      <c r="J13" s="12">
        <v>0</v>
      </c>
      <c r="K13" s="12">
        <v>0</v>
      </c>
      <c r="L13" s="13">
        <f t="shared" si="0"/>
        <v>1444452000</v>
      </c>
    </row>
    <row r="14" spans="1:12" ht="19.5" customHeight="1">
      <c r="A14" s="38"/>
      <c r="B14" s="25" t="s">
        <v>42</v>
      </c>
      <c r="C14" s="12">
        <v>454820000</v>
      </c>
      <c r="D14" s="12">
        <v>72659000</v>
      </c>
      <c r="E14" s="12">
        <v>65757000</v>
      </c>
      <c r="F14" s="12">
        <v>0</v>
      </c>
      <c r="G14" s="12">
        <v>18904000</v>
      </c>
      <c r="H14" s="12">
        <v>80894000</v>
      </c>
      <c r="I14" s="12">
        <v>0</v>
      </c>
      <c r="J14" s="12">
        <v>0</v>
      </c>
      <c r="K14" s="12">
        <v>0</v>
      </c>
      <c r="L14" s="13">
        <f t="shared" si="0"/>
        <v>693034000</v>
      </c>
    </row>
    <row r="15" spans="1:12" ht="19.5" customHeight="1">
      <c r="B15" s="25" t="s">
        <v>193</v>
      </c>
      <c r="C15" s="12">
        <v>223975000</v>
      </c>
      <c r="D15" s="12">
        <v>37410000</v>
      </c>
      <c r="E15" s="12">
        <v>48131000</v>
      </c>
      <c r="F15" s="12">
        <v>0</v>
      </c>
      <c r="G15" s="12">
        <v>15030000</v>
      </c>
      <c r="H15" s="12">
        <v>101584000</v>
      </c>
      <c r="I15" s="12">
        <v>0</v>
      </c>
      <c r="J15" s="12">
        <v>0</v>
      </c>
      <c r="K15" s="12">
        <v>0</v>
      </c>
      <c r="L15" s="13">
        <f t="shared" si="0"/>
        <v>426130000</v>
      </c>
    </row>
    <row r="16" spans="1:12" ht="19.5" customHeight="1">
      <c r="A16" s="38"/>
      <c r="B16" s="25" t="s">
        <v>194</v>
      </c>
      <c r="C16" s="12">
        <v>561530000</v>
      </c>
      <c r="D16" s="12">
        <v>89695000</v>
      </c>
      <c r="E16" s="12">
        <v>65617000</v>
      </c>
      <c r="F16" s="12">
        <v>0</v>
      </c>
      <c r="G16" s="12">
        <v>25850000</v>
      </c>
      <c r="H16" s="12">
        <v>86625000</v>
      </c>
      <c r="I16" s="12">
        <v>0</v>
      </c>
      <c r="J16" s="12">
        <v>0</v>
      </c>
      <c r="K16" s="12">
        <v>0</v>
      </c>
      <c r="L16" s="13">
        <f t="shared" si="0"/>
        <v>829317000</v>
      </c>
    </row>
    <row r="17" spans="1:12" ht="19.5" customHeight="1">
      <c r="B17" s="25" t="s">
        <v>195</v>
      </c>
      <c r="C17" s="12">
        <v>304620000</v>
      </c>
      <c r="D17" s="12">
        <v>47871000</v>
      </c>
      <c r="E17" s="12">
        <v>41484000</v>
      </c>
      <c r="F17" s="12">
        <v>0</v>
      </c>
      <c r="G17" s="12">
        <v>13440000</v>
      </c>
      <c r="H17" s="12">
        <v>50698000</v>
      </c>
      <c r="I17" s="12">
        <v>0</v>
      </c>
      <c r="J17" s="12">
        <v>0</v>
      </c>
      <c r="K17" s="12">
        <v>0</v>
      </c>
      <c r="L17" s="13">
        <f t="shared" si="0"/>
        <v>458113000</v>
      </c>
    </row>
    <row r="18" spans="1:12" ht="19.5" customHeight="1">
      <c r="A18" s="38"/>
      <c r="B18" s="25" t="s">
        <v>43</v>
      </c>
      <c r="C18" s="12">
        <v>122189000</v>
      </c>
      <c r="D18" s="12">
        <v>20164000</v>
      </c>
      <c r="E18" s="12">
        <v>10428000</v>
      </c>
      <c r="F18" s="12">
        <v>0</v>
      </c>
      <c r="G18" s="12">
        <v>6136000</v>
      </c>
      <c r="H18" s="12">
        <v>30000000</v>
      </c>
      <c r="I18" s="12">
        <v>0</v>
      </c>
      <c r="J18" s="12">
        <v>0</v>
      </c>
      <c r="K18" s="12">
        <v>0</v>
      </c>
      <c r="L18" s="13">
        <f t="shared" si="0"/>
        <v>188917000</v>
      </c>
    </row>
    <row r="19" spans="1:12" ht="19.5" customHeight="1">
      <c r="B19" s="25" t="s">
        <v>196</v>
      </c>
      <c r="C19" s="12">
        <v>741741000</v>
      </c>
      <c r="D19" s="12">
        <v>136003000</v>
      </c>
      <c r="E19" s="12">
        <v>72824000</v>
      </c>
      <c r="F19" s="12">
        <v>0</v>
      </c>
      <c r="G19" s="12">
        <v>84097000</v>
      </c>
      <c r="H19" s="12">
        <v>143180000</v>
      </c>
      <c r="I19" s="12">
        <v>0</v>
      </c>
      <c r="J19" s="12">
        <v>0</v>
      </c>
      <c r="K19" s="12">
        <v>0</v>
      </c>
      <c r="L19" s="13">
        <f t="shared" si="0"/>
        <v>1177845000</v>
      </c>
    </row>
    <row r="20" spans="1:12" ht="19.5" customHeight="1">
      <c r="A20" s="38"/>
      <c r="B20" s="25" t="s">
        <v>197</v>
      </c>
      <c r="C20" s="12">
        <v>658632000</v>
      </c>
      <c r="D20" s="12">
        <v>115287000</v>
      </c>
      <c r="E20" s="12">
        <v>63635000</v>
      </c>
      <c r="F20" s="12">
        <v>0</v>
      </c>
      <c r="G20" s="12">
        <v>61544000</v>
      </c>
      <c r="H20" s="12">
        <v>129595000</v>
      </c>
      <c r="I20" s="12">
        <v>0</v>
      </c>
      <c r="J20" s="12">
        <v>0</v>
      </c>
      <c r="K20" s="12">
        <v>0</v>
      </c>
      <c r="L20" s="13">
        <f t="shared" si="0"/>
        <v>1028693000</v>
      </c>
    </row>
    <row r="21" spans="1:12" ht="19.5" customHeight="1">
      <c r="B21" s="25" t="s">
        <v>198</v>
      </c>
      <c r="C21" s="12">
        <v>351189000</v>
      </c>
      <c r="D21" s="12">
        <v>58800000</v>
      </c>
      <c r="E21" s="12">
        <v>37044000</v>
      </c>
      <c r="F21" s="12">
        <v>0</v>
      </c>
      <c r="G21" s="12">
        <v>20848000</v>
      </c>
      <c r="H21" s="12">
        <v>56932000</v>
      </c>
      <c r="I21" s="12">
        <v>0</v>
      </c>
      <c r="J21" s="12">
        <v>0</v>
      </c>
      <c r="K21" s="12">
        <v>0</v>
      </c>
      <c r="L21" s="13">
        <f t="shared" si="0"/>
        <v>524813000</v>
      </c>
    </row>
    <row r="22" spans="1:12" ht="19.5" customHeight="1">
      <c r="A22" s="38"/>
      <c r="B22" s="25" t="s">
        <v>199</v>
      </c>
      <c r="C22" s="12">
        <v>521334000</v>
      </c>
      <c r="D22" s="12">
        <v>88236000</v>
      </c>
      <c r="E22" s="12">
        <v>70703000</v>
      </c>
      <c r="F22" s="12">
        <v>0</v>
      </c>
      <c r="G22" s="12">
        <v>36229000</v>
      </c>
      <c r="H22" s="12">
        <v>89091000</v>
      </c>
      <c r="I22" s="12">
        <v>0</v>
      </c>
      <c r="J22" s="12">
        <v>0</v>
      </c>
      <c r="K22" s="12">
        <v>0</v>
      </c>
      <c r="L22" s="13">
        <f t="shared" si="0"/>
        <v>805593000</v>
      </c>
    </row>
    <row r="23" spans="1:12" ht="19.5" customHeight="1">
      <c r="B23" s="25" t="s">
        <v>44</v>
      </c>
      <c r="C23" s="12">
        <v>399343000</v>
      </c>
      <c r="D23" s="12">
        <v>69364000</v>
      </c>
      <c r="E23" s="12">
        <v>52310000</v>
      </c>
      <c r="F23" s="12">
        <v>0</v>
      </c>
      <c r="G23" s="12">
        <v>24667000</v>
      </c>
      <c r="H23" s="12">
        <v>47148000</v>
      </c>
      <c r="I23" s="12">
        <v>0</v>
      </c>
      <c r="J23" s="12">
        <v>0</v>
      </c>
      <c r="K23" s="12">
        <v>0</v>
      </c>
      <c r="L23" s="13">
        <f t="shared" si="0"/>
        <v>592832000</v>
      </c>
    </row>
    <row r="24" spans="1:12" ht="19.5" customHeight="1">
      <c r="A24" s="38"/>
      <c r="B24" s="25" t="s">
        <v>200</v>
      </c>
      <c r="C24" s="12">
        <v>544237000</v>
      </c>
      <c r="D24" s="12">
        <v>87182000</v>
      </c>
      <c r="E24" s="12">
        <v>62520000</v>
      </c>
      <c r="F24" s="12">
        <v>0</v>
      </c>
      <c r="G24" s="12">
        <v>24477000</v>
      </c>
      <c r="H24" s="12">
        <v>49094000</v>
      </c>
      <c r="I24" s="12">
        <v>0</v>
      </c>
      <c r="J24" s="12">
        <v>0</v>
      </c>
      <c r="K24" s="12">
        <v>0</v>
      </c>
      <c r="L24" s="13">
        <f t="shared" si="0"/>
        <v>767510000</v>
      </c>
    </row>
    <row r="25" spans="1:12" ht="19.5" customHeight="1">
      <c r="B25" s="25" t="s">
        <v>201</v>
      </c>
      <c r="C25" s="12">
        <v>533880000</v>
      </c>
      <c r="D25" s="12">
        <v>88487000</v>
      </c>
      <c r="E25" s="12">
        <v>54242000</v>
      </c>
      <c r="F25" s="12">
        <v>0</v>
      </c>
      <c r="G25" s="12">
        <v>28953000</v>
      </c>
      <c r="H25" s="12">
        <v>95605000</v>
      </c>
      <c r="I25" s="12">
        <v>0</v>
      </c>
      <c r="J25" s="12">
        <v>0</v>
      </c>
      <c r="K25" s="12">
        <v>0</v>
      </c>
      <c r="L25" s="13">
        <f t="shared" si="0"/>
        <v>801167000</v>
      </c>
    </row>
    <row r="26" spans="1:12" ht="19.5" customHeight="1">
      <c r="A26" s="38"/>
      <c r="B26" s="25" t="s">
        <v>45</v>
      </c>
      <c r="C26" s="12">
        <v>471194000</v>
      </c>
      <c r="D26" s="12">
        <v>77288000</v>
      </c>
      <c r="E26" s="12">
        <v>59898000</v>
      </c>
      <c r="F26" s="12">
        <v>0</v>
      </c>
      <c r="G26" s="12">
        <v>30566000</v>
      </c>
      <c r="H26" s="12">
        <v>88106000</v>
      </c>
      <c r="I26" s="12">
        <v>0</v>
      </c>
      <c r="J26" s="12">
        <v>0</v>
      </c>
      <c r="K26" s="12">
        <v>0</v>
      </c>
      <c r="L26" s="13">
        <f t="shared" si="0"/>
        <v>727052000</v>
      </c>
    </row>
    <row r="27" spans="1:12" ht="19.5" customHeight="1">
      <c r="B27" s="25" t="s">
        <v>202</v>
      </c>
      <c r="C27" s="12">
        <v>437287000</v>
      </c>
      <c r="D27" s="12">
        <v>68082000</v>
      </c>
      <c r="E27" s="12">
        <v>42898000</v>
      </c>
      <c r="F27" s="12">
        <v>0</v>
      </c>
      <c r="G27" s="12">
        <v>21016000</v>
      </c>
      <c r="H27" s="12">
        <v>89708000</v>
      </c>
      <c r="I27" s="12">
        <v>0</v>
      </c>
      <c r="J27" s="12">
        <v>0</v>
      </c>
      <c r="K27" s="12">
        <v>0</v>
      </c>
      <c r="L27" s="13">
        <f t="shared" si="0"/>
        <v>658991000</v>
      </c>
    </row>
    <row r="28" spans="1:12" ht="19.5" customHeight="1">
      <c r="A28" s="38"/>
      <c r="B28" s="25" t="s">
        <v>203</v>
      </c>
      <c r="C28" s="12">
        <v>532567000</v>
      </c>
      <c r="D28" s="12">
        <v>90434000</v>
      </c>
      <c r="E28" s="12">
        <v>53216000</v>
      </c>
      <c r="F28" s="12">
        <v>0</v>
      </c>
      <c r="G28" s="12">
        <v>31172000</v>
      </c>
      <c r="H28" s="12">
        <v>83259000</v>
      </c>
      <c r="I28" s="12">
        <v>0</v>
      </c>
      <c r="J28" s="12">
        <v>0</v>
      </c>
      <c r="K28" s="12">
        <v>0</v>
      </c>
      <c r="L28" s="13">
        <f t="shared" si="0"/>
        <v>790648000</v>
      </c>
    </row>
    <row r="29" spans="1:12" ht="19.5" customHeight="1">
      <c r="B29" s="25" t="s">
        <v>204</v>
      </c>
      <c r="C29" s="12">
        <v>491199000</v>
      </c>
      <c r="D29" s="12">
        <v>82713000</v>
      </c>
      <c r="E29" s="12">
        <v>43122000</v>
      </c>
      <c r="F29" s="12">
        <v>0</v>
      </c>
      <c r="G29" s="12">
        <v>34087000</v>
      </c>
      <c r="H29" s="12">
        <v>53411000</v>
      </c>
      <c r="I29" s="12">
        <v>0</v>
      </c>
      <c r="J29" s="12">
        <v>0</v>
      </c>
      <c r="K29" s="12">
        <v>0</v>
      </c>
      <c r="L29" s="13">
        <f t="shared" si="0"/>
        <v>704532000</v>
      </c>
    </row>
    <row r="30" spans="1:12" ht="19.5" customHeight="1">
      <c r="A30" s="38"/>
      <c r="B30" s="25" t="s">
        <v>205</v>
      </c>
      <c r="C30" s="12">
        <v>412345000</v>
      </c>
      <c r="D30" s="12">
        <v>70187000</v>
      </c>
      <c r="E30" s="12">
        <v>37911000</v>
      </c>
      <c r="F30" s="12">
        <v>0</v>
      </c>
      <c r="G30" s="12">
        <v>29912000</v>
      </c>
      <c r="H30" s="12">
        <v>63696000</v>
      </c>
      <c r="I30" s="12">
        <v>0</v>
      </c>
      <c r="J30" s="12">
        <v>0</v>
      </c>
      <c r="K30" s="12">
        <v>0</v>
      </c>
      <c r="L30" s="13">
        <f t="shared" si="0"/>
        <v>614051000</v>
      </c>
    </row>
    <row r="31" spans="1:12" ht="19.5" customHeight="1">
      <c r="B31" s="25" t="s">
        <v>206</v>
      </c>
      <c r="C31" s="12">
        <v>645544000</v>
      </c>
      <c r="D31" s="12">
        <v>97990000</v>
      </c>
      <c r="E31" s="12">
        <v>102281000</v>
      </c>
      <c r="F31" s="12">
        <v>0</v>
      </c>
      <c r="G31" s="12">
        <v>32199000</v>
      </c>
      <c r="H31" s="12">
        <v>68251000</v>
      </c>
      <c r="I31" s="12">
        <v>0</v>
      </c>
      <c r="J31" s="12">
        <v>0</v>
      </c>
      <c r="K31" s="12">
        <v>0</v>
      </c>
      <c r="L31" s="13">
        <f t="shared" si="0"/>
        <v>946265000</v>
      </c>
    </row>
    <row r="32" spans="1:12" ht="19.5" customHeight="1">
      <c r="A32" s="38"/>
      <c r="B32" s="25" t="s">
        <v>207</v>
      </c>
      <c r="C32" s="12">
        <v>454193000</v>
      </c>
      <c r="D32" s="12">
        <v>72110000</v>
      </c>
      <c r="E32" s="12">
        <v>39769000</v>
      </c>
      <c r="F32" s="12">
        <v>0</v>
      </c>
      <c r="G32" s="12">
        <v>20471000</v>
      </c>
      <c r="H32" s="12">
        <v>69990000</v>
      </c>
      <c r="I32" s="12">
        <v>0</v>
      </c>
      <c r="J32" s="12">
        <v>0</v>
      </c>
      <c r="K32" s="12">
        <v>0</v>
      </c>
      <c r="L32" s="13">
        <f t="shared" si="0"/>
        <v>656533000</v>
      </c>
    </row>
    <row r="33" spans="1:12" ht="19.5" customHeight="1">
      <c r="B33" s="25" t="s">
        <v>208</v>
      </c>
      <c r="C33" s="12">
        <v>494693000</v>
      </c>
      <c r="D33" s="12">
        <v>75399000</v>
      </c>
      <c r="E33" s="12">
        <v>40587000</v>
      </c>
      <c r="F33" s="12">
        <v>0</v>
      </c>
      <c r="G33" s="12">
        <v>18087000</v>
      </c>
      <c r="H33" s="12">
        <v>63101000</v>
      </c>
      <c r="I33" s="12">
        <v>0</v>
      </c>
      <c r="J33" s="12">
        <v>0</v>
      </c>
      <c r="K33" s="12">
        <v>0</v>
      </c>
      <c r="L33" s="13">
        <f t="shared" si="0"/>
        <v>691867000</v>
      </c>
    </row>
    <row r="34" spans="1:12" ht="19.5" customHeight="1">
      <c r="A34" s="38"/>
      <c r="B34" s="25" t="s">
        <v>209</v>
      </c>
      <c r="C34" s="12">
        <v>424126000</v>
      </c>
      <c r="D34" s="12">
        <v>67442000</v>
      </c>
      <c r="E34" s="12">
        <v>51632000</v>
      </c>
      <c r="F34" s="12">
        <v>0</v>
      </c>
      <c r="G34" s="12">
        <v>25071000</v>
      </c>
      <c r="H34" s="12">
        <v>37660000</v>
      </c>
      <c r="I34" s="12">
        <v>0</v>
      </c>
      <c r="J34" s="12">
        <v>0</v>
      </c>
      <c r="K34" s="12">
        <v>0</v>
      </c>
      <c r="L34" s="13">
        <f t="shared" si="0"/>
        <v>605931000</v>
      </c>
    </row>
    <row r="35" spans="1:12" ht="19.5" customHeight="1">
      <c r="B35" s="25" t="s">
        <v>133</v>
      </c>
      <c r="C35" s="12">
        <v>406608000</v>
      </c>
      <c r="D35" s="12">
        <v>60717000</v>
      </c>
      <c r="E35" s="12">
        <v>38555000</v>
      </c>
      <c r="F35" s="12">
        <v>0</v>
      </c>
      <c r="G35" s="12">
        <v>14088000</v>
      </c>
      <c r="H35" s="12">
        <v>59738000</v>
      </c>
      <c r="I35" s="12">
        <v>0</v>
      </c>
      <c r="J35" s="12">
        <v>0</v>
      </c>
      <c r="K35" s="12">
        <v>0</v>
      </c>
      <c r="L35" s="13">
        <f t="shared" si="0"/>
        <v>579706000</v>
      </c>
    </row>
    <row r="36" spans="1:12" ht="19.5" customHeight="1">
      <c r="A36" s="38"/>
      <c r="B36" s="25" t="s">
        <v>210</v>
      </c>
      <c r="C36" s="12">
        <v>382804000</v>
      </c>
      <c r="D36" s="12">
        <v>61344000</v>
      </c>
      <c r="E36" s="12">
        <v>43009000</v>
      </c>
      <c r="F36" s="12">
        <v>0</v>
      </c>
      <c r="G36" s="12">
        <v>16718000</v>
      </c>
      <c r="H36" s="12">
        <v>55395000</v>
      </c>
      <c r="I36" s="12">
        <v>0</v>
      </c>
      <c r="J36" s="12">
        <v>0</v>
      </c>
      <c r="K36" s="12">
        <v>0</v>
      </c>
      <c r="L36" s="13">
        <f t="shared" si="0"/>
        <v>559270000</v>
      </c>
    </row>
    <row r="37" spans="1:12" ht="19.5" customHeight="1">
      <c r="B37" s="25" t="s">
        <v>46</v>
      </c>
      <c r="C37" s="12">
        <v>107552000</v>
      </c>
      <c r="D37" s="12">
        <v>16357000</v>
      </c>
      <c r="E37" s="12">
        <v>13384000</v>
      </c>
      <c r="F37" s="12">
        <v>0</v>
      </c>
      <c r="G37" s="12">
        <v>3603000</v>
      </c>
      <c r="H37" s="12">
        <v>29187000</v>
      </c>
      <c r="I37" s="12">
        <v>0</v>
      </c>
      <c r="J37" s="12">
        <v>0</v>
      </c>
      <c r="K37" s="12">
        <v>0</v>
      </c>
      <c r="L37" s="13">
        <f t="shared" si="0"/>
        <v>170083000</v>
      </c>
    </row>
    <row r="38" spans="1:12" ht="19.5" customHeight="1">
      <c r="A38" s="38"/>
      <c r="B38" s="25" t="s">
        <v>127</v>
      </c>
      <c r="C38" s="12">
        <v>111077000</v>
      </c>
      <c r="D38" s="12">
        <v>16201000</v>
      </c>
      <c r="E38" s="12">
        <v>10509000</v>
      </c>
      <c r="F38" s="12">
        <v>0</v>
      </c>
      <c r="G38" s="12">
        <v>3937000</v>
      </c>
      <c r="H38" s="12">
        <v>32900000</v>
      </c>
      <c r="I38" s="12">
        <v>0</v>
      </c>
      <c r="J38" s="12">
        <v>0</v>
      </c>
      <c r="K38" s="12">
        <v>0</v>
      </c>
      <c r="L38" s="13">
        <f t="shared" si="0"/>
        <v>174624000</v>
      </c>
    </row>
    <row r="39" spans="1:12" ht="19.5" customHeight="1">
      <c r="B39" s="25" t="s">
        <v>211</v>
      </c>
      <c r="C39" s="12">
        <v>278345000</v>
      </c>
      <c r="D39" s="12">
        <v>43547000</v>
      </c>
      <c r="E39" s="12">
        <v>26237000</v>
      </c>
      <c r="F39" s="12">
        <v>0</v>
      </c>
      <c r="G39" s="12">
        <v>10572000</v>
      </c>
      <c r="H39" s="12">
        <v>35200000</v>
      </c>
      <c r="I39" s="12">
        <v>0</v>
      </c>
      <c r="J39" s="12">
        <v>0</v>
      </c>
      <c r="K39" s="12">
        <v>0</v>
      </c>
      <c r="L39" s="13">
        <f t="shared" si="0"/>
        <v>393901000</v>
      </c>
    </row>
    <row r="40" spans="1:12" ht="19.5" customHeight="1">
      <c r="A40" s="38"/>
      <c r="B40" s="25" t="s">
        <v>212</v>
      </c>
      <c r="C40" s="12">
        <v>377464000</v>
      </c>
      <c r="D40" s="12">
        <v>62412000</v>
      </c>
      <c r="E40" s="12">
        <v>37844000</v>
      </c>
      <c r="F40" s="12">
        <v>0</v>
      </c>
      <c r="G40" s="12">
        <v>19173000</v>
      </c>
      <c r="H40" s="12">
        <v>53848000</v>
      </c>
      <c r="I40" s="12">
        <v>0</v>
      </c>
      <c r="J40" s="12">
        <v>0</v>
      </c>
      <c r="K40" s="12">
        <v>0</v>
      </c>
      <c r="L40" s="13">
        <f t="shared" si="0"/>
        <v>550741000</v>
      </c>
    </row>
    <row r="41" spans="1:12" ht="19.5" customHeight="1">
      <c r="B41" s="25" t="s">
        <v>213</v>
      </c>
      <c r="C41" s="12">
        <v>364652000</v>
      </c>
      <c r="D41" s="12">
        <v>60292000</v>
      </c>
      <c r="E41" s="12">
        <v>36392000</v>
      </c>
      <c r="F41" s="12">
        <v>0</v>
      </c>
      <c r="G41" s="12">
        <v>18075000</v>
      </c>
      <c r="H41" s="12">
        <v>59124000</v>
      </c>
      <c r="I41" s="12">
        <v>0</v>
      </c>
      <c r="J41" s="12">
        <v>0</v>
      </c>
      <c r="K41" s="12">
        <v>0</v>
      </c>
      <c r="L41" s="13">
        <f t="shared" si="0"/>
        <v>538535000</v>
      </c>
    </row>
    <row r="42" spans="1:12" ht="19.5" customHeight="1">
      <c r="A42" s="38"/>
      <c r="B42" s="25" t="s">
        <v>214</v>
      </c>
      <c r="C42" s="12">
        <v>258608000</v>
      </c>
      <c r="D42" s="12">
        <v>42139000</v>
      </c>
      <c r="E42" s="12">
        <v>24441000</v>
      </c>
      <c r="F42" s="12">
        <v>0</v>
      </c>
      <c r="G42" s="12">
        <v>12214000</v>
      </c>
      <c r="H42" s="12">
        <v>45154000</v>
      </c>
      <c r="I42" s="12">
        <v>0</v>
      </c>
      <c r="J42" s="12">
        <v>0</v>
      </c>
      <c r="K42" s="12">
        <v>0</v>
      </c>
      <c r="L42" s="13">
        <f t="shared" si="0"/>
        <v>382556000</v>
      </c>
    </row>
    <row r="43" spans="1:12" ht="19.5" customHeight="1">
      <c r="B43" s="25" t="s">
        <v>215</v>
      </c>
      <c r="C43" s="12">
        <v>368116000</v>
      </c>
      <c r="D43" s="12">
        <v>60472000</v>
      </c>
      <c r="E43" s="12">
        <v>27157000</v>
      </c>
      <c r="F43" s="12">
        <v>0</v>
      </c>
      <c r="G43" s="12">
        <v>19770000</v>
      </c>
      <c r="H43" s="12">
        <v>41062000</v>
      </c>
      <c r="I43" s="12">
        <v>0</v>
      </c>
      <c r="J43" s="12">
        <v>0</v>
      </c>
      <c r="K43" s="12">
        <v>0</v>
      </c>
      <c r="L43" s="13">
        <f t="shared" si="0"/>
        <v>516577000</v>
      </c>
    </row>
    <row r="44" spans="1:12" ht="19.5" customHeight="1">
      <c r="A44" s="38"/>
      <c r="B44" s="25" t="s">
        <v>216</v>
      </c>
      <c r="C44" s="12">
        <v>439097000</v>
      </c>
      <c r="D44" s="12">
        <v>73638000</v>
      </c>
      <c r="E44" s="12">
        <v>32354000</v>
      </c>
      <c r="F44" s="12">
        <v>0</v>
      </c>
      <c r="G44" s="12">
        <v>23303000</v>
      </c>
      <c r="H44" s="12">
        <v>58894000</v>
      </c>
      <c r="I44" s="12">
        <v>0</v>
      </c>
      <c r="J44" s="12">
        <v>0</v>
      </c>
      <c r="K44" s="12">
        <v>0</v>
      </c>
      <c r="L44" s="13">
        <f t="shared" si="0"/>
        <v>627286000</v>
      </c>
    </row>
    <row r="45" spans="1:12" ht="19.5" customHeight="1">
      <c r="B45" s="25" t="s">
        <v>47</v>
      </c>
      <c r="C45" s="12">
        <v>224029000</v>
      </c>
      <c r="D45" s="12">
        <v>36330000</v>
      </c>
      <c r="E45" s="12">
        <v>27976000</v>
      </c>
      <c r="F45" s="12">
        <v>0</v>
      </c>
      <c r="G45" s="12">
        <v>9527000</v>
      </c>
      <c r="H45" s="12">
        <v>31542000</v>
      </c>
      <c r="I45" s="12">
        <v>0</v>
      </c>
      <c r="J45" s="12">
        <v>0</v>
      </c>
      <c r="K45" s="12">
        <v>0</v>
      </c>
      <c r="L45" s="13">
        <f t="shared" si="0"/>
        <v>329404000</v>
      </c>
    </row>
    <row r="46" spans="1:12" ht="19.5" customHeight="1">
      <c r="A46" s="38"/>
      <c r="B46" s="25" t="s">
        <v>48</v>
      </c>
      <c r="C46" s="12">
        <v>413825000</v>
      </c>
      <c r="D46" s="12">
        <v>70821000</v>
      </c>
      <c r="E46" s="12">
        <v>54067000</v>
      </c>
      <c r="F46" s="12">
        <v>0</v>
      </c>
      <c r="G46" s="12">
        <v>22810000</v>
      </c>
      <c r="H46" s="12">
        <v>43079000</v>
      </c>
      <c r="I46" s="12">
        <v>0</v>
      </c>
      <c r="J46" s="12">
        <v>0</v>
      </c>
      <c r="K46" s="12">
        <v>0</v>
      </c>
      <c r="L46" s="13">
        <f t="shared" si="0"/>
        <v>604602000</v>
      </c>
    </row>
    <row r="47" spans="1:12" ht="19.5" customHeight="1">
      <c r="B47" s="25" t="s">
        <v>217</v>
      </c>
      <c r="C47" s="12">
        <v>296139000</v>
      </c>
      <c r="D47" s="12">
        <v>45112000</v>
      </c>
      <c r="E47" s="12">
        <v>32029000</v>
      </c>
      <c r="F47" s="12">
        <v>0</v>
      </c>
      <c r="G47" s="12">
        <v>10977000</v>
      </c>
      <c r="H47" s="12">
        <v>21122000</v>
      </c>
      <c r="I47" s="12">
        <v>0</v>
      </c>
      <c r="J47" s="12">
        <v>0</v>
      </c>
      <c r="K47" s="12">
        <v>0</v>
      </c>
      <c r="L47" s="13">
        <f t="shared" si="0"/>
        <v>405379000</v>
      </c>
    </row>
    <row r="48" spans="1:12" ht="19.5" customHeight="1">
      <c r="A48" s="38"/>
      <c r="B48" s="25" t="s">
        <v>218</v>
      </c>
      <c r="C48" s="12">
        <v>344510000</v>
      </c>
      <c r="D48" s="12">
        <v>57962000</v>
      </c>
      <c r="E48" s="12">
        <v>30017000</v>
      </c>
      <c r="F48" s="12">
        <v>0</v>
      </c>
      <c r="G48" s="12">
        <v>19711000</v>
      </c>
      <c r="H48" s="12">
        <v>51790000</v>
      </c>
      <c r="I48" s="12">
        <v>0</v>
      </c>
      <c r="J48" s="12">
        <v>0</v>
      </c>
      <c r="K48" s="12">
        <v>0</v>
      </c>
      <c r="L48" s="13">
        <f t="shared" si="0"/>
        <v>503990000</v>
      </c>
    </row>
    <row r="49" spans="1:12" ht="19.5" customHeight="1">
      <c r="B49" s="25" t="s">
        <v>219</v>
      </c>
      <c r="C49" s="12">
        <v>246100000</v>
      </c>
      <c r="D49" s="12">
        <v>39467000</v>
      </c>
      <c r="E49" s="12">
        <v>22976000</v>
      </c>
      <c r="F49" s="12">
        <v>0</v>
      </c>
      <c r="G49" s="12">
        <v>9991000</v>
      </c>
      <c r="H49" s="12">
        <v>23546000</v>
      </c>
      <c r="I49" s="12">
        <v>0</v>
      </c>
      <c r="J49" s="12">
        <v>0</v>
      </c>
      <c r="K49" s="12">
        <v>0</v>
      </c>
      <c r="L49" s="13">
        <f t="shared" si="0"/>
        <v>342080000</v>
      </c>
    </row>
    <row r="50" spans="1:12" ht="19.5" customHeight="1">
      <c r="A50" s="38"/>
      <c r="B50" s="25" t="s">
        <v>220</v>
      </c>
      <c r="C50" s="12">
        <v>237519000</v>
      </c>
      <c r="D50" s="12">
        <v>39291000</v>
      </c>
      <c r="E50" s="12">
        <v>20694000</v>
      </c>
      <c r="F50" s="12">
        <v>0</v>
      </c>
      <c r="G50" s="12">
        <v>11770000</v>
      </c>
      <c r="H50" s="12">
        <v>43002000</v>
      </c>
      <c r="I50" s="12">
        <v>0</v>
      </c>
      <c r="J50" s="12">
        <v>0</v>
      </c>
      <c r="K50" s="12">
        <v>0</v>
      </c>
      <c r="L50" s="13">
        <f t="shared" si="0"/>
        <v>352276000</v>
      </c>
    </row>
    <row r="51" spans="1:12" ht="19.5" customHeight="1">
      <c r="B51" s="25" t="s">
        <v>221</v>
      </c>
      <c r="C51" s="12">
        <v>198962000</v>
      </c>
      <c r="D51" s="12">
        <v>29804000</v>
      </c>
      <c r="E51" s="12">
        <v>21116000</v>
      </c>
      <c r="F51" s="12">
        <v>0</v>
      </c>
      <c r="G51" s="12">
        <v>6911000</v>
      </c>
      <c r="H51" s="12">
        <v>24000000</v>
      </c>
      <c r="I51" s="12">
        <v>0</v>
      </c>
      <c r="J51" s="12">
        <v>0</v>
      </c>
      <c r="K51" s="12">
        <v>0</v>
      </c>
      <c r="L51" s="13">
        <f t="shared" si="0"/>
        <v>280793000</v>
      </c>
    </row>
    <row r="52" spans="1:12" ht="19.5" customHeight="1">
      <c r="A52" s="38"/>
      <c r="B52" s="25" t="s">
        <v>222</v>
      </c>
      <c r="C52" s="12">
        <v>185023000</v>
      </c>
      <c r="D52" s="12">
        <v>25948000</v>
      </c>
      <c r="E52" s="12">
        <v>26147000</v>
      </c>
      <c r="F52" s="12">
        <v>0</v>
      </c>
      <c r="G52" s="12">
        <v>6362000</v>
      </c>
      <c r="H52" s="12">
        <v>44152000</v>
      </c>
      <c r="I52" s="12">
        <v>0</v>
      </c>
      <c r="J52" s="12">
        <v>0</v>
      </c>
      <c r="K52" s="12">
        <v>0</v>
      </c>
      <c r="L52" s="13">
        <f t="shared" si="0"/>
        <v>287632000</v>
      </c>
    </row>
    <row r="53" spans="1:12" ht="19.5" customHeight="1">
      <c r="B53" s="25" t="s">
        <v>49</v>
      </c>
      <c r="C53" s="12">
        <v>368692000</v>
      </c>
      <c r="D53" s="12">
        <v>58848000</v>
      </c>
      <c r="E53" s="12">
        <v>30934000</v>
      </c>
      <c r="F53" s="12">
        <v>0</v>
      </c>
      <c r="G53" s="12">
        <v>15841000</v>
      </c>
      <c r="H53" s="12">
        <v>65607000</v>
      </c>
      <c r="I53" s="12">
        <v>0</v>
      </c>
      <c r="J53" s="12">
        <v>0</v>
      </c>
      <c r="K53" s="12">
        <v>0</v>
      </c>
      <c r="L53" s="13">
        <f t="shared" si="0"/>
        <v>539922000</v>
      </c>
    </row>
    <row r="54" spans="1:12" ht="19.5" customHeight="1">
      <c r="A54" s="38"/>
      <c r="B54" s="25" t="s">
        <v>134</v>
      </c>
      <c r="C54" s="12">
        <v>168938000</v>
      </c>
      <c r="D54" s="12">
        <v>26441000</v>
      </c>
      <c r="E54" s="12">
        <v>17039000</v>
      </c>
      <c r="F54" s="12">
        <v>0</v>
      </c>
      <c r="G54" s="12">
        <v>6168000</v>
      </c>
      <c r="H54" s="12">
        <v>20502000</v>
      </c>
      <c r="I54" s="12">
        <v>0</v>
      </c>
      <c r="J54" s="12">
        <v>0</v>
      </c>
      <c r="K54" s="12">
        <v>0</v>
      </c>
      <c r="L54" s="13">
        <f t="shared" si="0"/>
        <v>239088000</v>
      </c>
    </row>
    <row r="55" spans="1:12" ht="19.5" customHeight="1">
      <c r="B55" s="25" t="s">
        <v>223</v>
      </c>
      <c r="C55" s="12">
        <v>214810000</v>
      </c>
      <c r="D55" s="12">
        <v>33310000</v>
      </c>
      <c r="E55" s="12">
        <v>25442000</v>
      </c>
      <c r="F55" s="12">
        <v>0</v>
      </c>
      <c r="G55" s="12">
        <v>7677000</v>
      </c>
      <c r="H55" s="12">
        <v>27582000</v>
      </c>
      <c r="I55" s="12">
        <v>0</v>
      </c>
      <c r="J55" s="12">
        <v>0</v>
      </c>
      <c r="K55" s="12">
        <v>0</v>
      </c>
      <c r="L55" s="13">
        <f t="shared" si="0"/>
        <v>308821000</v>
      </c>
    </row>
    <row r="56" spans="1:12" ht="19.5" customHeight="1">
      <c r="A56" s="38"/>
      <c r="B56" s="25" t="s">
        <v>154</v>
      </c>
      <c r="C56" s="12">
        <v>285279000</v>
      </c>
      <c r="D56" s="12">
        <v>45432000</v>
      </c>
      <c r="E56" s="12">
        <v>28298000</v>
      </c>
      <c r="F56" s="12">
        <v>0</v>
      </c>
      <c r="G56" s="12">
        <v>12041000</v>
      </c>
      <c r="H56" s="12">
        <v>29033000</v>
      </c>
      <c r="I56" s="12">
        <v>0</v>
      </c>
      <c r="J56" s="12">
        <v>0</v>
      </c>
      <c r="K56" s="12">
        <v>0</v>
      </c>
      <c r="L56" s="13">
        <f t="shared" si="0"/>
        <v>400083000</v>
      </c>
    </row>
    <row r="57" spans="1:12" ht="19.5" customHeight="1">
      <c r="B57" s="25" t="s">
        <v>108</v>
      </c>
      <c r="C57" s="12">
        <v>287151000</v>
      </c>
      <c r="D57" s="12">
        <v>46373000</v>
      </c>
      <c r="E57" s="12">
        <v>30010000</v>
      </c>
      <c r="F57" s="12">
        <v>0</v>
      </c>
      <c r="G57" s="12">
        <v>10934000</v>
      </c>
      <c r="H57" s="12">
        <v>33540000</v>
      </c>
      <c r="I57" s="12">
        <v>0</v>
      </c>
      <c r="J57" s="12">
        <v>0</v>
      </c>
      <c r="K57" s="12">
        <v>0</v>
      </c>
      <c r="L57" s="13">
        <f t="shared" si="0"/>
        <v>408008000</v>
      </c>
    </row>
    <row r="58" spans="1:12" ht="19.5" customHeight="1">
      <c r="A58" s="38"/>
      <c r="B58" s="25" t="s">
        <v>224</v>
      </c>
      <c r="C58" s="12">
        <v>299634000</v>
      </c>
      <c r="D58" s="12">
        <v>47002000</v>
      </c>
      <c r="E58" s="12">
        <v>25954000</v>
      </c>
      <c r="F58" s="12">
        <v>0</v>
      </c>
      <c r="G58" s="12">
        <v>12548000</v>
      </c>
      <c r="H58" s="12">
        <v>50976000</v>
      </c>
      <c r="I58" s="12">
        <v>0</v>
      </c>
      <c r="J58" s="12">
        <v>0</v>
      </c>
      <c r="K58" s="12">
        <v>0</v>
      </c>
      <c r="L58" s="13">
        <f t="shared" si="0"/>
        <v>436114000</v>
      </c>
    </row>
    <row r="59" spans="1:12" ht="19.5" customHeight="1">
      <c r="B59" s="25" t="s">
        <v>225</v>
      </c>
      <c r="C59" s="12">
        <v>248544000</v>
      </c>
      <c r="D59" s="12">
        <v>40767000</v>
      </c>
      <c r="E59" s="12">
        <v>22414000</v>
      </c>
      <c r="F59" s="12">
        <v>0</v>
      </c>
      <c r="G59" s="12">
        <v>12862000</v>
      </c>
      <c r="H59" s="12">
        <v>45940000</v>
      </c>
      <c r="I59" s="12">
        <v>0</v>
      </c>
      <c r="J59" s="12">
        <v>0</v>
      </c>
      <c r="K59" s="12">
        <v>0</v>
      </c>
      <c r="L59" s="13">
        <f t="shared" si="0"/>
        <v>370527000</v>
      </c>
    </row>
    <row r="60" spans="1:12" ht="19.5" customHeight="1">
      <c r="A60" s="38"/>
      <c r="B60" s="25" t="s">
        <v>226</v>
      </c>
      <c r="C60" s="12">
        <v>380156000</v>
      </c>
      <c r="D60" s="12">
        <v>65151000</v>
      </c>
      <c r="E60" s="12">
        <v>37419000</v>
      </c>
      <c r="F60" s="12">
        <v>0</v>
      </c>
      <c r="G60" s="12">
        <v>20640000</v>
      </c>
      <c r="H60" s="12">
        <v>61148000</v>
      </c>
      <c r="I60" s="12">
        <v>0</v>
      </c>
      <c r="J60" s="12">
        <v>0</v>
      </c>
      <c r="K60" s="12">
        <v>0</v>
      </c>
      <c r="L60" s="13">
        <f t="shared" si="0"/>
        <v>564514000</v>
      </c>
    </row>
    <row r="61" spans="1:12" s="15" customFormat="1" ht="19.5" customHeight="1">
      <c r="A61" s="39"/>
      <c r="B61" s="25" t="s">
        <v>227</v>
      </c>
      <c r="C61" s="14">
        <v>71093000</v>
      </c>
      <c r="D61" s="14">
        <v>10735000</v>
      </c>
      <c r="E61" s="14">
        <v>12560000</v>
      </c>
      <c r="F61" s="12">
        <v>0</v>
      </c>
      <c r="G61" s="14">
        <v>3881000</v>
      </c>
      <c r="H61" s="14">
        <v>16500000</v>
      </c>
      <c r="I61" s="12">
        <v>0</v>
      </c>
      <c r="J61" s="12">
        <v>0</v>
      </c>
      <c r="K61" s="12">
        <v>0</v>
      </c>
      <c r="L61" s="13">
        <f t="shared" si="0"/>
        <v>114769000</v>
      </c>
    </row>
    <row r="62" spans="1:12" ht="19.5" customHeight="1">
      <c r="A62" s="38"/>
      <c r="B62" s="25" t="s">
        <v>155</v>
      </c>
      <c r="C62" s="16">
        <v>147362000</v>
      </c>
      <c r="D62" s="16">
        <v>22035000</v>
      </c>
      <c r="E62" s="16">
        <v>13725000</v>
      </c>
      <c r="F62" s="12">
        <v>0</v>
      </c>
      <c r="G62" s="16">
        <v>4846000</v>
      </c>
      <c r="H62" s="16">
        <v>48904000</v>
      </c>
      <c r="I62" s="12">
        <v>0</v>
      </c>
      <c r="J62" s="12">
        <v>0</v>
      </c>
      <c r="K62" s="12">
        <v>0</v>
      </c>
      <c r="L62" s="13">
        <f t="shared" si="0"/>
        <v>236872000</v>
      </c>
    </row>
    <row r="63" spans="1:12" ht="19.5" customHeight="1">
      <c r="B63" s="25" t="s">
        <v>50</v>
      </c>
      <c r="C63" s="16">
        <v>155960000</v>
      </c>
      <c r="D63" s="16">
        <v>21256000</v>
      </c>
      <c r="E63" s="16">
        <v>12055000</v>
      </c>
      <c r="F63" s="12">
        <v>0</v>
      </c>
      <c r="G63" s="16">
        <v>5037000</v>
      </c>
      <c r="H63" s="16">
        <v>44785000</v>
      </c>
      <c r="I63" s="12">
        <v>0</v>
      </c>
      <c r="J63" s="12">
        <v>0</v>
      </c>
      <c r="K63" s="12">
        <v>0</v>
      </c>
      <c r="L63" s="13">
        <f t="shared" si="0"/>
        <v>239093000</v>
      </c>
    </row>
    <row r="64" spans="1:12" ht="19.5" customHeight="1">
      <c r="A64" s="38"/>
      <c r="B64" s="25" t="s">
        <v>51</v>
      </c>
      <c r="C64" s="16">
        <v>224296000</v>
      </c>
      <c r="D64" s="16">
        <v>34161000</v>
      </c>
      <c r="E64" s="16">
        <v>18848000</v>
      </c>
      <c r="F64" s="12">
        <v>0</v>
      </c>
      <c r="G64" s="16">
        <v>9993000</v>
      </c>
      <c r="H64" s="16">
        <v>70563000</v>
      </c>
      <c r="I64" s="12">
        <v>0</v>
      </c>
      <c r="J64" s="12">
        <v>0</v>
      </c>
      <c r="K64" s="12">
        <v>0</v>
      </c>
      <c r="L64" s="13">
        <f t="shared" si="0"/>
        <v>357861000</v>
      </c>
    </row>
    <row r="65" spans="1:12" ht="19.5" customHeight="1">
      <c r="B65" s="25" t="s">
        <v>156</v>
      </c>
      <c r="C65" s="16">
        <v>179891000</v>
      </c>
      <c r="D65" s="16">
        <v>25908000</v>
      </c>
      <c r="E65" s="16">
        <v>18393000</v>
      </c>
      <c r="F65" s="12">
        <v>0</v>
      </c>
      <c r="G65" s="16">
        <v>4945000</v>
      </c>
      <c r="H65" s="16">
        <v>46200000</v>
      </c>
      <c r="I65" s="12">
        <v>0</v>
      </c>
      <c r="J65" s="12">
        <v>0</v>
      </c>
      <c r="K65" s="12">
        <v>0</v>
      </c>
      <c r="L65" s="13">
        <f t="shared" si="0"/>
        <v>275337000</v>
      </c>
    </row>
    <row r="66" spans="1:12" ht="19.5" customHeight="1">
      <c r="A66" s="38"/>
      <c r="B66" s="25" t="s">
        <v>52</v>
      </c>
      <c r="C66" s="16">
        <v>140054000</v>
      </c>
      <c r="D66" s="16">
        <v>20729000</v>
      </c>
      <c r="E66" s="16">
        <v>16772000</v>
      </c>
      <c r="F66" s="12">
        <v>0</v>
      </c>
      <c r="G66" s="16">
        <v>4813000</v>
      </c>
      <c r="H66" s="16">
        <v>48462000</v>
      </c>
      <c r="I66" s="12">
        <v>0</v>
      </c>
      <c r="J66" s="12">
        <v>0</v>
      </c>
      <c r="K66" s="12">
        <v>0</v>
      </c>
      <c r="L66" s="13">
        <f t="shared" si="0"/>
        <v>230830000</v>
      </c>
    </row>
    <row r="67" spans="1:12" ht="19.5" customHeight="1">
      <c r="B67" s="25" t="s">
        <v>109</v>
      </c>
      <c r="C67" s="16">
        <v>197983000</v>
      </c>
      <c r="D67" s="16">
        <v>28778000</v>
      </c>
      <c r="E67" s="16">
        <v>13052000</v>
      </c>
      <c r="F67" s="12">
        <v>0</v>
      </c>
      <c r="G67" s="16">
        <v>5890000</v>
      </c>
      <c r="H67" s="16">
        <v>55649000</v>
      </c>
      <c r="I67" s="12">
        <v>0</v>
      </c>
      <c r="J67" s="12">
        <v>0</v>
      </c>
      <c r="K67" s="12">
        <v>0</v>
      </c>
      <c r="L67" s="13">
        <f t="shared" si="0"/>
        <v>301352000</v>
      </c>
    </row>
    <row r="68" spans="1:12" ht="19.5" customHeight="1">
      <c r="A68" s="38"/>
      <c r="B68" s="25" t="s">
        <v>157</v>
      </c>
      <c r="C68" s="16">
        <v>224536000</v>
      </c>
      <c r="D68" s="16">
        <v>34996000</v>
      </c>
      <c r="E68" s="16">
        <v>21889000</v>
      </c>
      <c r="F68" s="12">
        <v>0</v>
      </c>
      <c r="G68" s="16">
        <v>8769000</v>
      </c>
      <c r="H68" s="16">
        <v>36800000</v>
      </c>
      <c r="I68" s="12">
        <v>0</v>
      </c>
      <c r="J68" s="12">
        <v>0</v>
      </c>
      <c r="K68" s="12">
        <v>0</v>
      </c>
      <c r="L68" s="13">
        <f t="shared" si="0"/>
        <v>326990000</v>
      </c>
    </row>
    <row r="69" spans="1:12" ht="19.5" customHeight="1">
      <c r="B69" s="25" t="s">
        <v>158</v>
      </c>
      <c r="C69" s="16">
        <v>177460000</v>
      </c>
      <c r="D69" s="16">
        <v>22734000</v>
      </c>
      <c r="E69" s="16">
        <v>16542000</v>
      </c>
      <c r="F69" s="12">
        <v>0</v>
      </c>
      <c r="G69" s="16">
        <v>5343000</v>
      </c>
      <c r="H69" s="16">
        <v>30200000</v>
      </c>
      <c r="I69" s="12">
        <v>0</v>
      </c>
      <c r="J69" s="12">
        <v>0</v>
      </c>
      <c r="K69" s="12">
        <v>0</v>
      </c>
      <c r="L69" s="13">
        <f t="shared" si="0"/>
        <v>252279000</v>
      </c>
    </row>
    <row r="70" spans="1:12" ht="19.5" customHeight="1">
      <c r="A70" s="38"/>
      <c r="B70" s="25" t="s">
        <v>53</v>
      </c>
      <c r="C70" s="16">
        <v>145278000</v>
      </c>
      <c r="D70" s="16">
        <v>20561000</v>
      </c>
      <c r="E70" s="16">
        <v>11757000</v>
      </c>
      <c r="F70" s="12">
        <v>0</v>
      </c>
      <c r="G70" s="16">
        <v>4413000</v>
      </c>
      <c r="H70" s="16">
        <v>25900000</v>
      </c>
      <c r="I70" s="12">
        <v>0</v>
      </c>
      <c r="J70" s="12">
        <v>0</v>
      </c>
      <c r="K70" s="12">
        <v>0</v>
      </c>
      <c r="L70" s="13">
        <f t="shared" si="0"/>
        <v>207909000</v>
      </c>
    </row>
    <row r="71" spans="1:12" ht="19.5" customHeight="1">
      <c r="B71" s="25" t="s">
        <v>54</v>
      </c>
      <c r="C71" s="16">
        <v>172111000</v>
      </c>
      <c r="D71" s="16">
        <v>25061000</v>
      </c>
      <c r="E71" s="16">
        <v>17150000</v>
      </c>
      <c r="F71" s="12">
        <v>0</v>
      </c>
      <c r="G71" s="16">
        <v>5675000</v>
      </c>
      <c r="H71" s="16">
        <v>16000000</v>
      </c>
      <c r="I71" s="12">
        <v>0</v>
      </c>
      <c r="J71" s="12">
        <v>0</v>
      </c>
      <c r="K71" s="12">
        <v>0</v>
      </c>
      <c r="L71" s="13">
        <f t="shared" si="0"/>
        <v>235997000</v>
      </c>
    </row>
    <row r="72" spans="1:12" ht="19.5" customHeight="1">
      <c r="A72" s="38"/>
      <c r="B72" s="25" t="s">
        <v>55</v>
      </c>
      <c r="C72" s="16">
        <v>143807000</v>
      </c>
      <c r="D72" s="16">
        <v>21111000</v>
      </c>
      <c r="E72" s="16">
        <v>12092000</v>
      </c>
      <c r="F72" s="12">
        <v>0</v>
      </c>
      <c r="G72" s="16">
        <v>4178000</v>
      </c>
      <c r="H72" s="16">
        <v>40000000</v>
      </c>
      <c r="I72" s="12">
        <v>0</v>
      </c>
      <c r="J72" s="12">
        <v>0</v>
      </c>
      <c r="K72" s="12">
        <v>0</v>
      </c>
      <c r="L72" s="13">
        <f t="shared" si="0"/>
        <v>221188000</v>
      </c>
    </row>
    <row r="73" spans="1:12" ht="19.5" customHeight="1">
      <c r="B73" s="25" t="s">
        <v>159</v>
      </c>
      <c r="C73" s="16">
        <v>182048000</v>
      </c>
      <c r="D73" s="16">
        <v>27985000</v>
      </c>
      <c r="E73" s="16">
        <v>12913000</v>
      </c>
      <c r="F73" s="12">
        <v>0</v>
      </c>
      <c r="G73" s="16">
        <v>6091000</v>
      </c>
      <c r="H73" s="16">
        <v>30902000</v>
      </c>
      <c r="I73" s="12">
        <v>0</v>
      </c>
      <c r="J73" s="12">
        <v>0</v>
      </c>
      <c r="K73" s="12">
        <v>0</v>
      </c>
      <c r="L73" s="13">
        <f t="shared" ref="L73:L136" si="1">SUM(C73:K73)</f>
        <v>259939000</v>
      </c>
    </row>
    <row r="74" spans="1:12" ht="19.5" customHeight="1">
      <c r="A74" s="38"/>
      <c r="B74" s="25" t="s">
        <v>56</v>
      </c>
      <c r="C74" s="16">
        <v>171420000</v>
      </c>
      <c r="D74" s="16">
        <v>23913000</v>
      </c>
      <c r="E74" s="16">
        <v>13649000</v>
      </c>
      <c r="F74" s="12">
        <v>0</v>
      </c>
      <c r="G74" s="16">
        <v>5436000</v>
      </c>
      <c r="H74" s="16">
        <v>26930000</v>
      </c>
      <c r="I74" s="12">
        <v>0</v>
      </c>
      <c r="J74" s="12">
        <v>0</v>
      </c>
      <c r="K74" s="12">
        <v>0</v>
      </c>
      <c r="L74" s="13">
        <f t="shared" si="1"/>
        <v>241348000</v>
      </c>
    </row>
    <row r="75" spans="1:12" ht="19.5" customHeight="1">
      <c r="B75" s="25" t="s">
        <v>57</v>
      </c>
      <c r="C75" s="16">
        <v>137753000</v>
      </c>
      <c r="D75" s="16">
        <v>20646000</v>
      </c>
      <c r="E75" s="16">
        <v>9269000</v>
      </c>
      <c r="F75" s="12">
        <v>0</v>
      </c>
      <c r="G75" s="16">
        <v>4507000</v>
      </c>
      <c r="H75" s="16">
        <v>17603000</v>
      </c>
      <c r="I75" s="12">
        <v>0</v>
      </c>
      <c r="J75" s="12">
        <v>0</v>
      </c>
      <c r="K75" s="12">
        <v>0</v>
      </c>
      <c r="L75" s="13">
        <f t="shared" si="1"/>
        <v>189778000</v>
      </c>
    </row>
    <row r="76" spans="1:12" ht="19.5" customHeight="1">
      <c r="A76" s="38"/>
      <c r="B76" s="25" t="s">
        <v>58</v>
      </c>
      <c r="C76" s="16">
        <v>112502000</v>
      </c>
      <c r="D76" s="16">
        <v>16559000</v>
      </c>
      <c r="E76" s="16">
        <v>8656000</v>
      </c>
      <c r="F76" s="12">
        <v>0</v>
      </c>
      <c r="G76" s="16">
        <v>3458000</v>
      </c>
      <c r="H76" s="16">
        <v>29770000</v>
      </c>
      <c r="I76" s="12">
        <v>0</v>
      </c>
      <c r="J76" s="12">
        <v>0</v>
      </c>
      <c r="K76" s="12">
        <v>0</v>
      </c>
      <c r="L76" s="13">
        <f t="shared" si="1"/>
        <v>170945000</v>
      </c>
    </row>
    <row r="77" spans="1:12" ht="19.5" customHeight="1">
      <c r="B77" s="25" t="s">
        <v>59</v>
      </c>
      <c r="C77" s="16">
        <v>110860000</v>
      </c>
      <c r="D77" s="16">
        <v>14767000</v>
      </c>
      <c r="E77" s="16">
        <v>9521000</v>
      </c>
      <c r="F77" s="12">
        <v>0</v>
      </c>
      <c r="G77" s="16">
        <v>2797000</v>
      </c>
      <c r="H77" s="16">
        <v>15057000</v>
      </c>
      <c r="I77" s="12">
        <v>0</v>
      </c>
      <c r="J77" s="12">
        <v>0</v>
      </c>
      <c r="K77" s="12">
        <v>0</v>
      </c>
      <c r="L77" s="13">
        <f t="shared" si="1"/>
        <v>153002000</v>
      </c>
    </row>
    <row r="78" spans="1:12" ht="19.5" customHeight="1">
      <c r="A78" s="38"/>
      <c r="B78" s="25" t="s">
        <v>60</v>
      </c>
      <c r="C78" s="16">
        <v>102377000</v>
      </c>
      <c r="D78" s="16">
        <v>12831000</v>
      </c>
      <c r="E78" s="16">
        <v>13423000</v>
      </c>
      <c r="F78" s="12">
        <v>0</v>
      </c>
      <c r="G78" s="16">
        <v>1985000</v>
      </c>
      <c r="H78" s="16">
        <v>23800000</v>
      </c>
      <c r="I78" s="12">
        <v>0</v>
      </c>
      <c r="J78" s="12">
        <v>0</v>
      </c>
      <c r="K78" s="12">
        <v>0</v>
      </c>
      <c r="L78" s="13">
        <f t="shared" si="1"/>
        <v>154416000</v>
      </c>
    </row>
    <row r="79" spans="1:12" ht="19.5" customHeight="1">
      <c r="B79" s="25" t="s">
        <v>61</v>
      </c>
      <c r="C79" s="16">
        <v>99506000</v>
      </c>
      <c r="D79" s="16">
        <v>14871000</v>
      </c>
      <c r="E79" s="16">
        <v>6975000</v>
      </c>
      <c r="F79" s="12">
        <v>0</v>
      </c>
      <c r="G79" s="16">
        <v>2816000</v>
      </c>
      <c r="H79" s="16">
        <v>36002000</v>
      </c>
      <c r="I79" s="12">
        <v>0</v>
      </c>
      <c r="J79" s="12">
        <v>0</v>
      </c>
      <c r="K79" s="12">
        <v>0</v>
      </c>
      <c r="L79" s="13">
        <f t="shared" si="1"/>
        <v>160170000</v>
      </c>
    </row>
    <row r="80" spans="1:12" ht="19.5" customHeight="1">
      <c r="A80" s="38"/>
      <c r="B80" s="25" t="s">
        <v>62</v>
      </c>
      <c r="C80" s="16">
        <v>117536000</v>
      </c>
      <c r="D80" s="16">
        <v>13938000</v>
      </c>
      <c r="E80" s="16">
        <v>10789000</v>
      </c>
      <c r="F80" s="12">
        <v>0</v>
      </c>
      <c r="G80" s="16">
        <v>2863000</v>
      </c>
      <c r="H80" s="16">
        <v>32400000</v>
      </c>
      <c r="I80" s="12">
        <v>0</v>
      </c>
      <c r="J80" s="12">
        <v>0</v>
      </c>
      <c r="K80" s="12">
        <v>0</v>
      </c>
      <c r="L80" s="13">
        <f t="shared" si="1"/>
        <v>177526000</v>
      </c>
    </row>
    <row r="81" spans="1:12" ht="19.5" customHeight="1">
      <c r="B81" s="25" t="s">
        <v>123</v>
      </c>
      <c r="C81" s="16">
        <v>119632000</v>
      </c>
      <c r="D81" s="16">
        <v>17402000</v>
      </c>
      <c r="E81" s="16">
        <v>10040000</v>
      </c>
      <c r="F81" s="12">
        <v>0</v>
      </c>
      <c r="G81" s="16">
        <v>3274000</v>
      </c>
      <c r="H81" s="16">
        <v>21000000</v>
      </c>
      <c r="I81" s="12">
        <v>0</v>
      </c>
      <c r="J81" s="12">
        <v>0</v>
      </c>
      <c r="K81" s="12">
        <v>0</v>
      </c>
      <c r="L81" s="13">
        <f t="shared" si="1"/>
        <v>171348000</v>
      </c>
    </row>
    <row r="82" spans="1:12" ht="19.5" customHeight="1">
      <c r="A82" s="38"/>
      <c r="B82" s="25" t="s">
        <v>63</v>
      </c>
      <c r="C82" s="16">
        <v>198885000</v>
      </c>
      <c r="D82" s="16">
        <v>27253000</v>
      </c>
      <c r="E82" s="16">
        <v>28918000</v>
      </c>
      <c r="F82" s="12">
        <v>0</v>
      </c>
      <c r="G82" s="16">
        <v>5434000</v>
      </c>
      <c r="H82" s="16">
        <v>26002000</v>
      </c>
      <c r="I82" s="12">
        <v>0</v>
      </c>
      <c r="J82" s="12">
        <v>0</v>
      </c>
      <c r="K82" s="12">
        <v>0</v>
      </c>
      <c r="L82" s="13">
        <f t="shared" si="1"/>
        <v>286492000</v>
      </c>
    </row>
    <row r="83" spans="1:12" ht="19.5" customHeight="1">
      <c r="B83" s="25" t="s">
        <v>64</v>
      </c>
      <c r="C83" s="41">
        <v>73142000</v>
      </c>
      <c r="D83" s="41">
        <v>10202000</v>
      </c>
      <c r="E83" s="41">
        <v>8432000</v>
      </c>
      <c r="F83" s="12">
        <v>0</v>
      </c>
      <c r="G83" s="41">
        <v>1769000</v>
      </c>
      <c r="H83" s="41">
        <v>14300000</v>
      </c>
      <c r="I83" s="12">
        <v>0</v>
      </c>
      <c r="J83" s="12">
        <v>0</v>
      </c>
      <c r="K83" s="12">
        <v>0</v>
      </c>
      <c r="L83" s="42">
        <f t="shared" si="1"/>
        <v>107845000</v>
      </c>
    </row>
    <row r="84" spans="1:12" ht="19.5" customHeight="1">
      <c r="A84" s="38"/>
      <c r="B84" s="25" t="s">
        <v>65</v>
      </c>
      <c r="C84" s="16">
        <v>124523000</v>
      </c>
      <c r="D84" s="16">
        <v>18013000</v>
      </c>
      <c r="E84" s="16">
        <v>11855000</v>
      </c>
      <c r="F84" s="12">
        <v>0</v>
      </c>
      <c r="G84" s="16">
        <v>3696000</v>
      </c>
      <c r="H84" s="16">
        <v>37091000</v>
      </c>
      <c r="I84" s="12">
        <v>0</v>
      </c>
      <c r="J84" s="12">
        <v>0</v>
      </c>
      <c r="K84" s="12">
        <v>0</v>
      </c>
      <c r="L84" s="13">
        <f t="shared" si="1"/>
        <v>195178000</v>
      </c>
    </row>
    <row r="85" spans="1:12" ht="19.5" customHeight="1">
      <c r="B85" s="25" t="s">
        <v>66</v>
      </c>
      <c r="C85" s="16">
        <v>88110000</v>
      </c>
      <c r="D85" s="16">
        <v>11676000</v>
      </c>
      <c r="E85" s="16">
        <v>7987000</v>
      </c>
      <c r="F85" s="12">
        <v>0</v>
      </c>
      <c r="G85" s="16">
        <v>2467000</v>
      </c>
      <c r="H85" s="16">
        <v>23862000</v>
      </c>
      <c r="I85" s="12">
        <v>0</v>
      </c>
      <c r="J85" s="12">
        <v>0</v>
      </c>
      <c r="K85" s="12">
        <v>0</v>
      </c>
      <c r="L85" s="13">
        <f t="shared" si="1"/>
        <v>134102000</v>
      </c>
    </row>
    <row r="86" spans="1:12" ht="19.5" customHeight="1">
      <c r="A86" s="38"/>
      <c r="B86" s="25" t="s">
        <v>110</v>
      </c>
      <c r="C86" s="16">
        <v>104399000</v>
      </c>
      <c r="D86" s="16">
        <v>14768000</v>
      </c>
      <c r="E86" s="16">
        <v>9788000</v>
      </c>
      <c r="F86" s="12">
        <v>0</v>
      </c>
      <c r="G86" s="16">
        <v>3320000</v>
      </c>
      <c r="H86" s="16">
        <v>25900000</v>
      </c>
      <c r="I86" s="12">
        <v>0</v>
      </c>
      <c r="J86" s="12">
        <v>0</v>
      </c>
      <c r="K86" s="12">
        <v>0</v>
      </c>
      <c r="L86" s="13">
        <f t="shared" si="1"/>
        <v>158175000</v>
      </c>
    </row>
    <row r="87" spans="1:12" ht="19.5" customHeight="1">
      <c r="B87" s="25" t="s">
        <v>67</v>
      </c>
      <c r="C87" s="16">
        <v>86028000</v>
      </c>
      <c r="D87" s="16">
        <v>10774000</v>
      </c>
      <c r="E87" s="16">
        <v>10495000</v>
      </c>
      <c r="F87" s="12">
        <v>0</v>
      </c>
      <c r="G87" s="16">
        <v>2455000</v>
      </c>
      <c r="H87" s="16">
        <v>20400000</v>
      </c>
      <c r="I87" s="12">
        <v>0</v>
      </c>
      <c r="J87" s="12">
        <v>0</v>
      </c>
      <c r="K87" s="12">
        <v>0</v>
      </c>
      <c r="L87" s="13">
        <f t="shared" si="1"/>
        <v>130152000</v>
      </c>
    </row>
    <row r="88" spans="1:12" ht="19.5" customHeight="1">
      <c r="A88" s="38"/>
      <c r="B88" s="25" t="s">
        <v>68</v>
      </c>
      <c r="C88" s="16">
        <v>117287000</v>
      </c>
      <c r="D88" s="16">
        <v>16207000</v>
      </c>
      <c r="E88" s="16">
        <v>14389000</v>
      </c>
      <c r="F88" s="12">
        <v>0</v>
      </c>
      <c r="G88" s="16">
        <v>3550000</v>
      </c>
      <c r="H88" s="16">
        <v>29900000</v>
      </c>
      <c r="I88" s="12">
        <v>0</v>
      </c>
      <c r="J88" s="12">
        <v>0</v>
      </c>
      <c r="K88" s="12">
        <v>0</v>
      </c>
      <c r="L88" s="13">
        <f t="shared" si="1"/>
        <v>181333000</v>
      </c>
    </row>
    <row r="89" spans="1:12" ht="19.5" customHeight="1">
      <c r="B89" s="25" t="s">
        <v>69</v>
      </c>
      <c r="C89" s="16">
        <v>97398000</v>
      </c>
      <c r="D89" s="16">
        <v>13795000</v>
      </c>
      <c r="E89" s="16">
        <v>7473000</v>
      </c>
      <c r="F89" s="12">
        <v>0</v>
      </c>
      <c r="G89" s="16">
        <v>2490000</v>
      </c>
      <c r="H89" s="16">
        <v>13000000</v>
      </c>
      <c r="I89" s="12">
        <v>0</v>
      </c>
      <c r="J89" s="12">
        <v>0</v>
      </c>
      <c r="K89" s="12">
        <v>0</v>
      </c>
      <c r="L89" s="13">
        <f t="shared" si="1"/>
        <v>134156000</v>
      </c>
    </row>
    <row r="90" spans="1:12" ht="19.5" customHeight="1">
      <c r="A90" s="38"/>
      <c r="B90" s="25" t="s">
        <v>70</v>
      </c>
      <c r="C90" s="16">
        <v>135939000</v>
      </c>
      <c r="D90" s="16">
        <v>16426000</v>
      </c>
      <c r="E90" s="16">
        <v>11351000</v>
      </c>
      <c r="F90" s="12">
        <v>0</v>
      </c>
      <c r="G90" s="16">
        <v>3363000</v>
      </c>
      <c r="H90" s="16">
        <v>40464000</v>
      </c>
      <c r="I90" s="12">
        <v>0</v>
      </c>
      <c r="J90" s="12">
        <v>0</v>
      </c>
      <c r="K90" s="12">
        <v>0</v>
      </c>
      <c r="L90" s="13">
        <f t="shared" si="1"/>
        <v>207543000</v>
      </c>
    </row>
    <row r="91" spans="1:12" ht="19.5" customHeight="1">
      <c r="B91" s="25" t="s">
        <v>71</v>
      </c>
      <c r="C91" s="16">
        <v>109882000</v>
      </c>
      <c r="D91" s="16">
        <v>13012000</v>
      </c>
      <c r="E91" s="16">
        <v>11556000</v>
      </c>
      <c r="F91" s="12">
        <v>0</v>
      </c>
      <c r="G91" s="16">
        <v>2849000</v>
      </c>
      <c r="H91" s="16">
        <v>39400000</v>
      </c>
      <c r="I91" s="12">
        <v>0</v>
      </c>
      <c r="J91" s="12">
        <v>0</v>
      </c>
      <c r="K91" s="12">
        <v>0</v>
      </c>
      <c r="L91" s="13">
        <f t="shared" si="1"/>
        <v>176699000</v>
      </c>
    </row>
    <row r="92" spans="1:12" ht="19.5" customHeight="1">
      <c r="A92" s="38"/>
      <c r="B92" s="25" t="s">
        <v>72</v>
      </c>
      <c r="C92" s="12">
        <v>115750000</v>
      </c>
      <c r="D92" s="12">
        <v>15415000</v>
      </c>
      <c r="E92" s="12">
        <v>8735000</v>
      </c>
      <c r="F92" s="12">
        <v>0</v>
      </c>
      <c r="G92" s="12">
        <v>2568000</v>
      </c>
      <c r="H92" s="12">
        <v>19400000</v>
      </c>
      <c r="I92" s="12">
        <v>0</v>
      </c>
      <c r="J92" s="12">
        <v>0</v>
      </c>
      <c r="K92" s="12">
        <v>0</v>
      </c>
      <c r="L92" s="13">
        <f t="shared" si="1"/>
        <v>161868000</v>
      </c>
    </row>
    <row r="93" spans="1:12" ht="19.5" customHeight="1">
      <c r="B93" s="25" t="s">
        <v>73</v>
      </c>
      <c r="C93" s="16">
        <v>100579000</v>
      </c>
      <c r="D93" s="16">
        <v>12845000</v>
      </c>
      <c r="E93" s="16">
        <v>11335000</v>
      </c>
      <c r="F93" s="12">
        <v>0</v>
      </c>
      <c r="G93" s="16">
        <v>2458000</v>
      </c>
      <c r="H93" s="16">
        <v>28534000</v>
      </c>
      <c r="I93" s="12">
        <v>0</v>
      </c>
      <c r="J93" s="12">
        <v>0</v>
      </c>
      <c r="K93" s="12">
        <v>0</v>
      </c>
      <c r="L93" s="13">
        <f t="shared" si="1"/>
        <v>155751000</v>
      </c>
    </row>
    <row r="94" spans="1:12" ht="19.5" customHeight="1">
      <c r="A94" s="38"/>
      <c r="B94" s="25" t="s">
        <v>74</v>
      </c>
      <c r="C94" s="16">
        <v>68108000</v>
      </c>
      <c r="D94" s="16">
        <v>8835000</v>
      </c>
      <c r="E94" s="16">
        <v>9558000</v>
      </c>
      <c r="F94" s="12">
        <v>0</v>
      </c>
      <c r="G94" s="16">
        <v>1682000</v>
      </c>
      <c r="H94" s="16">
        <v>20584000</v>
      </c>
      <c r="I94" s="12">
        <v>0</v>
      </c>
      <c r="J94" s="12">
        <v>0</v>
      </c>
      <c r="K94" s="12">
        <v>0</v>
      </c>
      <c r="L94" s="13">
        <f t="shared" si="1"/>
        <v>108767000</v>
      </c>
    </row>
    <row r="95" spans="1:12" ht="19.5" customHeight="1">
      <c r="B95" s="25" t="s">
        <v>75</v>
      </c>
      <c r="C95" s="16">
        <v>102635000</v>
      </c>
      <c r="D95" s="16">
        <v>13742000</v>
      </c>
      <c r="E95" s="16">
        <v>7397000</v>
      </c>
      <c r="F95" s="12">
        <v>0</v>
      </c>
      <c r="G95" s="16">
        <v>2975000</v>
      </c>
      <c r="H95" s="16">
        <v>39900000</v>
      </c>
      <c r="I95" s="12">
        <v>0</v>
      </c>
      <c r="J95" s="12">
        <v>0</v>
      </c>
      <c r="K95" s="12">
        <v>0</v>
      </c>
      <c r="L95" s="13">
        <f t="shared" si="1"/>
        <v>166649000</v>
      </c>
    </row>
    <row r="96" spans="1:12" ht="19.5" customHeight="1">
      <c r="A96" s="38"/>
      <c r="B96" s="25" t="s">
        <v>76</v>
      </c>
      <c r="C96" s="16">
        <v>84467000</v>
      </c>
      <c r="D96" s="16">
        <v>10496000</v>
      </c>
      <c r="E96" s="16">
        <v>9607000</v>
      </c>
      <c r="F96" s="12">
        <v>0</v>
      </c>
      <c r="G96" s="16">
        <v>2293000</v>
      </c>
      <c r="H96" s="16">
        <v>19300000</v>
      </c>
      <c r="I96" s="12">
        <v>0</v>
      </c>
      <c r="J96" s="12">
        <v>0</v>
      </c>
      <c r="K96" s="12">
        <v>0</v>
      </c>
      <c r="L96" s="13">
        <f t="shared" si="1"/>
        <v>126163000</v>
      </c>
    </row>
    <row r="97" spans="1:12" ht="19.5" customHeight="1">
      <c r="B97" s="25" t="s">
        <v>77</v>
      </c>
      <c r="C97" s="16">
        <v>119955000</v>
      </c>
      <c r="D97" s="16">
        <v>15264000</v>
      </c>
      <c r="E97" s="16">
        <v>12616000</v>
      </c>
      <c r="F97" s="12">
        <v>0</v>
      </c>
      <c r="G97" s="16">
        <v>3267000</v>
      </c>
      <c r="H97" s="16">
        <v>9502000</v>
      </c>
      <c r="I97" s="12">
        <v>0</v>
      </c>
      <c r="J97" s="12">
        <v>0</v>
      </c>
      <c r="K97" s="12">
        <v>0</v>
      </c>
      <c r="L97" s="13">
        <f t="shared" si="1"/>
        <v>160604000</v>
      </c>
    </row>
    <row r="98" spans="1:12" ht="19.5" customHeight="1">
      <c r="A98" s="38"/>
      <c r="B98" s="25" t="s">
        <v>78</v>
      </c>
      <c r="C98" s="16">
        <v>61929000</v>
      </c>
      <c r="D98" s="16">
        <v>8265000</v>
      </c>
      <c r="E98" s="16">
        <v>6495000</v>
      </c>
      <c r="F98" s="12">
        <v>0</v>
      </c>
      <c r="G98" s="16">
        <v>1583000</v>
      </c>
      <c r="H98" s="16">
        <v>28002000</v>
      </c>
      <c r="I98" s="12">
        <v>0</v>
      </c>
      <c r="J98" s="12">
        <v>0</v>
      </c>
      <c r="K98" s="12">
        <v>0</v>
      </c>
      <c r="L98" s="13">
        <f t="shared" si="1"/>
        <v>106274000</v>
      </c>
    </row>
    <row r="99" spans="1:12" ht="19.5" customHeight="1">
      <c r="B99" s="25" t="s">
        <v>79</v>
      </c>
      <c r="C99" s="16">
        <v>90243000</v>
      </c>
      <c r="D99" s="16">
        <v>11194000</v>
      </c>
      <c r="E99" s="16">
        <v>8447000</v>
      </c>
      <c r="F99" s="12">
        <v>0</v>
      </c>
      <c r="G99" s="16">
        <v>2156000</v>
      </c>
      <c r="H99" s="16">
        <v>23000000</v>
      </c>
      <c r="I99" s="12">
        <v>0</v>
      </c>
      <c r="J99" s="12">
        <v>0</v>
      </c>
      <c r="K99" s="12">
        <v>0</v>
      </c>
      <c r="L99" s="13">
        <f t="shared" si="1"/>
        <v>135040000</v>
      </c>
    </row>
    <row r="100" spans="1:12" ht="19.5" customHeight="1">
      <c r="A100" s="38"/>
      <c r="B100" s="25" t="s">
        <v>80</v>
      </c>
      <c r="C100" s="16">
        <v>63402000</v>
      </c>
      <c r="D100" s="16">
        <v>7857000</v>
      </c>
      <c r="E100" s="16">
        <v>6861000</v>
      </c>
      <c r="F100" s="12">
        <v>0</v>
      </c>
      <c r="G100" s="16">
        <v>1638000</v>
      </c>
      <c r="H100" s="16">
        <v>15100000</v>
      </c>
      <c r="I100" s="12">
        <v>0</v>
      </c>
      <c r="J100" s="12">
        <v>0</v>
      </c>
      <c r="K100" s="12">
        <v>0</v>
      </c>
      <c r="L100" s="13">
        <f t="shared" si="1"/>
        <v>94858000</v>
      </c>
    </row>
    <row r="101" spans="1:12" ht="19.5" customHeight="1">
      <c r="B101" s="25" t="s">
        <v>135</v>
      </c>
      <c r="C101" s="16">
        <v>86790000</v>
      </c>
      <c r="D101" s="16">
        <v>10801000</v>
      </c>
      <c r="E101" s="16">
        <v>6317000</v>
      </c>
      <c r="F101" s="12">
        <v>0</v>
      </c>
      <c r="G101" s="16">
        <v>2353000</v>
      </c>
      <c r="H101" s="16">
        <v>21500000</v>
      </c>
      <c r="I101" s="12">
        <v>0</v>
      </c>
      <c r="J101" s="12">
        <v>0</v>
      </c>
      <c r="K101" s="12">
        <v>0</v>
      </c>
      <c r="L101" s="13">
        <f t="shared" si="1"/>
        <v>127761000</v>
      </c>
    </row>
    <row r="102" spans="1:12" ht="19.5" customHeight="1">
      <c r="A102" s="38"/>
      <c r="B102" s="25" t="s">
        <v>81</v>
      </c>
      <c r="C102" s="16">
        <v>91607000</v>
      </c>
      <c r="D102" s="16">
        <v>12389000</v>
      </c>
      <c r="E102" s="16">
        <v>6476000</v>
      </c>
      <c r="F102" s="12">
        <v>0</v>
      </c>
      <c r="G102" s="16">
        <v>3403000</v>
      </c>
      <c r="H102" s="16">
        <v>28000000</v>
      </c>
      <c r="I102" s="12">
        <v>0</v>
      </c>
      <c r="J102" s="12">
        <v>0</v>
      </c>
      <c r="K102" s="12">
        <v>0</v>
      </c>
      <c r="L102" s="13">
        <f t="shared" si="1"/>
        <v>141875000</v>
      </c>
    </row>
    <row r="103" spans="1:12" ht="19.5" customHeight="1">
      <c r="B103" s="25" t="s">
        <v>82</v>
      </c>
      <c r="C103" s="16">
        <v>44896000</v>
      </c>
      <c r="D103" s="16">
        <v>6611000</v>
      </c>
      <c r="E103" s="16">
        <v>9077000</v>
      </c>
      <c r="F103" s="12">
        <v>0</v>
      </c>
      <c r="G103" s="16">
        <v>1388000</v>
      </c>
      <c r="H103" s="16">
        <v>45416000</v>
      </c>
      <c r="I103" s="12">
        <v>0</v>
      </c>
      <c r="J103" s="12">
        <v>0</v>
      </c>
      <c r="K103" s="12">
        <v>0</v>
      </c>
      <c r="L103" s="13">
        <f t="shared" si="1"/>
        <v>107388000</v>
      </c>
    </row>
    <row r="104" spans="1:12" ht="19.5" customHeight="1">
      <c r="A104" s="38"/>
      <c r="B104" s="25" t="s">
        <v>136</v>
      </c>
      <c r="C104" s="16">
        <v>199306000</v>
      </c>
      <c r="D104" s="16">
        <v>30290000</v>
      </c>
      <c r="E104" s="16">
        <v>28508000</v>
      </c>
      <c r="F104" s="12">
        <v>0</v>
      </c>
      <c r="G104" s="16">
        <v>5736000</v>
      </c>
      <c r="H104" s="16">
        <v>46762000</v>
      </c>
      <c r="I104" s="12">
        <v>0</v>
      </c>
      <c r="J104" s="12">
        <v>0</v>
      </c>
      <c r="K104" s="12">
        <v>0</v>
      </c>
      <c r="L104" s="13">
        <f t="shared" si="1"/>
        <v>310602000</v>
      </c>
    </row>
    <row r="105" spans="1:12" ht="19.5" customHeight="1">
      <c r="B105" s="25" t="s">
        <v>83</v>
      </c>
      <c r="C105" s="16">
        <v>65266000</v>
      </c>
      <c r="D105" s="16">
        <v>8944000</v>
      </c>
      <c r="E105" s="16">
        <v>6879000</v>
      </c>
      <c r="F105" s="12">
        <v>0</v>
      </c>
      <c r="G105" s="16">
        <v>1941000</v>
      </c>
      <c r="H105" s="16">
        <v>30900000</v>
      </c>
      <c r="I105" s="12">
        <v>0</v>
      </c>
      <c r="J105" s="12">
        <v>0</v>
      </c>
      <c r="K105" s="12">
        <v>0</v>
      </c>
      <c r="L105" s="13">
        <f t="shared" si="1"/>
        <v>113930000</v>
      </c>
    </row>
    <row r="106" spans="1:12" ht="19.5" customHeight="1">
      <c r="A106" s="38"/>
      <c r="B106" s="25" t="s">
        <v>84</v>
      </c>
      <c r="C106" s="16">
        <v>108955000</v>
      </c>
      <c r="D106" s="16">
        <v>16084000</v>
      </c>
      <c r="E106" s="16">
        <v>5875000</v>
      </c>
      <c r="F106" s="12">
        <v>0</v>
      </c>
      <c r="G106" s="16">
        <v>4151000</v>
      </c>
      <c r="H106" s="16">
        <v>83400000</v>
      </c>
      <c r="I106" s="12">
        <v>0</v>
      </c>
      <c r="J106" s="12">
        <v>0</v>
      </c>
      <c r="K106" s="12">
        <v>0</v>
      </c>
      <c r="L106" s="13">
        <f t="shared" si="1"/>
        <v>218465000</v>
      </c>
    </row>
    <row r="107" spans="1:12" ht="19.5" customHeight="1">
      <c r="B107" s="25" t="s">
        <v>85</v>
      </c>
      <c r="C107" s="16">
        <v>156415000</v>
      </c>
      <c r="D107" s="16">
        <v>23332000</v>
      </c>
      <c r="E107" s="16">
        <v>13577000</v>
      </c>
      <c r="F107" s="12">
        <v>0</v>
      </c>
      <c r="G107" s="16">
        <v>5681000</v>
      </c>
      <c r="H107" s="16">
        <v>41906000</v>
      </c>
      <c r="I107" s="12">
        <v>0</v>
      </c>
      <c r="J107" s="12">
        <v>0</v>
      </c>
      <c r="K107" s="12">
        <v>0</v>
      </c>
      <c r="L107" s="13">
        <f t="shared" si="1"/>
        <v>240911000</v>
      </c>
    </row>
    <row r="108" spans="1:12" ht="19.5" customHeight="1">
      <c r="A108" s="38"/>
      <c r="B108" s="25" t="s">
        <v>111</v>
      </c>
      <c r="C108" s="16">
        <v>385354000</v>
      </c>
      <c r="D108" s="16">
        <v>62281000</v>
      </c>
      <c r="E108" s="16">
        <v>24535000</v>
      </c>
      <c r="F108" s="12">
        <v>0</v>
      </c>
      <c r="G108" s="16">
        <v>19482000</v>
      </c>
      <c r="H108" s="16">
        <v>91371000</v>
      </c>
      <c r="I108" s="12">
        <v>0</v>
      </c>
      <c r="J108" s="12">
        <v>0</v>
      </c>
      <c r="K108" s="12">
        <v>0</v>
      </c>
      <c r="L108" s="13">
        <f t="shared" si="1"/>
        <v>583023000</v>
      </c>
    </row>
    <row r="109" spans="1:12" ht="19.5" customHeight="1">
      <c r="B109" s="25" t="s">
        <v>112</v>
      </c>
      <c r="C109" s="16">
        <v>45213000</v>
      </c>
      <c r="D109" s="16">
        <v>6672000</v>
      </c>
      <c r="E109" s="16">
        <v>6986000</v>
      </c>
      <c r="F109" s="12">
        <v>0</v>
      </c>
      <c r="G109" s="16">
        <v>1119000</v>
      </c>
      <c r="H109" s="16">
        <v>37337000</v>
      </c>
      <c r="I109" s="12">
        <v>0</v>
      </c>
      <c r="J109" s="12">
        <v>0</v>
      </c>
      <c r="K109" s="12">
        <v>0</v>
      </c>
      <c r="L109" s="13">
        <f t="shared" si="1"/>
        <v>97327000</v>
      </c>
    </row>
    <row r="110" spans="1:12" ht="19.5" customHeight="1">
      <c r="A110" s="38"/>
      <c r="B110" s="25" t="s">
        <v>86</v>
      </c>
      <c r="C110" s="16">
        <v>47949000</v>
      </c>
      <c r="D110" s="16">
        <v>6281000</v>
      </c>
      <c r="E110" s="16">
        <v>6893000</v>
      </c>
      <c r="F110" s="12">
        <v>0</v>
      </c>
      <c r="G110" s="16">
        <v>1081000</v>
      </c>
      <c r="H110" s="16">
        <v>18600000</v>
      </c>
      <c r="I110" s="12">
        <v>0</v>
      </c>
      <c r="J110" s="12">
        <v>0</v>
      </c>
      <c r="K110" s="12">
        <v>0</v>
      </c>
      <c r="L110" s="13">
        <f t="shared" si="1"/>
        <v>80804000</v>
      </c>
    </row>
    <row r="111" spans="1:12" ht="19.5" customHeight="1">
      <c r="B111" s="25" t="s">
        <v>178</v>
      </c>
      <c r="C111" s="16">
        <v>61051000</v>
      </c>
      <c r="D111" s="16">
        <v>9125000</v>
      </c>
      <c r="E111" s="16">
        <v>5014000</v>
      </c>
      <c r="F111" s="12">
        <v>0</v>
      </c>
      <c r="G111" s="16">
        <v>2008000</v>
      </c>
      <c r="H111" s="16">
        <v>39800000</v>
      </c>
      <c r="I111" s="12">
        <v>0</v>
      </c>
      <c r="J111" s="12">
        <v>0</v>
      </c>
      <c r="K111" s="12">
        <v>0</v>
      </c>
      <c r="L111" s="13">
        <f t="shared" si="1"/>
        <v>116998000</v>
      </c>
    </row>
    <row r="112" spans="1:12" ht="19.5" customHeight="1">
      <c r="A112" s="38"/>
      <c r="B112" s="25" t="s">
        <v>118</v>
      </c>
      <c r="C112" s="16">
        <v>54879000</v>
      </c>
      <c r="D112" s="16">
        <v>8663000</v>
      </c>
      <c r="E112" s="16">
        <v>5866000</v>
      </c>
      <c r="F112" s="12">
        <v>0</v>
      </c>
      <c r="G112" s="16">
        <v>1959000</v>
      </c>
      <c r="H112" s="16">
        <v>79500000</v>
      </c>
      <c r="I112" s="12">
        <v>0</v>
      </c>
      <c r="J112" s="12">
        <v>0</v>
      </c>
      <c r="K112" s="12">
        <v>0</v>
      </c>
      <c r="L112" s="13">
        <f t="shared" si="1"/>
        <v>150867000</v>
      </c>
    </row>
    <row r="113" spans="1:12" ht="19.5" customHeight="1">
      <c r="B113" s="25" t="s">
        <v>128</v>
      </c>
      <c r="C113" s="16">
        <v>376216000</v>
      </c>
      <c r="D113" s="16">
        <v>58966000</v>
      </c>
      <c r="E113" s="16">
        <v>18515000</v>
      </c>
      <c r="F113" s="12">
        <v>0</v>
      </c>
      <c r="G113" s="16">
        <v>14437000</v>
      </c>
      <c r="H113" s="16">
        <v>76999000</v>
      </c>
      <c r="I113" s="12">
        <v>0</v>
      </c>
      <c r="J113" s="12">
        <v>0</v>
      </c>
      <c r="K113" s="12">
        <v>0</v>
      </c>
      <c r="L113" s="13">
        <f t="shared" si="1"/>
        <v>545133000</v>
      </c>
    </row>
    <row r="114" spans="1:12" ht="19.5" customHeight="1">
      <c r="A114" s="38"/>
      <c r="B114" s="25" t="s">
        <v>129</v>
      </c>
      <c r="C114" s="16">
        <v>65771000</v>
      </c>
      <c r="D114" s="16">
        <v>9242000</v>
      </c>
      <c r="E114" s="16">
        <v>10109000</v>
      </c>
      <c r="F114" s="12">
        <v>0</v>
      </c>
      <c r="G114" s="16">
        <v>1882000</v>
      </c>
      <c r="H114" s="16">
        <v>52902000</v>
      </c>
      <c r="I114" s="12">
        <v>0</v>
      </c>
      <c r="J114" s="12">
        <v>0</v>
      </c>
      <c r="K114" s="12">
        <v>0</v>
      </c>
      <c r="L114" s="13">
        <f t="shared" si="1"/>
        <v>139906000</v>
      </c>
    </row>
    <row r="115" spans="1:12" ht="19.5" customHeight="1">
      <c r="B115" s="25" t="s">
        <v>130</v>
      </c>
      <c r="C115" s="16">
        <v>69249000</v>
      </c>
      <c r="D115" s="16">
        <v>10492000</v>
      </c>
      <c r="E115" s="16">
        <v>11098000</v>
      </c>
      <c r="F115" s="12">
        <v>0</v>
      </c>
      <c r="G115" s="16">
        <v>2264000</v>
      </c>
      <c r="H115" s="16">
        <v>29900000</v>
      </c>
      <c r="I115" s="12">
        <v>0</v>
      </c>
      <c r="J115" s="12">
        <v>0</v>
      </c>
      <c r="K115" s="12">
        <v>0</v>
      </c>
      <c r="L115" s="13">
        <f t="shared" si="1"/>
        <v>123003000</v>
      </c>
    </row>
    <row r="116" spans="1:12" ht="19.5" customHeight="1">
      <c r="A116" s="38"/>
      <c r="B116" s="25" t="s">
        <v>131</v>
      </c>
      <c r="C116" s="16">
        <v>66360000</v>
      </c>
      <c r="D116" s="16">
        <v>10156000</v>
      </c>
      <c r="E116" s="16">
        <v>9480000</v>
      </c>
      <c r="F116" s="12">
        <v>0</v>
      </c>
      <c r="G116" s="16">
        <v>1979000</v>
      </c>
      <c r="H116" s="16">
        <v>26296000</v>
      </c>
      <c r="I116" s="12">
        <v>0</v>
      </c>
      <c r="J116" s="12">
        <v>0</v>
      </c>
      <c r="K116" s="12">
        <v>0</v>
      </c>
      <c r="L116" s="13">
        <f t="shared" si="1"/>
        <v>114271000</v>
      </c>
    </row>
    <row r="117" spans="1:12" ht="19.5" customHeight="1">
      <c r="B117" s="25" t="s">
        <v>137</v>
      </c>
      <c r="C117" s="16">
        <v>28947000</v>
      </c>
      <c r="D117" s="16">
        <v>4279000</v>
      </c>
      <c r="E117" s="16">
        <v>6323000</v>
      </c>
      <c r="F117" s="12">
        <v>0</v>
      </c>
      <c r="G117" s="16">
        <v>513000</v>
      </c>
      <c r="H117" s="16">
        <v>22000000</v>
      </c>
      <c r="I117" s="12">
        <v>0</v>
      </c>
      <c r="J117" s="12">
        <v>0</v>
      </c>
      <c r="K117" s="12">
        <v>0</v>
      </c>
      <c r="L117" s="13">
        <f t="shared" si="1"/>
        <v>62062000</v>
      </c>
    </row>
    <row r="118" spans="1:12" ht="19.5" customHeight="1">
      <c r="A118" s="38"/>
      <c r="B118" s="25" t="s">
        <v>138</v>
      </c>
      <c r="C118" s="16">
        <v>32431000</v>
      </c>
      <c r="D118" s="16">
        <v>5108000</v>
      </c>
      <c r="E118" s="16">
        <v>7971000</v>
      </c>
      <c r="F118" s="12">
        <v>0</v>
      </c>
      <c r="G118" s="16">
        <v>871000</v>
      </c>
      <c r="H118" s="16">
        <v>18000000</v>
      </c>
      <c r="I118" s="12">
        <v>0</v>
      </c>
      <c r="J118" s="12">
        <v>0</v>
      </c>
      <c r="K118" s="12">
        <v>0</v>
      </c>
      <c r="L118" s="13">
        <f t="shared" si="1"/>
        <v>64381000</v>
      </c>
    </row>
    <row r="119" spans="1:12" ht="19.5" customHeight="1">
      <c r="B119" s="25" t="s">
        <v>160</v>
      </c>
      <c r="C119" s="16">
        <v>2053000</v>
      </c>
      <c r="D119" s="16">
        <v>416000</v>
      </c>
      <c r="E119" s="16">
        <v>4422000</v>
      </c>
      <c r="F119" s="12">
        <v>0</v>
      </c>
      <c r="G119" s="16">
        <v>216000</v>
      </c>
      <c r="H119" s="16">
        <v>200000</v>
      </c>
      <c r="I119" s="12">
        <v>0</v>
      </c>
      <c r="J119" s="12">
        <v>0</v>
      </c>
      <c r="K119" s="12">
        <v>0</v>
      </c>
      <c r="L119" s="13">
        <f t="shared" si="1"/>
        <v>7307000</v>
      </c>
    </row>
    <row r="120" spans="1:12" ht="19.5" customHeight="1">
      <c r="A120" s="38"/>
      <c r="B120" s="25" t="s">
        <v>161</v>
      </c>
      <c r="C120" s="16">
        <v>17128000</v>
      </c>
      <c r="D120" s="16">
        <v>3012000</v>
      </c>
      <c r="E120" s="16">
        <v>8425000</v>
      </c>
      <c r="F120" s="12">
        <v>0</v>
      </c>
      <c r="G120" s="16">
        <v>260000</v>
      </c>
      <c r="H120" s="16">
        <v>19400000</v>
      </c>
      <c r="I120" s="12">
        <v>0</v>
      </c>
      <c r="J120" s="12">
        <v>0</v>
      </c>
      <c r="K120" s="12">
        <v>0</v>
      </c>
      <c r="L120" s="13">
        <f t="shared" si="1"/>
        <v>48225000</v>
      </c>
    </row>
    <row r="121" spans="1:12" ht="19.5" customHeight="1">
      <c r="B121" s="25" t="s">
        <v>179</v>
      </c>
      <c r="C121" s="16">
        <v>9482000</v>
      </c>
      <c r="D121" s="16">
        <v>1460000</v>
      </c>
      <c r="E121" s="16">
        <v>7146000</v>
      </c>
      <c r="F121" s="12">
        <v>0</v>
      </c>
      <c r="G121" s="16">
        <v>255000</v>
      </c>
      <c r="H121" s="16">
        <v>12500000</v>
      </c>
      <c r="I121" s="12">
        <v>0</v>
      </c>
      <c r="J121" s="12">
        <v>0</v>
      </c>
      <c r="K121" s="12">
        <v>0</v>
      </c>
      <c r="L121" s="13">
        <f t="shared" si="1"/>
        <v>30843000</v>
      </c>
    </row>
    <row r="122" spans="1:12" ht="19.5" customHeight="1">
      <c r="A122" s="38"/>
      <c r="B122" s="25" t="s">
        <v>162</v>
      </c>
      <c r="C122" s="16">
        <v>75631000</v>
      </c>
      <c r="D122" s="16">
        <v>11090000</v>
      </c>
      <c r="E122" s="16">
        <v>8157000</v>
      </c>
      <c r="F122" s="12">
        <v>0</v>
      </c>
      <c r="G122" s="16">
        <v>2600000</v>
      </c>
      <c r="H122" s="16">
        <v>15000000</v>
      </c>
      <c r="I122" s="12">
        <v>0</v>
      </c>
      <c r="J122" s="12">
        <v>0</v>
      </c>
      <c r="K122" s="12">
        <v>0</v>
      </c>
      <c r="L122" s="13">
        <f t="shared" si="1"/>
        <v>112478000</v>
      </c>
    </row>
    <row r="123" spans="1:12" ht="19.5" customHeight="1">
      <c r="B123" s="25" t="s">
        <v>180</v>
      </c>
      <c r="C123" s="16">
        <v>52554000</v>
      </c>
      <c r="D123" s="16">
        <v>8776000</v>
      </c>
      <c r="E123" s="16">
        <v>5528000</v>
      </c>
      <c r="F123" s="12">
        <v>0</v>
      </c>
      <c r="G123" s="16">
        <v>1418000</v>
      </c>
      <c r="H123" s="16">
        <v>18963000</v>
      </c>
      <c r="I123" s="12">
        <v>0</v>
      </c>
      <c r="J123" s="12">
        <v>0</v>
      </c>
      <c r="K123" s="12">
        <v>0</v>
      </c>
      <c r="L123" s="13">
        <f t="shared" si="1"/>
        <v>87239000</v>
      </c>
    </row>
    <row r="124" spans="1:12" ht="19.5" customHeight="1">
      <c r="A124" s="38"/>
      <c r="B124" s="25" t="s">
        <v>163</v>
      </c>
      <c r="C124" s="16">
        <v>47106000</v>
      </c>
      <c r="D124" s="16">
        <v>6941000</v>
      </c>
      <c r="E124" s="16">
        <v>7779000</v>
      </c>
      <c r="F124" s="12">
        <v>0</v>
      </c>
      <c r="G124" s="16">
        <v>1059000</v>
      </c>
      <c r="H124" s="16">
        <v>36000000</v>
      </c>
      <c r="I124" s="12">
        <v>0</v>
      </c>
      <c r="J124" s="12">
        <v>0</v>
      </c>
      <c r="K124" s="12">
        <v>0</v>
      </c>
      <c r="L124" s="13">
        <f t="shared" si="1"/>
        <v>98885000</v>
      </c>
    </row>
    <row r="125" spans="1:12" ht="19.5" customHeight="1">
      <c r="B125" s="25" t="s">
        <v>181</v>
      </c>
      <c r="C125" s="16">
        <v>470423000</v>
      </c>
      <c r="D125" s="16">
        <v>86449000</v>
      </c>
      <c r="E125" s="16">
        <v>75907000</v>
      </c>
      <c r="F125" s="12">
        <v>0</v>
      </c>
      <c r="G125" s="16">
        <v>49353000</v>
      </c>
      <c r="H125" s="16">
        <v>228732000</v>
      </c>
      <c r="I125" s="12">
        <v>0</v>
      </c>
      <c r="J125" s="12">
        <v>0</v>
      </c>
      <c r="K125" s="12">
        <v>0</v>
      </c>
      <c r="L125" s="13">
        <f t="shared" si="1"/>
        <v>910864000</v>
      </c>
    </row>
    <row r="126" spans="1:12" ht="19.5" customHeight="1">
      <c r="A126" s="38"/>
      <c r="B126" s="25" t="s">
        <v>164</v>
      </c>
      <c r="C126" s="16">
        <v>198159000</v>
      </c>
      <c r="D126" s="16">
        <v>28883000</v>
      </c>
      <c r="E126" s="16">
        <v>26613000</v>
      </c>
      <c r="F126" s="12">
        <v>0</v>
      </c>
      <c r="G126" s="16">
        <v>7890000</v>
      </c>
      <c r="H126" s="16">
        <v>26510000</v>
      </c>
      <c r="I126" s="12">
        <v>0</v>
      </c>
      <c r="J126" s="12">
        <v>0</v>
      </c>
      <c r="K126" s="12">
        <v>0</v>
      </c>
      <c r="L126" s="13">
        <f t="shared" si="1"/>
        <v>288055000</v>
      </c>
    </row>
    <row r="127" spans="1:12" ht="19.5" customHeight="1">
      <c r="B127" s="25" t="s">
        <v>165</v>
      </c>
      <c r="C127" s="16">
        <v>93486000</v>
      </c>
      <c r="D127" s="16">
        <v>14523000</v>
      </c>
      <c r="E127" s="16">
        <v>10217000</v>
      </c>
      <c r="F127" s="12">
        <v>0</v>
      </c>
      <c r="G127" s="16">
        <v>2441000</v>
      </c>
      <c r="H127" s="16">
        <v>17250000</v>
      </c>
      <c r="I127" s="12">
        <v>0</v>
      </c>
      <c r="J127" s="12">
        <v>0</v>
      </c>
      <c r="K127" s="12">
        <v>0</v>
      </c>
      <c r="L127" s="13">
        <f t="shared" si="1"/>
        <v>137917000</v>
      </c>
    </row>
    <row r="128" spans="1:12" ht="19.5" customHeight="1">
      <c r="A128" s="38"/>
      <c r="B128" s="25" t="s">
        <v>166</v>
      </c>
      <c r="C128" s="16">
        <v>32320000</v>
      </c>
      <c r="D128" s="16">
        <v>4978000</v>
      </c>
      <c r="E128" s="16">
        <v>5340000</v>
      </c>
      <c r="F128" s="12">
        <v>0</v>
      </c>
      <c r="G128" s="16">
        <v>572000</v>
      </c>
      <c r="H128" s="16">
        <v>20000000</v>
      </c>
      <c r="I128" s="12">
        <v>0</v>
      </c>
      <c r="J128" s="12">
        <v>0</v>
      </c>
      <c r="K128" s="12">
        <v>0</v>
      </c>
      <c r="L128" s="13">
        <f t="shared" si="1"/>
        <v>63210000</v>
      </c>
    </row>
    <row r="129" spans="1:12" ht="19.5" customHeight="1">
      <c r="B129" s="25" t="s">
        <v>182</v>
      </c>
      <c r="C129" s="16">
        <v>8272000</v>
      </c>
      <c r="D129" s="16">
        <v>1185000</v>
      </c>
      <c r="E129" s="16">
        <v>5497000</v>
      </c>
      <c r="F129" s="12">
        <v>0</v>
      </c>
      <c r="G129" s="16">
        <v>249000</v>
      </c>
      <c r="H129" s="16">
        <v>28500000</v>
      </c>
      <c r="I129" s="12">
        <v>0</v>
      </c>
      <c r="J129" s="12">
        <v>0</v>
      </c>
      <c r="K129" s="12">
        <v>0</v>
      </c>
      <c r="L129" s="13">
        <f t="shared" si="1"/>
        <v>43703000</v>
      </c>
    </row>
    <row r="130" spans="1:12" ht="19.5" customHeight="1">
      <c r="A130" s="38"/>
      <c r="B130" s="25" t="s">
        <v>167</v>
      </c>
      <c r="C130" s="16">
        <v>23633000</v>
      </c>
      <c r="D130" s="16">
        <v>3381000</v>
      </c>
      <c r="E130" s="16">
        <v>4242000</v>
      </c>
      <c r="F130" s="12">
        <v>0</v>
      </c>
      <c r="G130" s="16">
        <v>524000</v>
      </c>
      <c r="H130" s="16">
        <v>26000000</v>
      </c>
      <c r="I130" s="12">
        <v>0</v>
      </c>
      <c r="J130" s="12">
        <v>0</v>
      </c>
      <c r="K130" s="12">
        <v>0</v>
      </c>
      <c r="L130" s="13">
        <f t="shared" si="1"/>
        <v>57780000</v>
      </c>
    </row>
    <row r="131" spans="1:12" ht="19.5" customHeight="1">
      <c r="A131" s="38"/>
      <c r="B131" s="25" t="s">
        <v>168</v>
      </c>
      <c r="C131" s="16">
        <v>69867000</v>
      </c>
      <c r="D131" s="16">
        <v>10739000</v>
      </c>
      <c r="E131" s="16">
        <v>10236000</v>
      </c>
      <c r="F131" s="12">
        <v>0</v>
      </c>
      <c r="G131" s="16">
        <v>2687000</v>
      </c>
      <c r="H131" s="16">
        <v>19000000</v>
      </c>
      <c r="I131" s="12">
        <v>0</v>
      </c>
      <c r="J131" s="12">
        <v>0</v>
      </c>
      <c r="K131" s="12">
        <v>0</v>
      </c>
      <c r="L131" s="13">
        <f t="shared" si="1"/>
        <v>112529000</v>
      </c>
    </row>
    <row r="132" spans="1:12" ht="19.5" customHeight="1">
      <c r="A132" s="38"/>
      <c r="B132" s="25" t="s">
        <v>169</v>
      </c>
      <c r="C132" s="16">
        <v>36208000</v>
      </c>
      <c r="D132" s="16">
        <v>5697000</v>
      </c>
      <c r="E132" s="16">
        <v>6632000</v>
      </c>
      <c r="F132" s="12">
        <v>0</v>
      </c>
      <c r="G132" s="16">
        <v>1068000</v>
      </c>
      <c r="H132" s="16">
        <v>26600000</v>
      </c>
      <c r="I132" s="12">
        <v>0</v>
      </c>
      <c r="J132" s="12">
        <v>0</v>
      </c>
      <c r="K132" s="12">
        <v>0</v>
      </c>
      <c r="L132" s="13">
        <f t="shared" si="1"/>
        <v>76205000</v>
      </c>
    </row>
    <row r="133" spans="1:12" ht="19.5" customHeight="1">
      <c r="A133" s="38"/>
      <c r="B133" s="25" t="s">
        <v>170</v>
      </c>
      <c r="C133" s="16">
        <v>12724000</v>
      </c>
      <c r="D133" s="16">
        <v>1976000</v>
      </c>
      <c r="E133" s="16">
        <v>4242000</v>
      </c>
      <c r="F133" s="12">
        <v>0</v>
      </c>
      <c r="G133" s="16">
        <v>404000</v>
      </c>
      <c r="H133" s="16">
        <v>17000000</v>
      </c>
      <c r="I133" s="12">
        <v>0</v>
      </c>
      <c r="J133" s="12">
        <v>0</v>
      </c>
      <c r="K133" s="12">
        <v>0</v>
      </c>
      <c r="L133" s="13">
        <f t="shared" si="1"/>
        <v>36346000</v>
      </c>
    </row>
    <row r="134" spans="1:12" ht="19.5" customHeight="1">
      <c r="A134" s="38"/>
      <c r="B134" s="25" t="s">
        <v>171</v>
      </c>
      <c r="C134" s="16">
        <v>147218000</v>
      </c>
      <c r="D134" s="16">
        <v>25120000</v>
      </c>
      <c r="E134" s="16">
        <v>16349000</v>
      </c>
      <c r="F134" s="12">
        <v>0</v>
      </c>
      <c r="G134" s="16">
        <v>4148000</v>
      </c>
      <c r="H134" s="16">
        <v>19475000</v>
      </c>
      <c r="I134" s="12">
        <v>0</v>
      </c>
      <c r="J134" s="12">
        <v>0</v>
      </c>
      <c r="K134" s="12">
        <v>0</v>
      </c>
      <c r="L134" s="13">
        <f t="shared" si="1"/>
        <v>212310000</v>
      </c>
    </row>
    <row r="135" spans="1:12" ht="19.5" customHeight="1">
      <c r="A135" s="38"/>
      <c r="B135" s="25" t="s">
        <v>172</v>
      </c>
      <c r="C135" s="16">
        <v>135935000</v>
      </c>
      <c r="D135" s="16">
        <v>21562000</v>
      </c>
      <c r="E135" s="16">
        <v>8664000</v>
      </c>
      <c r="F135" s="12">
        <v>0</v>
      </c>
      <c r="G135" s="16">
        <v>3719000</v>
      </c>
      <c r="H135" s="16">
        <v>21500000</v>
      </c>
      <c r="I135" s="12">
        <v>0</v>
      </c>
      <c r="J135" s="12">
        <v>0</v>
      </c>
      <c r="K135" s="12">
        <v>0</v>
      </c>
      <c r="L135" s="13">
        <f t="shared" si="1"/>
        <v>191380000</v>
      </c>
    </row>
    <row r="136" spans="1:12" ht="19.5" customHeight="1">
      <c r="B136" s="25" t="s">
        <v>173</v>
      </c>
      <c r="C136" s="16">
        <v>105965000</v>
      </c>
      <c r="D136" s="16">
        <v>19976000</v>
      </c>
      <c r="E136" s="16">
        <v>9278000</v>
      </c>
      <c r="F136" s="12">
        <v>0</v>
      </c>
      <c r="G136" s="16">
        <v>7326000</v>
      </c>
      <c r="H136" s="16">
        <v>47449000</v>
      </c>
      <c r="I136" s="12">
        <v>0</v>
      </c>
      <c r="J136" s="12">
        <v>0</v>
      </c>
      <c r="K136" s="12">
        <v>0</v>
      </c>
      <c r="L136" s="13">
        <f t="shared" si="1"/>
        <v>189994000</v>
      </c>
    </row>
    <row r="137" spans="1:12" s="50" customFormat="1" ht="19.5" customHeight="1">
      <c r="A137" s="46"/>
      <c r="B137" s="47" t="s">
        <v>87</v>
      </c>
      <c r="C137" s="48">
        <v>375279000</v>
      </c>
      <c r="D137" s="48">
        <v>12298000</v>
      </c>
      <c r="E137" s="48">
        <v>252934000</v>
      </c>
      <c r="F137" s="12">
        <v>0</v>
      </c>
      <c r="G137" s="48">
        <v>1236000</v>
      </c>
      <c r="H137" s="48">
        <v>1802000</v>
      </c>
      <c r="I137" s="48">
        <v>0</v>
      </c>
      <c r="J137" s="48">
        <v>0</v>
      </c>
      <c r="K137" s="12">
        <v>0</v>
      </c>
      <c r="L137" s="49">
        <f t="shared" ref="L137:L180" si="2">SUM(C137:K137)</f>
        <v>643549000</v>
      </c>
    </row>
    <row r="138" spans="1:12" s="50" customFormat="1" ht="19.5" customHeight="1">
      <c r="A138" s="51"/>
      <c r="B138" s="47" t="s">
        <v>174</v>
      </c>
      <c r="C138" s="48">
        <v>90553000</v>
      </c>
      <c r="D138" s="48">
        <v>11032000</v>
      </c>
      <c r="E138" s="48">
        <v>13616000</v>
      </c>
      <c r="F138" s="12">
        <v>0</v>
      </c>
      <c r="G138" s="48">
        <v>2876000</v>
      </c>
      <c r="H138" s="48">
        <v>1986000</v>
      </c>
      <c r="I138" s="48">
        <v>0</v>
      </c>
      <c r="J138" s="48">
        <v>0</v>
      </c>
      <c r="K138" s="12">
        <v>0</v>
      </c>
      <c r="L138" s="49">
        <f t="shared" si="2"/>
        <v>120063000</v>
      </c>
    </row>
    <row r="139" spans="1:12" ht="19.5" customHeight="1">
      <c r="A139" s="38"/>
      <c r="B139" s="11" t="s">
        <v>88</v>
      </c>
      <c r="C139" s="16">
        <v>10689000</v>
      </c>
      <c r="D139" s="16">
        <v>1914000</v>
      </c>
      <c r="E139" s="16">
        <v>4301000</v>
      </c>
      <c r="F139" s="12">
        <v>0</v>
      </c>
      <c r="G139" s="16">
        <v>1016000</v>
      </c>
      <c r="H139" s="16">
        <v>1000000</v>
      </c>
      <c r="I139" s="16">
        <v>0</v>
      </c>
      <c r="J139" s="16">
        <v>0</v>
      </c>
      <c r="K139" s="12">
        <v>0</v>
      </c>
      <c r="L139" s="13">
        <f t="shared" si="2"/>
        <v>18920000</v>
      </c>
    </row>
    <row r="140" spans="1:12" ht="19.5" customHeight="1">
      <c r="B140" s="11" t="s">
        <v>89</v>
      </c>
      <c r="C140" s="16">
        <v>4573000</v>
      </c>
      <c r="D140" s="16">
        <v>655000</v>
      </c>
      <c r="E140" s="16">
        <v>2197000</v>
      </c>
      <c r="F140" s="12">
        <v>0</v>
      </c>
      <c r="G140" s="16">
        <v>445000</v>
      </c>
      <c r="H140" s="16">
        <v>0</v>
      </c>
      <c r="I140" s="16">
        <v>0</v>
      </c>
      <c r="J140" s="16">
        <v>0</v>
      </c>
      <c r="K140" s="12">
        <v>0</v>
      </c>
      <c r="L140" s="13">
        <f t="shared" si="2"/>
        <v>7870000</v>
      </c>
    </row>
    <row r="141" spans="1:12" ht="19.5" customHeight="1">
      <c r="A141" s="38"/>
      <c r="B141" s="11" t="s">
        <v>90</v>
      </c>
      <c r="C141" s="16">
        <v>4361000</v>
      </c>
      <c r="D141" s="16">
        <v>625000</v>
      </c>
      <c r="E141" s="16">
        <v>2161000</v>
      </c>
      <c r="F141" s="12">
        <v>0</v>
      </c>
      <c r="G141" s="16">
        <v>605000</v>
      </c>
      <c r="H141" s="16">
        <v>2000000</v>
      </c>
      <c r="I141" s="16">
        <v>0</v>
      </c>
      <c r="J141" s="16">
        <v>0</v>
      </c>
      <c r="K141" s="12">
        <v>0</v>
      </c>
      <c r="L141" s="13">
        <f t="shared" si="2"/>
        <v>9752000</v>
      </c>
    </row>
    <row r="142" spans="1:12" ht="19.5" customHeight="1">
      <c r="B142" s="11" t="s">
        <v>91</v>
      </c>
      <c r="C142" s="16">
        <v>8796000</v>
      </c>
      <c r="D142" s="16">
        <v>1384000</v>
      </c>
      <c r="E142" s="16">
        <v>7837000</v>
      </c>
      <c r="F142" s="12">
        <v>0</v>
      </c>
      <c r="G142" s="16">
        <v>4264000</v>
      </c>
      <c r="H142" s="16">
        <v>1319000</v>
      </c>
      <c r="I142" s="16">
        <v>0</v>
      </c>
      <c r="J142" s="16">
        <v>0</v>
      </c>
      <c r="K142" s="12">
        <v>0</v>
      </c>
      <c r="L142" s="13">
        <f t="shared" si="2"/>
        <v>23600000</v>
      </c>
    </row>
    <row r="143" spans="1:12" ht="19.5" customHeight="1">
      <c r="A143" s="38"/>
      <c r="B143" s="11" t="s">
        <v>92</v>
      </c>
      <c r="C143" s="16">
        <v>25124000</v>
      </c>
      <c r="D143" s="16">
        <v>4239000</v>
      </c>
      <c r="E143" s="16">
        <v>4466000</v>
      </c>
      <c r="F143" s="12">
        <v>0</v>
      </c>
      <c r="G143" s="16">
        <v>5746000</v>
      </c>
      <c r="H143" s="16">
        <v>1000000</v>
      </c>
      <c r="I143" s="16">
        <v>0</v>
      </c>
      <c r="J143" s="16">
        <v>0</v>
      </c>
      <c r="K143" s="12">
        <v>0</v>
      </c>
      <c r="L143" s="13">
        <f t="shared" si="2"/>
        <v>40575000</v>
      </c>
    </row>
    <row r="144" spans="1:12" ht="19.5" customHeight="1">
      <c r="B144" s="11" t="s">
        <v>93</v>
      </c>
      <c r="C144" s="16">
        <v>792065000</v>
      </c>
      <c r="D144" s="16">
        <v>157877000</v>
      </c>
      <c r="E144" s="16">
        <v>498421000</v>
      </c>
      <c r="F144" s="12">
        <v>0</v>
      </c>
      <c r="G144" s="16">
        <v>789966000</v>
      </c>
      <c r="H144" s="16">
        <v>520195000</v>
      </c>
      <c r="I144" s="16">
        <v>2492748000</v>
      </c>
      <c r="J144" s="16">
        <v>0</v>
      </c>
      <c r="K144" s="12">
        <v>0</v>
      </c>
      <c r="L144" s="13">
        <f t="shared" si="2"/>
        <v>5251272000</v>
      </c>
    </row>
    <row r="145" spans="1:12" ht="19.5" customHeight="1">
      <c r="A145" s="38"/>
      <c r="B145" s="11" t="s">
        <v>119</v>
      </c>
      <c r="C145" s="16">
        <v>5945000</v>
      </c>
      <c r="D145" s="16">
        <v>938000</v>
      </c>
      <c r="E145" s="16">
        <v>3353000</v>
      </c>
      <c r="F145" s="12">
        <v>0</v>
      </c>
      <c r="G145" s="16">
        <v>10208000</v>
      </c>
      <c r="H145" s="16">
        <v>2000000</v>
      </c>
      <c r="I145" s="16">
        <v>0</v>
      </c>
      <c r="J145" s="16">
        <v>0</v>
      </c>
      <c r="K145" s="12">
        <v>0</v>
      </c>
      <c r="L145" s="13">
        <f t="shared" si="2"/>
        <v>22444000</v>
      </c>
    </row>
    <row r="146" spans="1:12" ht="19.5" customHeight="1">
      <c r="B146" s="11" t="s">
        <v>228</v>
      </c>
      <c r="C146" s="16">
        <v>2946998000</v>
      </c>
      <c r="D146" s="16">
        <v>610910000</v>
      </c>
      <c r="E146" s="16">
        <v>2900566000</v>
      </c>
      <c r="F146" s="12">
        <v>0</v>
      </c>
      <c r="G146" s="16">
        <v>14100756000</v>
      </c>
      <c r="H146" s="16">
        <v>14000000000</v>
      </c>
      <c r="I146" s="16">
        <v>0</v>
      </c>
      <c r="J146" s="16">
        <v>0</v>
      </c>
      <c r="K146" s="12">
        <v>0</v>
      </c>
      <c r="L146" s="13">
        <f t="shared" si="2"/>
        <v>34559230000</v>
      </c>
    </row>
    <row r="147" spans="1:12" ht="19.5" customHeight="1">
      <c r="A147" s="38"/>
      <c r="B147" s="11" t="s">
        <v>94</v>
      </c>
      <c r="C147" s="16">
        <v>270829000</v>
      </c>
      <c r="D147" s="16">
        <v>47307000</v>
      </c>
      <c r="E147" s="16">
        <v>53734000</v>
      </c>
      <c r="F147" s="12">
        <v>0</v>
      </c>
      <c r="G147" s="16">
        <v>10236000</v>
      </c>
      <c r="H147" s="16">
        <v>9000000</v>
      </c>
      <c r="I147" s="16">
        <v>0</v>
      </c>
      <c r="J147" s="16">
        <v>0</v>
      </c>
      <c r="K147" s="12">
        <v>0</v>
      </c>
      <c r="L147" s="13">
        <f t="shared" si="2"/>
        <v>391106000</v>
      </c>
    </row>
    <row r="148" spans="1:12" ht="19.5" customHeight="1">
      <c r="B148" s="11" t="s">
        <v>95</v>
      </c>
      <c r="C148" s="16">
        <v>328626000</v>
      </c>
      <c r="D148" s="16">
        <v>47836000</v>
      </c>
      <c r="E148" s="16">
        <v>36470000</v>
      </c>
      <c r="F148" s="12">
        <v>0</v>
      </c>
      <c r="G148" s="16">
        <v>18799000</v>
      </c>
      <c r="H148" s="16">
        <v>11000000</v>
      </c>
      <c r="I148" s="16">
        <v>0</v>
      </c>
      <c r="J148" s="16">
        <v>0</v>
      </c>
      <c r="K148" s="12">
        <v>0</v>
      </c>
      <c r="L148" s="13">
        <f t="shared" si="2"/>
        <v>442731000</v>
      </c>
    </row>
    <row r="149" spans="1:12" ht="19.5" customHeight="1">
      <c r="A149" s="38"/>
      <c r="B149" s="11" t="s">
        <v>96</v>
      </c>
      <c r="C149" s="16">
        <v>2184688000</v>
      </c>
      <c r="D149" s="16">
        <v>462488000</v>
      </c>
      <c r="E149" s="16">
        <v>451387000</v>
      </c>
      <c r="F149" s="12">
        <v>0</v>
      </c>
      <c r="G149" s="16">
        <v>116662000</v>
      </c>
      <c r="H149" s="16">
        <v>746748000</v>
      </c>
      <c r="I149" s="16">
        <v>65815000</v>
      </c>
      <c r="J149" s="16">
        <v>178166000</v>
      </c>
      <c r="K149" s="12">
        <v>0</v>
      </c>
      <c r="L149" s="13">
        <f t="shared" si="2"/>
        <v>4205954000</v>
      </c>
    </row>
    <row r="150" spans="1:12" ht="19.5" customHeight="1">
      <c r="B150" s="11" t="s">
        <v>97</v>
      </c>
      <c r="C150" s="16">
        <v>196797000</v>
      </c>
      <c r="D150" s="16">
        <v>34430000</v>
      </c>
      <c r="E150" s="16">
        <v>99260000</v>
      </c>
      <c r="F150" s="12">
        <v>0</v>
      </c>
      <c r="G150" s="16">
        <v>71841000</v>
      </c>
      <c r="H150" s="16">
        <v>183481000</v>
      </c>
      <c r="I150" s="16">
        <v>0</v>
      </c>
      <c r="J150" s="16">
        <v>0</v>
      </c>
      <c r="K150" s="12">
        <v>0</v>
      </c>
      <c r="L150" s="13">
        <f t="shared" si="2"/>
        <v>585809000</v>
      </c>
    </row>
    <row r="151" spans="1:12" ht="19.5" customHeight="1">
      <c r="A151" s="38"/>
      <c r="B151" s="11" t="s">
        <v>229</v>
      </c>
      <c r="C151" s="16">
        <v>70557000</v>
      </c>
      <c r="D151" s="16">
        <v>12795000</v>
      </c>
      <c r="E151" s="16">
        <v>9781000</v>
      </c>
      <c r="F151" s="12">
        <v>0</v>
      </c>
      <c r="G151" s="16">
        <v>1711000</v>
      </c>
      <c r="H151" s="16">
        <v>80000000</v>
      </c>
      <c r="I151" s="16">
        <v>0</v>
      </c>
      <c r="J151" s="16">
        <v>0</v>
      </c>
      <c r="K151" s="12">
        <v>0</v>
      </c>
      <c r="L151" s="13">
        <f t="shared" si="2"/>
        <v>174844000</v>
      </c>
    </row>
    <row r="152" spans="1:12" ht="19.5" customHeight="1">
      <c r="B152" s="11" t="s">
        <v>100</v>
      </c>
      <c r="C152" s="16">
        <v>257933000</v>
      </c>
      <c r="D152" s="16">
        <v>49503000</v>
      </c>
      <c r="E152" s="16">
        <v>49546000</v>
      </c>
      <c r="F152" s="12">
        <v>0</v>
      </c>
      <c r="G152" s="16">
        <v>28733000</v>
      </c>
      <c r="H152" s="16">
        <v>398000000</v>
      </c>
      <c r="I152" s="16">
        <v>0</v>
      </c>
      <c r="J152" s="16">
        <v>0</v>
      </c>
      <c r="K152" s="12">
        <v>0</v>
      </c>
      <c r="L152" s="13">
        <f t="shared" si="2"/>
        <v>783715000</v>
      </c>
    </row>
    <row r="153" spans="1:12" ht="19.5" customHeight="1">
      <c r="A153" s="38"/>
      <c r="B153" s="11" t="s">
        <v>101</v>
      </c>
      <c r="C153" s="16">
        <v>42286000</v>
      </c>
      <c r="D153" s="16">
        <v>5779000</v>
      </c>
      <c r="E153" s="16">
        <v>6876000</v>
      </c>
      <c r="F153" s="12">
        <v>0</v>
      </c>
      <c r="G153" s="16">
        <v>5986000</v>
      </c>
      <c r="H153" s="16">
        <v>2800000</v>
      </c>
      <c r="I153" s="16">
        <v>0</v>
      </c>
      <c r="J153" s="16">
        <v>0</v>
      </c>
      <c r="K153" s="12">
        <v>0</v>
      </c>
      <c r="L153" s="13">
        <f t="shared" si="2"/>
        <v>63727000</v>
      </c>
    </row>
    <row r="154" spans="1:12" ht="19.5" customHeight="1">
      <c r="B154" s="11" t="s">
        <v>98</v>
      </c>
      <c r="C154" s="16">
        <v>19898000</v>
      </c>
      <c r="D154" s="16">
        <v>2248000</v>
      </c>
      <c r="E154" s="16">
        <v>17155000</v>
      </c>
      <c r="F154" s="12">
        <v>0</v>
      </c>
      <c r="G154" s="16">
        <v>1231000</v>
      </c>
      <c r="H154" s="16">
        <v>1769000</v>
      </c>
      <c r="I154" s="16">
        <v>0</v>
      </c>
      <c r="J154" s="16">
        <v>0</v>
      </c>
      <c r="K154" s="12">
        <v>0</v>
      </c>
      <c r="L154" s="13">
        <f t="shared" si="2"/>
        <v>42301000</v>
      </c>
    </row>
    <row r="155" spans="1:12" ht="19.5" customHeight="1">
      <c r="A155" s="38"/>
      <c r="B155" s="11" t="s">
        <v>184</v>
      </c>
      <c r="C155" s="16">
        <v>371440000</v>
      </c>
      <c r="D155" s="16">
        <v>73376000</v>
      </c>
      <c r="E155" s="16">
        <v>43812000</v>
      </c>
      <c r="F155" s="12">
        <v>0</v>
      </c>
      <c r="G155" s="16">
        <v>12015000</v>
      </c>
      <c r="H155" s="16">
        <v>119782000</v>
      </c>
      <c r="I155" s="16">
        <v>0</v>
      </c>
      <c r="J155" s="16">
        <v>0</v>
      </c>
      <c r="K155" s="12">
        <v>0</v>
      </c>
      <c r="L155" s="13">
        <f t="shared" si="2"/>
        <v>620425000</v>
      </c>
    </row>
    <row r="156" spans="1:12" ht="19.5" customHeight="1">
      <c r="B156" s="11" t="s">
        <v>139</v>
      </c>
      <c r="C156" s="16">
        <v>65280000</v>
      </c>
      <c r="D156" s="16">
        <v>8887000</v>
      </c>
      <c r="E156" s="16">
        <v>25095000</v>
      </c>
      <c r="F156" s="12">
        <v>0</v>
      </c>
      <c r="G156" s="16">
        <v>37306000</v>
      </c>
      <c r="H156" s="16">
        <v>9594000</v>
      </c>
      <c r="I156" s="16">
        <v>0</v>
      </c>
      <c r="J156" s="16">
        <v>0</v>
      </c>
      <c r="K156" s="12">
        <v>0</v>
      </c>
      <c r="L156" s="13">
        <f t="shared" si="2"/>
        <v>146162000</v>
      </c>
    </row>
    <row r="157" spans="1:12" ht="19.5" customHeight="1">
      <c r="B157" s="11" t="s">
        <v>185</v>
      </c>
      <c r="C157" s="16">
        <v>236188000</v>
      </c>
      <c r="D157" s="16">
        <v>29814000</v>
      </c>
      <c r="E157" s="16">
        <v>48917000</v>
      </c>
      <c r="F157" s="12">
        <v>0</v>
      </c>
      <c r="G157" s="16">
        <v>1402079000</v>
      </c>
      <c r="H157" s="16">
        <v>14795000</v>
      </c>
      <c r="I157" s="16">
        <v>0</v>
      </c>
      <c r="J157" s="16">
        <v>337214000</v>
      </c>
      <c r="K157" s="12">
        <v>0</v>
      </c>
      <c r="L157" s="13">
        <f t="shared" si="2"/>
        <v>2069007000</v>
      </c>
    </row>
    <row r="158" spans="1:12" ht="19.5" customHeight="1">
      <c r="B158" s="11" t="s">
        <v>113</v>
      </c>
      <c r="C158" s="16">
        <v>68304000</v>
      </c>
      <c r="D158" s="16">
        <v>9045000</v>
      </c>
      <c r="E158" s="16">
        <v>31523000</v>
      </c>
      <c r="F158" s="12">
        <v>0</v>
      </c>
      <c r="G158" s="16">
        <v>411089000</v>
      </c>
      <c r="H158" s="16">
        <v>4000000</v>
      </c>
      <c r="I158" s="16">
        <v>40700000</v>
      </c>
      <c r="J158" s="16">
        <v>0</v>
      </c>
      <c r="K158" s="12">
        <v>0</v>
      </c>
      <c r="L158" s="13">
        <f t="shared" si="2"/>
        <v>564661000</v>
      </c>
    </row>
    <row r="159" spans="1:12" ht="19.5" customHeight="1">
      <c r="B159" s="11" t="s">
        <v>120</v>
      </c>
      <c r="C159" s="16">
        <v>29481000</v>
      </c>
      <c r="D159" s="16">
        <v>5647000</v>
      </c>
      <c r="E159" s="16">
        <v>11294000</v>
      </c>
      <c r="F159" s="12">
        <v>0</v>
      </c>
      <c r="G159" s="16">
        <v>508000</v>
      </c>
      <c r="H159" s="16">
        <v>17252000</v>
      </c>
      <c r="I159" s="16">
        <v>31684000</v>
      </c>
      <c r="J159" s="16">
        <v>0</v>
      </c>
      <c r="K159" s="12">
        <v>0</v>
      </c>
      <c r="L159" s="13">
        <f t="shared" si="2"/>
        <v>95866000</v>
      </c>
    </row>
    <row r="160" spans="1:12" ht="19.5" customHeight="1">
      <c r="B160" s="11" t="s">
        <v>99</v>
      </c>
      <c r="C160" s="16">
        <v>31065000</v>
      </c>
      <c r="D160" s="16">
        <v>4516000</v>
      </c>
      <c r="E160" s="16">
        <v>4196000</v>
      </c>
      <c r="F160" s="12">
        <v>0</v>
      </c>
      <c r="G160" s="16">
        <v>3442000</v>
      </c>
      <c r="H160" s="16">
        <v>1102000</v>
      </c>
      <c r="I160" s="16">
        <v>0</v>
      </c>
      <c r="J160" s="16">
        <v>0</v>
      </c>
      <c r="K160" s="12">
        <v>0</v>
      </c>
      <c r="L160" s="13">
        <f t="shared" si="2"/>
        <v>44321000</v>
      </c>
    </row>
    <row r="161" spans="1:12" ht="19.5" customHeight="1">
      <c r="B161" s="11" t="s">
        <v>122</v>
      </c>
      <c r="C161" s="16">
        <v>25527000</v>
      </c>
      <c r="D161" s="16">
        <v>3888000</v>
      </c>
      <c r="E161" s="16">
        <v>7273000</v>
      </c>
      <c r="F161" s="12">
        <v>0</v>
      </c>
      <c r="G161" s="16">
        <v>954000</v>
      </c>
      <c r="H161" s="16">
        <v>2117000</v>
      </c>
      <c r="I161" s="16">
        <v>0</v>
      </c>
      <c r="J161" s="16">
        <v>0</v>
      </c>
      <c r="K161" s="12">
        <v>0</v>
      </c>
      <c r="L161" s="13">
        <f t="shared" si="2"/>
        <v>39759000</v>
      </c>
    </row>
    <row r="162" spans="1:12" ht="19.5" customHeight="1">
      <c r="B162" s="11" t="s">
        <v>175</v>
      </c>
      <c r="C162" s="16">
        <v>79278000</v>
      </c>
      <c r="D162" s="16">
        <v>9145000</v>
      </c>
      <c r="E162" s="16">
        <v>2047501000</v>
      </c>
      <c r="F162" s="12">
        <v>0</v>
      </c>
      <c r="G162" s="16">
        <v>32000</v>
      </c>
      <c r="H162" s="16">
        <v>681548000</v>
      </c>
      <c r="I162" s="16">
        <v>0</v>
      </c>
      <c r="J162" s="16">
        <v>0</v>
      </c>
      <c r="K162" s="12">
        <v>0</v>
      </c>
      <c r="L162" s="13">
        <f t="shared" si="2"/>
        <v>2817504000</v>
      </c>
    </row>
    <row r="163" spans="1:12" ht="19.5" customHeight="1">
      <c r="B163" s="11" t="s">
        <v>121</v>
      </c>
      <c r="C163" s="16">
        <v>18145000</v>
      </c>
      <c r="D163" s="16">
        <v>4062000</v>
      </c>
      <c r="E163" s="16">
        <v>5366000</v>
      </c>
      <c r="F163" s="12">
        <v>0</v>
      </c>
      <c r="G163" s="16">
        <v>170000</v>
      </c>
      <c r="H163" s="16">
        <v>5495000</v>
      </c>
      <c r="I163" s="16">
        <v>0</v>
      </c>
      <c r="J163" s="16">
        <v>0</v>
      </c>
      <c r="K163" s="12">
        <v>0</v>
      </c>
      <c r="L163" s="13">
        <f t="shared" si="2"/>
        <v>33238000</v>
      </c>
    </row>
    <row r="164" spans="1:12" ht="19.5" customHeight="1">
      <c r="B164" s="11" t="s">
        <v>102</v>
      </c>
      <c r="C164" s="16">
        <v>36599000</v>
      </c>
      <c r="D164" s="16">
        <v>5815000</v>
      </c>
      <c r="E164" s="16">
        <v>11024000</v>
      </c>
      <c r="F164" s="12">
        <v>0</v>
      </c>
      <c r="G164" s="16">
        <v>336002000</v>
      </c>
      <c r="H164" s="16">
        <v>4427000</v>
      </c>
      <c r="I164" s="16">
        <v>0</v>
      </c>
      <c r="J164" s="16">
        <v>0</v>
      </c>
      <c r="K164" s="12">
        <v>0</v>
      </c>
      <c r="L164" s="13">
        <f t="shared" si="2"/>
        <v>393867000</v>
      </c>
    </row>
    <row r="165" spans="1:12" ht="19.5" customHeight="1">
      <c r="B165" s="11" t="s">
        <v>124</v>
      </c>
      <c r="C165" s="16">
        <v>35882000</v>
      </c>
      <c r="D165" s="16">
        <v>6384000</v>
      </c>
      <c r="E165" s="16">
        <v>3929000</v>
      </c>
      <c r="F165" s="12">
        <v>0</v>
      </c>
      <c r="G165" s="16">
        <v>944000</v>
      </c>
      <c r="H165" s="16">
        <v>8000000</v>
      </c>
      <c r="I165" s="16">
        <v>0</v>
      </c>
      <c r="J165" s="16">
        <v>0</v>
      </c>
      <c r="K165" s="12">
        <v>0</v>
      </c>
      <c r="L165" s="13">
        <f t="shared" si="2"/>
        <v>55139000</v>
      </c>
    </row>
    <row r="166" spans="1:12" ht="19.5" customHeight="1">
      <c r="A166" s="38"/>
      <c r="B166" s="11" t="s">
        <v>103</v>
      </c>
      <c r="C166" s="16">
        <v>4810000</v>
      </c>
      <c r="D166" s="16">
        <v>770000</v>
      </c>
      <c r="E166" s="16">
        <v>3962000</v>
      </c>
      <c r="F166" s="12">
        <v>0</v>
      </c>
      <c r="G166" s="16">
        <v>200000</v>
      </c>
      <c r="H166" s="16">
        <v>2849000</v>
      </c>
      <c r="I166" s="16">
        <v>84075000</v>
      </c>
      <c r="J166" s="16">
        <v>0</v>
      </c>
      <c r="K166" s="12">
        <v>0</v>
      </c>
      <c r="L166" s="13">
        <f t="shared" si="2"/>
        <v>96666000</v>
      </c>
    </row>
    <row r="167" spans="1:12" ht="19.5" customHeight="1">
      <c r="B167" s="11" t="s">
        <v>104</v>
      </c>
      <c r="C167" s="16">
        <v>5484000</v>
      </c>
      <c r="D167" s="16">
        <v>998000</v>
      </c>
      <c r="E167" s="16">
        <v>3600000</v>
      </c>
      <c r="F167" s="12">
        <v>0</v>
      </c>
      <c r="G167" s="16">
        <v>200000</v>
      </c>
      <c r="H167" s="16">
        <v>6894000</v>
      </c>
      <c r="I167" s="16">
        <v>112803000</v>
      </c>
      <c r="J167" s="16">
        <v>0</v>
      </c>
      <c r="K167" s="12">
        <v>0</v>
      </c>
      <c r="L167" s="13">
        <f t="shared" si="2"/>
        <v>129979000</v>
      </c>
    </row>
    <row r="168" spans="1:12" ht="19.5" customHeight="1">
      <c r="A168" s="38"/>
      <c r="B168" s="11" t="s">
        <v>105</v>
      </c>
      <c r="C168" s="16">
        <v>4216000</v>
      </c>
      <c r="D168" s="16">
        <v>726000</v>
      </c>
      <c r="E168" s="16">
        <v>2777000</v>
      </c>
      <c r="F168" s="12">
        <v>0</v>
      </c>
      <c r="G168" s="16">
        <v>224000</v>
      </c>
      <c r="H168" s="16">
        <v>1890000</v>
      </c>
      <c r="I168" s="16">
        <v>85673000</v>
      </c>
      <c r="J168" s="16">
        <v>0</v>
      </c>
      <c r="K168" s="12">
        <v>0</v>
      </c>
      <c r="L168" s="13">
        <f t="shared" si="2"/>
        <v>95506000</v>
      </c>
    </row>
    <row r="169" spans="1:12" ht="19.5" customHeight="1">
      <c r="B169" s="11" t="s">
        <v>35</v>
      </c>
      <c r="C169" s="16">
        <v>2457517000</v>
      </c>
      <c r="D169" s="16">
        <v>446194000</v>
      </c>
      <c r="E169" s="16">
        <v>445785000</v>
      </c>
      <c r="F169" s="12">
        <v>0</v>
      </c>
      <c r="G169" s="16">
        <v>55171000</v>
      </c>
      <c r="H169" s="16">
        <v>15106482000</v>
      </c>
      <c r="I169" s="16">
        <v>219800000</v>
      </c>
      <c r="J169" s="16">
        <v>0</v>
      </c>
      <c r="K169" s="12">
        <v>0</v>
      </c>
      <c r="L169" s="13">
        <f t="shared" si="2"/>
        <v>18730949000</v>
      </c>
    </row>
    <row r="170" spans="1:12" ht="19.5" customHeight="1">
      <c r="A170" s="38"/>
      <c r="B170" s="11" t="s">
        <v>114</v>
      </c>
      <c r="C170" s="16">
        <v>2064000</v>
      </c>
      <c r="D170" s="16">
        <v>440000</v>
      </c>
      <c r="E170" s="16">
        <v>1143000</v>
      </c>
      <c r="F170" s="12">
        <v>0</v>
      </c>
      <c r="G170" s="16">
        <v>0</v>
      </c>
      <c r="H170" s="16">
        <v>600000</v>
      </c>
      <c r="I170" s="16">
        <v>0</v>
      </c>
      <c r="J170" s="16">
        <v>0</v>
      </c>
      <c r="K170" s="12">
        <v>0</v>
      </c>
      <c r="L170" s="13">
        <f t="shared" si="2"/>
        <v>4247000</v>
      </c>
    </row>
    <row r="171" spans="1:12" ht="19.5" customHeight="1">
      <c r="B171" s="11" t="s">
        <v>115</v>
      </c>
      <c r="C171" s="16">
        <v>96822000</v>
      </c>
      <c r="D171" s="16">
        <v>16053000</v>
      </c>
      <c r="E171" s="16">
        <v>60683000</v>
      </c>
      <c r="F171" s="12">
        <v>0</v>
      </c>
      <c r="G171" s="16">
        <v>3520000</v>
      </c>
      <c r="H171" s="16">
        <v>10920000</v>
      </c>
      <c r="I171" s="16">
        <v>0</v>
      </c>
      <c r="J171" s="16">
        <v>0</v>
      </c>
      <c r="K171" s="12">
        <v>0</v>
      </c>
      <c r="L171" s="13">
        <f t="shared" si="2"/>
        <v>187998000</v>
      </c>
    </row>
    <row r="172" spans="1:12" ht="19.5" customHeight="1">
      <c r="A172" s="38"/>
      <c r="B172" s="11" t="s">
        <v>140</v>
      </c>
      <c r="C172" s="16">
        <v>11510000</v>
      </c>
      <c r="D172" s="16">
        <v>1618000</v>
      </c>
      <c r="E172" s="16">
        <v>4831000</v>
      </c>
      <c r="F172" s="12">
        <v>0</v>
      </c>
      <c r="G172" s="16">
        <v>424000</v>
      </c>
      <c r="H172" s="16">
        <v>3847000</v>
      </c>
      <c r="I172" s="16">
        <v>0</v>
      </c>
      <c r="J172" s="16">
        <v>0</v>
      </c>
      <c r="K172" s="12">
        <v>0</v>
      </c>
      <c r="L172" s="13">
        <f t="shared" si="2"/>
        <v>22230000</v>
      </c>
    </row>
    <row r="173" spans="1:12" ht="19.5" customHeight="1">
      <c r="B173" s="11" t="s">
        <v>126</v>
      </c>
      <c r="C173" s="16">
        <v>19605000</v>
      </c>
      <c r="D173" s="16">
        <v>3699000</v>
      </c>
      <c r="E173" s="16">
        <v>23089000</v>
      </c>
      <c r="F173" s="12">
        <v>0</v>
      </c>
      <c r="G173" s="16">
        <v>905000</v>
      </c>
      <c r="H173" s="16">
        <v>28341000</v>
      </c>
      <c r="I173" s="16">
        <v>100000000</v>
      </c>
      <c r="J173" s="16">
        <v>0</v>
      </c>
      <c r="K173" s="12">
        <v>0</v>
      </c>
      <c r="L173" s="13">
        <f t="shared" si="2"/>
        <v>175639000</v>
      </c>
    </row>
    <row r="174" spans="1:12" ht="19.5" customHeight="1">
      <c r="A174" s="38"/>
      <c r="B174" s="11" t="s">
        <v>176</v>
      </c>
      <c r="C174" s="16">
        <v>2821000</v>
      </c>
      <c r="D174" s="16">
        <v>464000</v>
      </c>
      <c r="E174" s="16">
        <v>2032000</v>
      </c>
      <c r="F174" s="12">
        <v>0</v>
      </c>
      <c r="G174" s="16">
        <v>39000</v>
      </c>
      <c r="H174" s="16">
        <v>1099000</v>
      </c>
      <c r="I174" s="16">
        <v>0</v>
      </c>
      <c r="J174" s="16">
        <v>0</v>
      </c>
      <c r="K174" s="12">
        <v>0</v>
      </c>
      <c r="L174" s="13">
        <f t="shared" si="2"/>
        <v>6455000</v>
      </c>
    </row>
    <row r="175" spans="1:12" ht="19.5" customHeight="1">
      <c r="B175" s="11" t="s">
        <v>177</v>
      </c>
      <c r="C175" s="16">
        <v>58438000</v>
      </c>
      <c r="D175" s="16">
        <v>10350000</v>
      </c>
      <c r="E175" s="16">
        <v>21712000</v>
      </c>
      <c r="F175" s="12">
        <v>0</v>
      </c>
      <c r="G175" s="16">
        <v>299517000</v>
      </c>
      <c r="H175" s="16">
        <v>13000000</v>
      </c>
      <c r="I175" s="16">
        <v>0</v>
      </c>
      <c r="J175" s="16">
        <v>1000000</v>
      </c>
      <c r="K175" s="12">
        <v>0</v>
      </c>
      <c r="L175" s="13">
        <f t="shared" si="2"/>
        <v>404017000</v>
      </c>
    </row>
    <row r="176" spans="1:12" ht="19.5" customHeight="1">
      <c r="A176" s="38"/>
      <c r="B176" s="11" t="s">
        <v>186</v>
      </c>
      <c r="C176" s="16">
        <v>11238000</v>
      </c>
      <c r="D176" s="16">
        <v>2146000</v>
      </c>
      <c r="E176" s="16">
        <v>10995000</v>
      </c>
      <c r="F176" s="12">
        <v>0</v>
      </c>
      <c r="G176" s="16">
        <v>9692000</v>
      </c>
      <c r="H176" s="16">
        <v>4000000</v>
      </c>
      <c r="I176" s="16">
        <v>0</v>
      </c>
      <c r="J176" s="16">
        <v>0</v>
      </c>
      <c r="K176" s="12">
        <v>0</v>
      </c>
      <c r="L176" s="13">
        <f t="shared" si="2"/>
        <v>38071000</v>
      </c>
    </row>
    <row r="177" spans="1:12" ht="19.5" customHeight="1">
      <c r="B177" s="11" t="s">
        <v>187</v>
      </c>
      <c r="C177" s="16">
        <v>4638000</v>
      </c>
      <c r="D177" s="16">
        <v>894000</v>
      </c>
      <c r="E177" s="16">
        <v>8796000</v>
      </c>
      <c r="F177" s="12">
        <v>0</v>
      </c>
      <c r="G177" s="16">
        <v>0</v>
      </c>
      <c r="H177" s="16">
        <v>1099000</v>
      </c>
      <c r="I177" s="16">
        <v>0</v>
      </c>
      <c r="J177" s="16">
        <v>0</v>
      </c>
      <c r="K177" s="12">
        <v>0</v>
      </c>
      <c r="L177" s="13">
        <f t="shared" si="2"/>
        <v>15427000</v>
      </c>
    </row>
    <row r="178" spans="1:12" ht="19.5" customHeight="1">
      <c r="A178" s="38"/>
      <c r="B178" s="11" t="s">
        <v>183</v>
      </c>
      <c r="C178" s="16">
        <v>8450000</v>
      </c>
      <c r="D178" s="16">
        <v>1277000</v>
      </c>
      <c r="E178" s="16">
        <v>11895000</v>
      </c>
      <c r="F178" s="12">
        <v>0</v>
      </c>
      <c r="G178" s="16">
        <v>954000</v>
      </c>
      <c r="H178" s="16">
        <v>2198000</v>
      </c>
      <c r="I178" s="16">
        <v>0</v>
      </c>
      <c r="J178" s="16">
        <v>0</v>
      </c>
      <c r="K178" s="12">
        <v>0</v>
      </c>
      <c r="L178" s="13">
        <f t="shared" si="2"/>
        <v>24774000</v>
      </c>
    </row>
    <row r="179" spans="1:12" ht="19.5" customHeight="1" thickBot="1">
      <c r="B179" s="11" t="s">
        <v>230</v>
      </c>
      <c r="C179" s="16">
        <v>93706000</v>
      </c>
      <c r="D179" s="16">
        <v>14706000</v>
      </c>
      <c r="E179" s="16">
        <v>24119000</v>
      </c>
      <c r="F179" s="12">
        <v>0</v>
      </c>
      <c r="G179" s="16">
        <v>82529000</v>
      </c>
      <c r="H179" s="16">
        <v>60554000</v>
      </c>
      <c r="I179" s="16">
        <v>7200000</v>
      </c>
      <c r="J179" s="16">
        <v>0</v>
      </c>
      <c r="K179" s="12">
        <v>0</v>
      </c>
      <c r="L179" s="13">
        <f t="shared" si="2"/>
        <v>282814000</v>
      </c>
    </row>
    <row r="180" spans="1:12" s="15" customFormat="1" ht="21" customHeight="1" thickBot="1">
      <c r="A180" s="40"/>
      <c r="B180" s="17" t="s">
        <v>106</v>
      </c>
      <c r="C180" s="18">
        <f t="shared" ref="C180:K180" si="3">SUM(C8:C179)</f>
        <v>41083600000</v>
      </c>
      <c r="D180" s="18">
        <f t="shared" si="3"/>
        <v>6859151000</v>
      </c>
      <c r="E180" s="18">
        <f>SUM(E8:E179)</f>
        <v>10494109000</v>
      </c>
      <c r="F180" s="18">
        <f t="shared" si="3"/>
        <v>0</v>
      </c>
      <c r="G180" s="18">
        <f t="shared" si="3"/>
        <v>19443060000</v>
      </c>
      <c r="H180" s="18">
        <f t="shared" si="3"/>
        <v>38241173000</v>
      </c>
      <c r="I180" s="18">
        <f t="shared" si="3"/>
        <v>3240498000</v>
      </c>
      <c r="J180" s="18">
        <f t="shared" si="3"/>
        <v>516380000</v>
      </c>
      <c r="K180" s="18">
        <f t="shared" si="3"/>
        <v>0</v>
      </c>
      <c r="L180" s="18">
        <f t="shared" si="2"/>
        <v>119877971000</v>
      </c>
    </row>
    <row r="182" spans="1:12">
      <c r="C182" s="19"/>
      <c r="D182" s="19"/>
      <c r="L182" s="19"/>
    </row>
    <row r="183" spans="1:12">
      <c r="C183" s="19"/>
    </row>
    <row r="184" spans="1:12">
      <c r="E184" s="19"/>
    </row>
    <row r="185" spans="1:12">
      <c r="C185" s="19"/>
      <c r="E185" s="19"/>
    </row>
    <row r="187" spans="1:12">
      <c r="C187" s="19"/>
    </row>
    <row r="188" spans="1:12">
      <c r="C188" s="19"/>
    </row>
    <row r="189" spans="1:12">
      <c r="C189" s="19"/>
    </row>
    <row r="191" spans="1:12">
      <c r="C191" s="19"/>
    </row>
  </sheetData>
  <mergeCells count="14">
    <mergeCell ref="I6:I7"/>
    <mergeCell ref="J6:J7"/>
    <mergeCell ref="K6:K7"/>
    <mergeCell ref="L6:L7"/>
    <mergeCell ref="B2:L2"/>
    <mergeCell ref="B3:L3"/>
    <mergeCell ref="B4:L4"/>
    <mergeCell ref="B6:B7"/>
    <mergeCell ref="C6:C7"/>
    <mergeCell ref="D6:D7"/>
    <mergeCell ref="F6:F7"/>
    <mergeCell ref="G6:G7"/>
    <mergeCell ref="H6:H7"/>
    <mergeCell ref="E6:E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3" fitToHeight="0" orientation="landscape" r:id="rId1"/>
  <rowBreaks count="1" manualBreakCount="1">
    <brk id="92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55" zoomScaleNormal="55" workbookViewId="0">
      <pane xSplit="2" ySplit="7" topLeftCell="C8" activePane="bottomRight" state="frozen"/>
      <selection activeCell="R32" sqref="R32"/>
      <selection pane="topRight" activeCell="R32" sqref="R32"/>
      <selection pane="bottomLeft" activeCell="R32" sqref="R32"/>
      <selection pane="bottomRight" activeCell="R32" sqref="R32"/>
    </sheetView>
  </sheetViews>
  <sheetFormatPr defaultRowHeight="15"/>
  <cols>
    <col min="1" max="1" width="13.140625" style="3" customWidth="1"/>
    <col min="2" max="2" width="65.140625" style="3" customWidth="1"/>
    <col min="3" max="3" width="25.85546875" style="3" customWidth="1"/>
    <col min="4" max="5" width="24.5703125" style="3" customWidth="1"/>
    <col min="6" max="6" width="27.140625" style="3" customWidth="1"/>
    <col min="7" max="7" width="27.42578125" style="3" customWidth="1"/>
    <col min="8" max="11" width="24.5703125" style="3" customWidth="1"/>
    <col min="12" max="12" width="29.42578125" style="3" customWidth="1"/>
    <col min="13" max="13" width="9.140625" style="3"/>
    <col min="14" max="14" width="15.7109375" style="3" bestFit="1" customWidth="1"/>
    <col min="15" max="16384" width="9.140625" style="3"/>
  </cols>
  <sheetData>
    <row r="1" spans="1:12" ht="20.100000000000001" customHeight="1">
      <c r="A1" s="1"/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</row>
    <row r="2" spans="1:12" ht="20.100000000000001" customHeight="1">
      <c r="A2" s="22"/>
      <c r="B2" s="56" t="s">
        <v>0</v>
      </c>
      <c r="C2" s="56" t="s">
        <v>0</v>
      </c>
      <c r="D2" s="56" t="s">
        <v>0</v>
      </c>
      <c r="E2" s="56" t="s">
        <v>0</v>
      </c>
      <c r="F2" s="56" t="s">
        <v>0</v>
      </c>
      <c r="G2" s="56" t="s">
        <v>0</v>
      </c>
      <c r="H2" s="56" t="s">
        <v>0</v>
      </c>
      <c r="I2" s="56" t="s">
        <v>0</v>
      </c>
      <c r="J2" s="56" t="s">
        <v>0</v>
      </c>
      <c r="K2" s="56" t="s">
        <v>0</v>
      </c>
      <c r="L2" s="56" t="s">
        <v>0</v>
      </c>
    </row>
    <row r="3" spans="1:12" ht="20.100000000000001" customHeight="1">
      <c r="B3" s="56" t="s">
        <v>1</v>
      </c>
      <c r="C3" s="56" t="s">
        <v>0</v>
      </c>
      <c r="D3" s="56" t="s">
        <v>0</v>
      </c>
      <c r="E3" s="56" t="s">
        <v>0</v>
      </c>
      <c r="F3" s="56" t="s">
        <v>0</v>
      </c>
      <c r="G3" s="56" t="s">
        <v>0</v>
      </c>
      <c r="H3" s="56" t="s">
        <v>0</v>
      </c>
      <c r="I3" s="56" t="s">
        <v>0</v>
      </c>
      <c r="J3" s="56" t="s">
        <v>0</v>
      </c>
      <c r="K3" s="56" t="s">
        <v>0</v>
      </c>
      <c r="L3" s="56" t="s">
        <v>0</v>
      </c>
    </row>
    <row r="4" spans="1:12" ht="20.100000000000001" customHeight="1">
      <c r="A4" s="22"/>
      <c r="B4" s="57" t="s">
        <v>231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6" customFormat="1" ht="20.100000000000001" customHeight="1" thickBot="1">
      <c r="A5" s="23"/>
      <c r="B5" s="4"/>
      <c r="C5" s="4"/>
      <c r="D5" s="4"/>
      <c r="E5" s="4"/>
      <c r="F5" s="4"/>
      <c r="G5" s="4"/>
      <c r="H5" s="4"/>
      <c r="I5" s="4"/>
      <c r="J5" s="4"/>
      <c r="K5" s="4"/>
      <c r="L5" s="5" t="s">
        <v>2</v>
      </c>
    </row>
    <row r="6" spans="1:12" s="21" customFormat="1" ht="24.75" customHeight="1">
      <c r="A6" s="20"/>
      <c r="B6" s="58" t="s">
        <v>3</v>
      </c>
      <c r="C6" s="52" t="s">
        <v>4</v>
      </c>
      <c r="D6" s="52" t="s">
        <v>5</v>
      </c>
      <c r="E6" s="60" t="s">
        <v>6</v>
      </c>
      <c r="F6" s="52" t="s">
        <v>7</v>
      </c>
      <c r="G6" s="52" t="s">
        <v>8</v>
      </c>
      <c r="H6" s="52" t="s">
        <v>9</v>
      </c>
      <c r="I6" s="52" t="s">
        <v>10</v>
      </c>
      <c r="J6" s="52" t="s">
        <v>11</v>
      </c>
      <c r="K6" s="52" t="s">
        <v>12</v>
      </c>
      <c r="L6" s="54" t="s">
        <v>13</v>
      </c>
    </row>
    <row r="7" spans="1:12" s="21" customFormat="1" ht="45" customHeight="1" thickBot="1">
      <c r="A7" s="8"/>
      <c r="B7" s="59" t="s">
        <v>0</v>
      </c>
      <c r="C7" s="53" t="s">
        <v>0</v>
      </c>
      <c r="D7" s="53" t="s">
        <v>0</v>
      </c>
      <c r="E7" s="61"/>
      <c r="F7" s="53" t="s">
        <v>0</v>
      </c>
      <c r="G7" s="53" t="s">
        <v>0</v>
      </c>
      <c r="H7" s="53" t="s">
        <v>0</v>
      </c>
      <c r="I7" s="53" t="s">
        <v>0</v>
      </c>
      <c r="J7" s="53" t="s">
        <v>0</v>
      </c>
      <c r="K7" s="53" t="s">
        <v>0</v>
      </c>
      <c r="L7" s="55" t="s">
        <v>0</v>
      </c>
    </row>
    <row r="8" spans="1:12" s="24" customFormat="1" ht="20.100000000000001" customHeight="1">
      <c r="A8" s="45"/>
      <c r="B8" s="25" t="s">
        <v>15</v>
      </c>
      <c r="C8" s="26">
        <v>1224051000</v>
      </c>
      <c r="D8" s="26">
        <v>159555000</v>
      </c>
      <c r="E8" s="26">
        <v>287110000</v>
      </c>
      <c r="F8" s="26">
        <v>0</v>
      </c>
      <c r="G8" s="26">
        <v>211404000</v>
      </c>
      <c r="H8" s="26">
        <v>174801000</v>
      </c>
      <c r="I8" s="26">
        <v>0</v>
      </c>
      <c r="J8" s="26">
        <v>0</v>
      </c>
      <c r="K8" s="26">
        <v>0</v>
      </c>
      <c r="L8" s="27">
        <f>SUM(C8:K8)</f>
        <v>2056921000</v>
      </c>
    </row>
    <row r="9" spans="1:12" s="24" customFormat="1" ht="20.100000000000001" customHeight="1">
      <c r="A9" s="45"/>
      <c r="B9" s="11" t="s">
        <v>14</v>
      </c>
      <c r="C9" s="26">
        <v>430884000</v>
      </c>
      <c r="D9" s="26">
        <v>52654000</v>
      </c>
      <c r="E9" s="26">
        <v>2448521000</v>
      </c>
      <c r="F9" s="26">
        <v>0</v>
      </c>
      <c r="G9" s="26">
        <v>631220000</v>
      </c>
      <c r="H9" s="26">
        <v>692050000</v>
      </c>
      <c r="I9" s="26">
        <v>0</v>
      </c>
      <c r="J9" s="26">
        <v>0</v>
      </c>
      <c r="K9" s="26">
        <v>0</v>
      </c>
      <c r="L9" s="13">
        <f t="shared" ref="L9:L48" si="0">SUM(C9:K9)</f>
        <v>4255329000</v>
      </c>
    </row>
    <row r="10" spans="1:12" s="24" customFormat="1" ht="20.100000000000001" customHeight="1">
      <c r="A10" s="45"/>
      <c r="B10" s="11" t="s">
        <v>16</v>
      </c>
      <c r="C10" s="26">
        <v>52321000</v>
      </c>
      <c r="D10" s="26">
        <v>6258000</v>
      </c>
      <c r="E10" s="26">
        <v>22291000</v>
      </c>
      <c r="F10" s="26">
        <v>0</v>
      </c>
      <c r="G10" s="26">
        <v>4661000</v>
      </c>
      <c r="H10" s="26">
        <v>6220000</v>
      </c>
      <c r="I10" s="26">
        <v>0</v>
      </c>
      <c r="J10" s="26">
        <v>0</v>
      </c>
      <c r="K10" s="26">
        <v>0</v>
      </c>
      <c r="L10" s="13">
        <f t="shared" si="0"/>
        <v>91751000</v>
      </c>
    </row>
    <row r="11" spans="1:12" s="24" customFormat="1" ht="20.100000000000001" customHeight="1">
      <c r="A11" s="45"/>
      <c r="B11" s="11" t="s">
        <v>17</v>
      </c>
      <c r="C11" s="26">
        <v>255330000</v>
      </c>
      <c r="D11" s="26">
        <v>32248000</v>
      </c>
      <c r="E11" s="26">
        <v>51160000</v>
      </c>
      <c r="F11" s="26">
        <v>0</v>
      </c>
      <c r="G11" s="26">
        <v>19030000</v>
      </c>
      <c r="H11" s="26">
        <v>45156000</v>
      </c>
      <c r="I11" s="26">
        <v>0</v>
      </c>
      <c r="J11" s="26">
        <v>0</v>
      </c>
      <c r="K11" s="26">
        <v>0</v>
      </c>
      <c r="L11" s="13">
        <f t="shared" si="0"/>
        <v>402924000</v>
      </c>
    </row>
    <row r="12" spans="1:12" s="24" customFormat="1" ht="20.100000000000001" customHeight="1">
      <c r="A12" s="45"/>
      <c r="B12" s="11" t="s">
        <v>18</v>
      </c>
      <c r="C12" s="26">
        <v>197190000</v>
      </c>
      <c r="D12" s="26">
        <v>24634000</v>
      </c>
      <c r="E12" s="26">
        <v>15388000</v>
      </c>
      <c r="F12" s="26">
        <v>0</v>
      </c>
      <c r="G12" s="26">
        <v>4501000</v>
      </c>
      <c r="H12" s="26">
        <v>9755000</v>
      </c>
      <c r="I12" s="26">
        <v>0</v>
      </c>
      <c r="J12" s="26">
        <v>0</v>
      </c>
      <c r="K12" s="26">
        <v>0</v>
      </c>
      <c r="L12" s="13">
        <f t="shared" si="0"/>
        <v>251468000</v>
      </c>
    </row>
    <row r="13" spans="1:12" s="24" customFormat="1" ht="20.100000000000001" customHeight="1">
      <c r="A13" s="45"/>
      <c r="B13" s="11" t="s">
        <v>132</v>
      </c>
      <c r="C13" s="26">
        <v>82721000</v>
      </c>
      <c r="D13" s="26">
        <v>10068000</v>
      </c>
      <c r="E13" s="26">
        <v>15084000</v>
      </c>
      <c r="F13" s="26">
        <v>0</v>
      </c>
      <c r="G13" s="26">
        <v>526000</v>
      </c>
      <c r="H13" s="26">
        <v>2020000</v>
      </c>
      <c r="I13" s="26">
        <v>0</v>
      </c>
      <c r="J13" s="26">
        <v>0</v>
      </c>
      <c r="K13" s="26">
        <v>0</v>
      </c>
      <c r="L13" s="13">
        <f t="shared" si="0"/>
        <v>110419000</v>
      </c>
    </row>
    <row r="14" spans="1:12" s="24" customFormat="1" ht="20.100000000000001" customHeight="1">
      <c r="A14" s="45"/>
      <c r="B14" s="11" t="s">
        <v>19</v>
      </c>
      <c r="C14" s="26">
        <v>332593000</v>
      </c>
      <c r="D14" s="26">
        <v>44030000</v>
      </c>
      <c r="E14" s="26">
        <v>44296000</v>
      </c>
      <c r="F14" s="26">
        <v>0</v>
      </c>
      <c r="G14" s="26">
        <v>4580000</v>
      </c>
      <c r="H14" s="26">
        <v>39000000</v>
      </c>
      <c r="I14" s="26">
        <v>0</v>
      </c>
      <c r="J14" s="26">
        <v>0</v>
      </c>
      <c r="K14" s="26">
        <v>0</v>
      </c>
      <c r="L14" s="13">
        <f t="shared" si="0"/>
        <v>464499000</v>
      </c>
    </row>
    <row r="15" spans="1:12" s="24" customFormat="1" ht="20.100000000000001" customHeight="1">
      <c r="A15" s="45"/>
      <c r="B15" s="11" t="s">
        <v>22</v>
      </c>
      <c r="C15" s="26">
        <v>16348717000</v>
      </c>
      <c r="D15" s="26">
        <v>2489929000</v>
      </c>
      <c r="E15" s="26">
        <v>2280560000</v>
      </c>
      <c r="F15" s="26">
        <v>0</v>
      </c>
      <c r="G15" s="26">
        <v>87042000</v>
      </c>
      <c r="H15" s="26">
        <v>3213317000</v>
      </c>
      <c r="I15" s="26">
        <v>0</v>
      </c>
      <c r="J15" s="26">
        <v>0</v>
      </c>
      <c r="K15" s="26">
        <v>0</v>
      </c>
      <c r="L15" s="13">
        <f t="shared" si="0"/>
        <v>24419565000</v>
      </c>
    </row>
    <row r="16" spans="1:12" s="24" customFormat="1" ht="20.100000000000001" customHeight="1">
      <c r="A16" s="45"/>
      <c r="B16" s="11" t="s">
        <v>23</v>
      </c>
      <c r="C16" s="26">
        <v>36726785000</v>
      </c>
      <c r="D16" s="26">
        <v>5605373000</v>
      </c>
      <c r="E16" s="26">
        <v>22331618000</v>
      </c>
      <c r="F16" s="26">
        <v>0</v>
      </c>
      <c r="G16" s="26">
        <v>1017157000</v>
      </c>
      <c r="H16" s="26">
        <v>212914000</v>
      </c>
      <c r="I16" s="26">
        <v>0</v>
      </c>
      <c r="J16" s="26">
        <v>0</v>
      </c>
      <c r="K16" s="26">
        <v>0</v>
      </c>
      <c r="L16" s="13">
        <f t="shared" si="0"/>
        <v>65893847000</v>
      </c>
    </row>
    <row r="17" spans="1:14" s="24" customFormat="1" ht="20.100000000000001" customHeight="1">
      <c r="A17" s="45"/>
      <c r="B17" s="11" t="s">
        <v>24</v>
      </c>
      <c r="C17" s="26">
        <v>6502106000</v>
      </c>
      <c r="D17" s="26">
        <v>1606943000</v>
      </c>
      <c r="E17" s="26">
        <v>990896000</v>
      </c>
      <c r="F17" s="26">
        <v>0</v>
      </c>
      <c r="G17" s="26">
        <v>830600000</v>
      </c>
      <c r="H17" s="26">
        <v>1151734000</v>
      </c>
      <c r="I17" s="26">
        <v>217589000</v>
      </c>
      <c r="J17" s="26">
        <v>0</v>
      </c>
      <c r="K17" s="26">
        <v>0</v>
      </c>
      <c r="L17" s="13">
        <f t="shared" si="0"/>
        <v>11299868000</v>
      </c>
    </row>
    <row r="18" spans="1:14" s="24" customFormat="1" ht="20.100000000000001" customHeight="1">
      <c r="A18" s="45"/>
      <c r="B18" s="11" t="s">
        <v>26</v>
      </c>
      <c r="C18" s="26">
        <v>2433618000</v>
      </c>
      <c r="D18" s="26">
        <v>180235000</v>
      </c>
      <c r="E18" s="26">
        <v>702122000</v>
      </c>
      <c r="F18" s="26">
        <v>0</v>
      </c>
      <c r="G18" s="26">
        <v>2062883000</v>
      </c>
      <c r="H18" s="26">
        <v>701137000</v>
      </c>
      <c r="I18" s="26">
        <v>0</v>
      </c>
      <c r="J18" s="26">
        <v>741000</v>
      </c>
      <c r="K18" s="26">
        <v>0</v>
      </c>
      <c r="L18" s="13">
        <f t="shared" si="0"/>
        <v>6080736000</v>
      </c>
    </row>
    <row r="19" spans="1:14" s="24" customFormat="1" ht="20.100000000000001" customHeight="1">
      <c r="A19" s="45"/>
      <c r="B19" s="11" t="s">
        <v>147</v>
      </c>
      <c r="C19" s="26">
        <v>2550604000</v>
      </c>
      <c r="D19" s="26">
        <v>387429000</v>
      </c>
      <c r="E19" s="26">
        <v>1744318000</v>
      </c>
      <c r="F19" s="26">
        <v>204586480000</v>
      </c>
      <c r="G19" s="26">
        <v>344079393000</v>
      </c>
      <c r="H19" s="26">
        <v>378739000</v>
      </c>
      <c r="I19" s="26">
        <v>3619505000</v>
      </c>
      <c r="J19" s="26">
        <v>30407884000</v>
      </c>
      <c r="K19" s="26">
        <v>0</v>
      </c>
      <c r="L19" s="13">
        <f t="shared" si="0"/>
        <v>587754352000</v>
      </c>
    </row>
    <row r="20" spans="1:14" s="24" customFormat="1" ht="20.100000000000001" customHeight="1">
      <c r="A20" s="45"/>
      <c r="B20" s="11" t="s">
        <v>28</v>
      </c>
      <c r="C20" s="26">
        <v>114171433000</v>
      </c>
      <c r="D20" s="26">
        <v>17937119000.046993</v>
      </c>
      <c r="E20" s="26">
        <v>12548119000</v>
      </c>
      <c r="F20" s="26">
        <v>0</v>
      </c>
      <c r="G20" s="26">
        <v>4557190000</v>
      </c>
      <c r="H20" s="26">
        <v>10617993000</v>
      </c>
      <c r="I20" s="26">
        <v>38662000</v>
      </c>
      <c r="J20" s="26">
        <v>0</v>
      </c>
      <c r="K20" s="26">
        <v>0</v>
      </c>
      <c r="L20" s="13">
        <f t="shared" si="0"/>
        <v>159870516000.047</v>
      </c>
    </row>
    <row r="21" spans="1:14" s="24" customFormat="1" ht="20.100000000000001" customHeight="1">
      <c r="A21" s="45"/>
      <c r="B21" s="11" t="s">
        <v>29</v>
      </c>
      <c r="C21" s="26">
        <v>33000557000</v>
      </c>
      <c r="D21" s="26">
        <v>7487661000</v>
      </c>
      <c r="E21" s="26">
        <v>23964627000</v>
      </c>
      <c r="F21" s="26">
        <v>0</v>
      </c>
      <c r="G21" s="26">
        <v>385778000</v>
      </c>
      <c r="H21" s="26">
        <v>20020600000</v>
      </c>
      <c r="I21" s="26">
        <v>19428000</v>
      </c>
      <c r="J21" s="26">
        <v>0</v>
      </c>
      <c r="K21" s="26">
        <v>0</v>
      </c>
      <c r="L21" s="13">
        <f t="shared" si="0"/>
        <v>84878651000</v>
      </c>
    </row>
    <row r="22" spans="1:14" s="24" customFormat="1" ht="20.100000000000001" customHeight="1">
      <c r="A22" s="45"/>
      <c r="B22" s="11" t="s">
        <v>152</v>
      </c>
      <c r="C22" s="26">
        <v>285456000</v>
      </c>
      <c r="D22" s="26">
        <v>57474000</v>
      </c>
      <c r="E22" s="26">
        <v>49750000</v>
      </c>
      <c r="F22" s="26">
        <v>0</v>
      </c>
      <c r="G22" s="26">
        <v>1713587000</v>
      </c>
      <c r="H22" s="26">
        <v>14281145000</v>
      </c>
      <c r="I22" s="26">
        <v>1359000</v>
      </c>
      <c r="J22" s="26">
        <v>0</v>
      </c>
      <c r="K22" s="26">
        <v>0</v>
      </c>
      <c r="L22" s="13">
        <f t="shared" si="0"/>
        <v>16388771000</v>
      </c>
    </row>
    <row r="23" spans="1:14" s="24" customFormat="1" ht="20.100000000000001" customHeight="1">
      <c r="A23" s="45"/>
      <c r="B23" s="11" t="s">
        <v>148</v>
      </c>
      <c r="C23" s="26">
        <v>4666639000</v>
      </c>
      <c r="D23" s="26">
        <v>884067000</v>
      </c>
      <c r="E23" s="26">
        <v>1978166000</v>
      </c>
      <c r="F23" s="26">
        <v>0</v>
      </c>
      <c r="G23" s="26">
        <v>153191395000</v>
      </c>
      <c r="H23" s="26">
        <v>300702000</v>
      </c>
      <c r="I23" s="26">
        <v>86722000</v>
      </c>
      <c r="J23" s="26">
        <v>0</v>
      </c>
      <c r="K23" s="26">
        <v>0</v>
      </c>
      <c r="L23" s="13">
        <f t="shared" si="0"/>
        <v>161107691000</v>
      </c>
    </row>
    <row r="24" spans="1:14" s="24" customFormat="1" ht="20.100000000000001" customHeight="1">
      <c r="A24" s="45"/>
      <c r="B24" s="11" t="s">
        <v>30</v>
      </c>
      <c r="C24" s="26">
        <v>121220000</v>
      </c>
      <c r="D24" s="26">
        <v>19402000</v>
      </c>
      <c r="E24" s="26">
        <v>3031970000</v>
      </c>
      <c r="F24" s="26">
        <v>0</v>
      </c>
      <c r="G24" s="26">
        <v>21665000</v>
      </c>
      <c r="H24" s="26">
        <v>180393000</v>
      </c>
      <c r="I24" s="26">
        <v>0</v>
      </c>
      <c r="J24" s="26">
        <v>0</v>
      </c>
      <c r="K24" s="26">
        <v>0</v>
      </c>
      <c r="L24" s="13">
        <f t="shared" si="0"/>
        <v>3374650000</v>
      </c>
    </row>
    <row r="25" spans="1:14" s="24" customFormat="1" ht="20.100000000000001" customHeight="1">
      <c r="A25" s="45"/>
      <c r="B25" s="11" t="s">
        <v>31</v>
      </c>
      <c r="C25" s="26">
        <v>1513727000</v>
      </c>
      <c r="D25" s="26">
        <v>257029000</v>
      </c>
      <c r="E25" s="26">
        <v>294664000</v>
      </c>
      <c r="F25" s="26">
        <v>0</v>
      </c>
      <c r="G25" s="26">
        <v>584625000</v>
      </c>
      <c r="H25" s="26">
        <v>1348253000</v>
      </c>
      <c r="I25" s="26">
        <v>285281000</v>
      </c>
      <c r="J25" s="26">
        <v>0</v>
      </c>
      <c r="K25" s="26">
        <v>0</v>
      </c>
      <c r="L25" s="13">
        <f t="shared" si="0"/>
        <v>4283579000</v>
      </c>
    </row>
    <row r="26" spans="1:14" s="24" customFormat="1" ht="20.100000000000001" customHeight="1">
      <c r="A26" s="45"/>
      <c r="B26" s="11" t="s">
        <v>149</v>
      </c>
      <c r="C26" s="26">
        <v>390562000</v>
      </c>
      <c r="D26" s="26">
        <v>62313000</v>
      </c>
      <c r="E26" s="26">
        <v>59625000</v>
      </c>
      <c r="F26" s="26">
        <v>0</v>
      </c>
      <c r="G26" s="26">
        <v>2224706000</v>
      </c>
      <c r="H26" s="26">
        <v>229777000</v>
      </c>
      <c r="I26" s="26">
        <v>876426000</v>
      </c>
      <c r="J26" s="26">
        <v>1209447000</v>
      </c>
      <c r="K26" s="26">
        <v>0</v>
      </c>
      <c r="L26" s="13">
        <f t="shared" si="0"/>
        <v>5052856000</v>
      </c>
    </row>
    <row r="27" spans="1:14" s="24" customFormat="1" ht="20.100000000000001" customHeight="1">
      <c r="A27" s="45"/>
      <c r="B27" s="11" t="s">
        <v>32</v>
      </c>
      <c r="C27" s="26">
        <v>1731738000</v>
      </c>
      <c r="D27" s="26">
        <v>294808000</v>
      </c>
      <c r="E27" s="26">
        <v>121559000</v>
      </c>
      <c r="F27" s="26">
        <v>0</v>
      </c>
      <c r="G27" s="26">
        <v>711345000</v>
      </c>
      <c r="H27" s="26">
        <v>383279000</v>
      </c>
      <c r="I27" s="26">
        <v>294332000</v>
      </c>
      <c r="J27" s="26">
        <v>18670000</v>
      </c>
      <c r="K27" s="26">
        <v>0</v>
      </c>
      <c r="L27" s="13">
        <f t="shared" si="0"/>
        <v>3555731000</v>
      </c>
    </row>
    <row r="28" spans="1:14" s="24" customFormat="1" ht="20.100000000000001" customHeight="1">
      <c r="A28" s="45"/>
      <c r="B28" s="11" t="s">
        <v>151</v>
      </c>
      <c r="C28" s="26">
        <v>1815234000</v>
      </c>
      <c r="D28" s="26">
        <v>261008000</v>
      </c>
      <c r="E28" s="26">
        <v>303000000</v>
      </c>
      <c r="F28" s="26">
        <v>0</v>
      </c>
      <c r="G28" s="26">
        <v>4422663000</v>
      </c>
      <c r="H28" s="26">
        <v>193185000</v>
      </c>
      <c r="I28" s="26">
        <v>0</v>
      </c>
      <c r="J28" s="26">
        <v>0</v>
      </c>
      <c r="K28" s="26">
        <v>0</v>
      </c>
      <c r="L28" s="13">
        <f t="shared" si="0"/>
        <v>6995090000</v>
      </c>
    </row>
    <row r="29" spans="1:14" s="24" customFormat="1" ht="20.100000000000001" customHeight="1">
      <c r="A29" s="45"/>
      <c r="B29" s="11" t="s">
        <v>34</v>
      </c>
      <c r="C29" s="26">
        <v>269267000</v>
      </c>
      <c r="D29" s="26">
        <v>45776000</v>
      </c>
      <c r="E29" s="26">
        <v>215510000</v>
      </c>
      <c r="F29" s="26">
        <v>0</v>
      </c>
      <c r="G29" s="26">
        <v>13125353000</v>
      </c>
      <c r="H29" s="26">
        <v>1909856000</v>
      </c>
      <c r="I29" s="26">
        <v>191767000</v>
      </c>
      <c r="J29" s="26">
        <v>8667661000</v>
      </c>
      <c r="K29" s="26">
        <v>0</v>
      </c>
      <c r="L29" s="13">
        <f t="shared" si="0"/>
        <v>24425190000</v>
      </c>
    </row>
    <row r="30" spans="1:14" s="24" customFormat="1" ht="20.100000000000001" customHeight="1">
      <c r="A30" s="45"/>
      <c r="B30" s="11" t="s">
        <v>150</v>
      </c>
      <c r="C30" s="26">
        <v>7020087000</v>
      </c>
      <c r="D30" s="26">
        <v>1206576000</v>
      </c>
      <c r="E30" s="26">
        <v>465474000</v>
      </c>
      <c r="F30" s="26">
        <v>0</v>
      </c>
      <c r="G30" s="26">
        <v>24031509000</v>
      </c>
      <c r="H30" s="26">
        <v>1317576000</v>
      </c>
      <c r="I30" s="26">
        <v>143909000</v>
      </c>
      <c r="J30" s="26">
        <v>54019000</v>
      </c>
      <c r="K30" s="26">
        <v>0</v>
      </c>
      <c r="L30" s="13">
        <f t="shared" si="0"/>
        <v>34239150000</v>
      </c>
      <c r="N30" s="34"/>
    </row>
    <row r="31" spans="1:14" s="24" customFormat="1" ht="20.100000000000001" customHeight="1">
      <c r="A31" s="45"/>
      <c r="B31" s="11" t="s">
        <v>125</v>
      </c>
      <c r="C31" s="26">
        <v>29237000</v>
      </c>
      <c r="D31" s="26">
        <v>4481000</v>
      </c>
      <c r="E31" s="26">
        <v>3948000</v>
      </c>
      <c r="F31" s="26">
        <v>0</v>
      </c>
      <c r="G31" s="26">
        <v>167000</v>
      </c>
      <c r="H31" s="26">
        <v>2672000</v>
      </c>
      <c r="I31" s="26">
        <v>0</v>
      </c>
      <c r="J31" s="26">
        <v>0</v>
      </c>
      <c r="K31" s="26">
        <v>0</v>
      </c>
      <c r="L31" s="13">
        <f t="shared" si="0"/>
        <v>40505000</v>
      </c>
      <c r="N31" s="34"/>
    </row>
    <row r="32" spans="1:14" s="24" customFormat="1" ht="20.100000000000001" customHeight="1">
      <c r="A32" s="45"/>
      <c r="B32" s="11" t="s">
        <v>141</v>
      </c>
      <c r="C32" s="26">
        <v>1513235000</v>
      </c>
      <c r="D32" s="26">
        <v>160252000</v>
      </c>
      <c r="E32" s="26">
        <v>360908000</v>
      </c>
      <c r="F32" s="26">
        <v>0</v>
      </c>
      <c r="G32" s="26">
        <v>0</v>
      </c>
      <c r="H32" s="26">
        <v>687280000</v>
      </c>
      <c r="I32" s="26">
        <v>0</v>
      </c>
      <c r="J32" s="26">
        <v>0</v>
      </c>
      <c r="K32" s="26">
        <v>0</v>
      </c>
      <c r="L32" s="13">
        <f t="shared" si="0"/>
        <v>2721675000</v>
      </c>
    </row>
    <row r="33" spans="1:12" s="24" customFormat="1" ht="20.100000000000001" customHeight="1">
      <c r="A33" s="45"/>
      <c r="B33" s="11" t="s">
        <v>25</v>
      </c>
      <c r="C33" s="26">
        <v>21545094000</v>
      </c>
      <c r="D33" s="26">
        <v>2631503000</v>
      </c>
      <c r="E33" s="26">
        <v>4357459000</v>
      </c>
      <c r="F33" s="26">
        <v>0</v>
      </c>
      <c r="G33" s="26">
        <v>10840000</v>
      </c>
      <c r="H33" s="26">
        <v>988430000</v>
      </c>
      <c r="I33" s="26">
        <v>0</v>
      </c>
      <c r="J33" s="26">
        <v>0</v>
      </c>
      <c r="K33" s="26">
        <v>0</v>
      </c>
      <c r="L33" s="13">
        <f t="shared" si="0"/>
        <v>29533326000</v>
      </c>
    </row>
    <row r="34" spans="1:12" s="24" customFormat="1" ht="20.100000000000001" customHeight="1">
      <c r="A34" s="45"/>
      <c r="B34" s="11" t="s">
        <v>188</v>
      </c>
      <c r="C34" s="26">
        <v>905136000</v>
      </c>
      <c r="D34" s="26">
        <v>132343000</v>
      </c>
      <c r="E34" s="26">
        <v>430272000</v>
      </c>
      <c r="F34" s="26">
        <v>0</v>
      </c>
      <c r="G34" s="26">
        <v>4893000</v>
      </c>
      <c r="H34" s="26">
        <v>90160000</v>
      </c>
      <c r="I34" s="26">
        <v>0</v>
      </c>
      <c r="J34" s="26">
        <v>0</v>
      </c>
      <c r="K34" s="26">
        <v>0</v>
      </c>
      <c r="L34" s="13">
        <f t="shared" si="0"/>
        <v>1562804000</v>
      </c>
    </row>
    <row r="35" spans="1:12" s="24" customFormat="1" ht="20.100000000000001" customHeight="1">
      <c r="A35" s="45"/>
      <c r="B35" s="11" t="s">
        <v>189</v>
      </c>
      <c r="C35" s="26">
        <v>34334997000</v>
      </c>
      <c r="D35" s="26">
        <v>6158071000</v>
      </c>
      <c r="E35" s="26">
        <v>4537557000</v>
      </c>
      <c r="F35" s="26">
        <v>0</v>
      </c>
      <c r="G35" s="26">
        <v>18543000</v>
      </c>
      <c r="H35" s="26">
        <v>2414019000</v>
      </c>
      <c r="I35" s="26">
        <v>2874000</v>
      </c>
      <c r="J35" s="26">
        <v>0</v>
      </c>
      <c r="K35" s="26">
        <v>0</v>
      </c>
      <c r="L35" s="13">
        <f t="shared" si="0"/>
        <v>47466061000</v>
      </c>
    </row>
    <row r="36" spans="1:12" s="24" customFormat="1" ht="20.100000000000001" customHeight="1">
      <c r="A36" s="45"/>
      <c r="B36" s="11" t="s">
        <v>20</v>
      </c>
      <c r="C36" s="26">
        <v>11413434000</v>
      </c>
      <c r="D36" s="26">
        <v>2001933000</v>
      </c>
      <c r="E36" s="26">
        <v>304056000</v>
      </c>
      <c r="F36" s="26">
        <v>0</v>
      </c>
      <c r="G36" s="26">
        <v>88953000</v>
      </c>
      <c r="H36" s="26">
        <v>112205000</v>
      </c>
      <c r="I36" s="26">
        <v>0</v>
      </c>
      <c r="J36" s="26">
        <v>0</v>
      </c>
      <c r="K36" s="26">
        <v>0</v>
      </c>
      <c r="L36" s="13">
        <f t="shared" si="0"/>
        <v>13920581000</v>
      </c>
    </row>
    <row r="37" spans="1:12" s="24" customFormat="1" ht="20.100000000000001" customHeight="1">
      <c r="A37" s="45"/>
      <c r="B37" s="11" t="s">
        <v>117</v>
      </c>
      <c r="C37" s="26">
        <v>392497000</v>
      </c>
      <c r="D37" s="26">
        <v>61762000</v>
      </c>
      <c r="E37" s="26">
        <v>46971000</v>
      </c>
      <c r="F37" s="26">
        <v>0</v>
      </c>
      <c r="G37" s="26">
        <v>2759000</v>
      </c>
      <c r="H37" s="26">
        <v>29402000</v>
      </c>
      <c r="I37" s="26">
        <v>0</v>
      </c>
      <c r="J37" s="26">
        <v>0</v>
      </c>
      <c r="K37" s="26">
        <v>0</v>
      </c>
      <c r="L37" s="13">
        <f t="shared" si="0"/>
        <v>533391000</v>
      </c>
    </row>
    <row r="38" spans="1:12" s="24" customFormat="1" ht="20.100000000000001" customHeight="1">
      <c r="A38" s="45"/>
      <c r="B38" s="11" t="s">
        <v>21</v>
      </c>
      <c r="C38" s="26">
        <v>517414000</v>
      </c>
      <c r="D38" s="26">
        <v>84895000</v>
      </c>
      <c r="E38" s="26">
        <v>115157000</v>
      </c>
      <c r="F38" s="26">
        <v>0</v>
      </c>
      <c r="G38" s="26">
        <v>597208000</v>
      </c>
      <c r="H38" s="26">
        <v>652418000</v>
      </c>
      <c r="I38" s="26">
        <v>2925000</v>
      </c>
      <c r="J38" s="26">
        <v>167622000</v>
      </c>
      <c r="K38" s="26">
        <v>0</v>
      </c>
      <c r="L38" s="13">
        <f t="shared" si="0"/>
        <v>2137639000</v>
      </c>
    </row>
    <row r="39" spans="1:12" s="24" customFormat="1" ht="20.100000000000001" customHeight="1">
      <c r="A39" s="45"/>
      <c r="B39" s="11" t="s">
        <v>27</v>
      </c>
      <c r="C39" s="26">
        <v>3508576000</v>
      </c>
      <c r="D39" s="26">
        <v>582517000</v>
      </c>
      <c r="E39" s="26">
        <v>440026000</v>
      </c>
      <c r="F39" s="26">
        <v>0</v>
      </c>
      <c r="G39" s="26">
        <v>23906000</v>
      </c>
      <c r="H39" s="26">
        <v>238849000</v>
      </c>
      <c r="I39" s="26">
        <v>0</v>
      </c>
      <c r="J39" s="26">
        <v>0</v>
      </c>
      <c r="K39" s="26">
        <v>0</v>
      </c>
      <c r="L39" s="13">
        <f t="shared" si="0"/>
        <v>4793874000</v>
      </c>
    </row>
    <row r="40" spans="1:12" s="24" customFormat="1" ht="20.100000000000001" customHeight="1">
      <c r="A40" s="45"/>
      <c r="B40" s="11" t="s">
        <v>33</v>
      </c>
      <c r="C40" s="26">
        <v>1007448000</v>
      </c>
      <c r="D40" s="26">
        <v>225853000</v>
      </c>
      <c r="E40" s="26">
        <v>28592000</v>
      </c>
      <c r="F40" s="26">
        <v>0</v>
      </c>
      <c r="G40" s="26">
        <v>7368000</v>
      </c>
      <c r="H40" s="26">
        <v>102224000</v>
      </c>
      <c r="I40" s="26">
        <v>0</v>
      </c>
      <c r="J40" s="26">
        <v>0</v>
      </c>
      <c r="K40" s="26">
        <v>0</v>
      </c>
      <c r="L40" s="13">
        <f t="shared" si="0"/>
        <v>1371485000</v>
      </c>
    </row>
    <row r="41" spans="1:12" s="24" customFormat="1" ht="20.100000000000001" customHeight="1">
      <c r="A41" s="45"/>
      <c r="B41" s="11" t="s">
        <v>107</v>
      </c>
      <c r="C41" s="26">
        <v>211977000</v>
      </c>
      <c r="D41" s="26">
        <v>48676000</v>
      </c>
      <c r="E41" s="26">
        <v>23235000</v>
      </c>
      <c r="F41" s="26">
        <v>0</v>
      </c>
      <c r="G41" s="26">
        <v>242649000</v>
      </c>
      <c r="H41" s="26">
        <v>37582000</v>
      </c>
      <c r="I41" s="26">
        <v>0</v>
      </c>
      <c r="J41" s="26">
        <v>0</v>
      </c>
      <c r="K41" s="26">
        <v>0</v>
      </c>
      <c r="L41" s="13">
        <f t="shared" si="0"/>
        <v>564119000</v>
      </c>
    </row>
    <row r="42" spans="1:12" s="24" customFormat="1" ht="20.100000000000001" customHeight="1">
      <c r="A42" s="45"/>
      <c r="B42" s="11" t="s">
        <v>116</v>
      </c>
      <c r="C42" s="26">
        <v>790588000</v>
      </c>
      <c r="D42" s="26">
        <v>148222000</v>
      </c>
      <c r="E42" s="26">
        <v>150435000</v>
      </c>
      <c r="F42" s="26">
        <v>0</v>
      </c>
      <c r="G42" s="26">
        <v>2009427000</v>
      </c>
      <c r="H42" s="26">
        <v>74838000</v>
      </c>
      <c r="I42" s="26">
        <v>0</v>
      </c>
      <c r="J42" s="26">
        <v>0</v>
      </c>
      <c r="K42" s="26">
        <v>0</v>
      </c>
      <c r="L42" s="13">
        <f t="shared" si="0"/>
        <v>3173510000</v>
      </c>
    </row>
    <row r="43" spans="1:12" s="24" customFormat="1" ht="20.100000000000001" customHeight="1">
      <c r="A43" s="45"/>
      <c r="B43" s="11" t="s">
        <v>146</v>
      </c>
      <c r="C43" s="26">
        <v>52296000</v>
      </c>
      <c r="D43" s="26">
        <v>6768000</v>
      </c>
      <c r="E43" s="26">
        <v>27912000</v>
      </c>
      <c r="F43" s="26">
        <v>0</v>
      </c>
      <c r="G43" s="26">
        <v>743597000</v>
      </c>
      <c r="H43" s="26">
        <v>3758000</v>
      </c>
      <c r="I43" s="26">
        <v>3708000</v>
      </c>
      <c r="J43" s="26">
        <v>0</v>
      </c>
      <c r="K43" s="26">
        <v>0</v>
      </c>
      <c r="L43" s="13">
        <f t="shared" si="0"/>
        <v>838039000</v>
      </c>
    </row>
    <row r="44" spans="1:12" s="24" customFormat="1" ht="20.100000000000001" customHeight="1">
      <c r="A44" s="45"/>
      <c r="B44" s="11" t="s">
        <v>142</v>
      </c>
      <c r="C44" s="26">
        <v>81402000</v>
      </c>
      <c r="D44" s="26">
        <v>14289000</v>
      </c>
      <c r="E44" s="26">
        <v>22465000</v>
      </c>
      <c r="F44" s="26">
        <v>0</v>
      </c>
      <c r="G44" s="26">
        <v>494000</v>
      </c>
      <c r="H44" s="26">
        <v>58252000</v>
      </c>
      <c r="I44" s="26">
        <v>0</v>
      </c>
      <c r="J44" s="26">
        <v>0</v>
      </c>
      <c r="K44" s="26">
        <v>0</v>
      </c>
      <c r="L44" s="13">
        <f t="shared" si="0"/>
        <v>176902000</v>
      </c>
    </row>
    <row r="45" spans="1:12" s="24" customFormat="1" ht="20.100000000000001" customHeight="1">
      <c r="A45" s="45"/>
      <c r="B45" s="11" t="s">
        <v>145</v>
      </c>
      <c r="C45" s="26">
        <v>82409000</v>
      </c>
      <c r="D45" s="26">
        <v>10584000</v>
      </c>
      <c r="E45" s="26">
        <v>346587000</v>
      </c>
      <c r="F45" s="26">
        <v>0</v>
      </c>
      <c r="G45" s="26">
        <v>533000</v>
      </c>
      <c r="H45" s="26">
        <v>9395000</v>
      </c>
      <c r="I45" s="26">
        <v>0</v>
      </c>
      <c r="J45" s="26">
        <v>0</v>
      </c>
      <c r="K45" s="26">
        <v>0</v>
      </c>
      <c r="L45" s="13">
        <f t="shared" si="0"/>
        <v>449508000</v>
      </c>
    </row>
    <row r="46" spans="1:12" s="24" customFormat="1" ht="20.100000000000001" customHeight="1">
      <c r="A46" s="45"/>
      <c r="B46" s="11" t="s">
        <v>143</v>
      </c>
      <c r="C46" s="26">
        <v>108000000</v>
      </c>
      <c r="D46" s="26">
        <v>21740000</v>
      </c>
      <c r="E46" s="26">
        <v>26584000</v>
      </c>
      <c r="F46" s="26">
        <v>0</v>
      </c>
      <c r="G46" s="26">
        <v>669000</v>
      </c>
      <c r="H46" s="26">
        <v>78922000</v>
      </c>
      <c r="I46" s="26">
        <v>0</v>
      </c>
      <c r="J46" s="26">
        <v>0</v>
      </c>
      <c r="K46" s="26">
        <v>0</v>
      </c>
      <c r="L46" s="13">
        <f t="shared" si="0"/>
        <v>235915000</v>
      </c>
    </row>
    <row r="47" spans="1:12" s="24" customFormat="1" ht="20.100000000000001" customHeight="1" thickBot="1">
      <c r="A47" s="45"/>
      <c r="B47" s="11" t="s">
        <v>144</v>
      </c>
      <c r="C47" s="26">
        <v>97487000</v>
      </c>
      <c r="D47" s="26">
        <v>13669000</v>
      </c>
      <c r="E47" s="26">
        <f>32873000-1000</f>
        <v>32872000</v>
      </c>
      <c r="F47" s="26">
        <v>0</v>
      </c>
      <c r="G47" s="26">
        <v>512000</v>
      </c>
      <c r="H47" s="26">
        <v>34763000</v>
      </c>
      <c r="I47" s="26">
        <v>98917000</v>
      </c>
      <c r="J47" s="26">
        <v>0</v>
      </c>
      <c r="K47" s="26">
        <f>10393110000</f>
        <v>10393110000</v>
      </c>
      <c r="L47" s="13">
        <f t="shared" si="0"/>
        <v>10671330000</v>
      </c>
    </row>
    <row r="48" spans="1:12" s="31" customFormat="1" ht="24.95" customHeight="1" thickBot="1">
      <c r="A48" s="24"/>
      <c r="B48" s="28" t="s">
        <v>36</v>
      </c>
      <c r="C48" s="29">
        <f t="shared" ref="C48:K48" si="1">SUM(C8:C47)</f>
        <v>308714067000</v>
      </c>
      <c r="D48" s="29">
        <f t="shared" si="1"/>
        <v>51420147000.046997</v>
      </c>
      <c r="E48" s="29">
        <f t="shared" si="1"/>
        <v>85220864000</v>
      </c>
      <c r="F48" s="29">
        <f t="shared" si="1"/>
        <v>204586480000</v>
      </c>
      <c r="G48" s="29">
        <f t="shared" si="1"/>
        <v>557675331000</v>
      </c>
      <c r="H48" s="29">
        <f t="shared" si="1"/>
        <v>63024771000</v>
      </c>
      <c r="I48" s="29">
        <f t="shared" si="1"/>
        <v>5883404000</v>
      </c>
      <c r="J48" s="29">
        <f t="shared" si="1"/>
        <v>40526044000</v>
      </c>
      <c r="K48" s="29">
        <f t="shared" si="1"/>
        <v>10393110000</v>
      </c>
      <c r="L48" s="30">
        <f t="shared" si="0"/>
        <v>1327444218000.0469</v>
      </c>
    </row>
    <row r="49" spans="1:12" s="32" customFormat="1" ht="14.25">
      <c r="A49" s="31"/>
      <c r="B49" s="32" t="s">
        <v>37</v>
      </c>
      <c r="L49" s="33"/>
    </row>
    <row r="50" spans="1:12">
      <c r="A50" s="32"/>
      <c r="H50" s="19"/>
      <c r="I50" s="19"/>
      <c r="J50" s="19"/>
      <c r="L50" s="19"/>
    </row>
  </sheetData>
  <mergeCells count="14">
    <mergeCell ref="I6:I7"/>
    <mergeCell ref="J6:J7"/>
    <mergeCell ref="K6:K7"/>
    <mergeCell ref="L6:L7"/>
    <mergeCell ref="B2:L2"/>
    <mergeCell ref="B3:L3"/>
    <mergeCell ref="B4:L4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tabSelected="1" zoomScale="70" zoomScaleNormal="70" workbookViewId="0">
      <pane xSplit="2" ySplit="7" topLeftCell="C8" activePane="bottomRight" state="frozen"/>
      <selection activeCell="R32" sqref="R32"/>
      <selection pane="topRight" activeCell="R32" sqref="R32"/>
      <selection pane="bottomLeft" activeCell="R32" sqref="R32"/>
      <selection pane="bottomRight" activeCell="R32" sqref="R32"/>
    </sheetView>
  </sheetViews>
  <sheetFormatPr defaultRowHeight="15"/>
  <cols>
    <col min="1" max="1" width="6.28515625" style="39" customWidth="1"/>
    <col min="2" max="2" width="79" style="3" customWidth="1"/>
    <col min="3" max="11" width="17.7109375" style="3" bestFit="1" customWidth="1"/>
    <col min="12" max="12" width="20.140625" style="3" bestFit="1" customWidth="1"/>
    <col min="13" max="16384" width="9.140625" style="3"/>
  </cols>
  <sheetData>
    <row r="1" spans="1:12" ht="20.100000000000001" customHeight="1">
      <c r="A1" s="35"/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</row>
    <row r="2" spans="1:12" ht="20.100000000000001" customHeight="1">
      <c r="A2" s="35"/>
      <c r="B2" s="56" t="s">
        <v>0</v>
      </c>
      <c r="C2" s="56" t="s">
        <v>0</v>
      </c>
      <c r="D2" s="56" t="s">
        <v>0</v>
      </c>
      <c r="E2" s="56" t="s">
        <v>0</v>
      </c>
      <c r="F2" s="56" t="s">
        <v>0</v>
      </c>
      <c r="G2" s="56" t="s">
        <v>0</v>
      </c>
      <c r="H2" s="56" t="s">
        <v>0</v>
      </c>
      <c r="I2" s="56" t="s">
        <v>0</v>
      </c>
      <c r="J2" s="56" t="s">
        <v>0</v>
      </c>
      <c r="K2" s="56" t="s">
        <v>0</v>
      </c>
      <c r="L2" s="56" t="s">
        <v>0</v>
      </c>
    </row>
    <row r="3" spans="1:12" ht="20.100000000000001" customHeight="1">
      <c r="A3" s="35"/>
      <c r="B3" s="56" t="s">
        <v>38</v>
      </c>
      <c r="C3" s="56" t="s">
        <v>0</v>
      </c>
      <c r="D3" s="56" t="s">
        <v>0</v>
      </c>
      <c r="E3" s="56" t="s">
        <v>0</v>
      </c>
      <c r="F3" s="56" t="s">
        <v>0</v>
      </c>
      <c r="G3" s="56" t="s">
        <v>0</v>
      </c>
      <c r="H3" s="56" t="s">
        <v>0</v>
      </c>
      <c r="I3" s="56" t="s">
        <v>0</v>
      </c>
      <c r="J3" s="56" t="s">
        <v>0</v>
      </c>
      <c r="K3" s="56" t="s">
        <v>0</v>
      </c>
      <c r="L3" s="56" t="s">
        <v>0</v>
      </c>
    </row>
    <row r="4" spans="1:12" ht="20.100000000000001" customHeight="1">
      <c r="A4" s="35"/>
      <c r="B4" s="57" t="s">
        <v>231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6" customFormat="1" ht="20.100000000000001" customHeight="1" thickBot="1">
      <c r="A5" s="35"/>
      <c r="B5" s="4"/>
      <c r="C5" s="4"/>
      <c r="D5" s="4"/>
      <c r="E5" s="4"/>
      <c r="F5" s="4"/>
      <c r="G5" s="4"/>
      <c r="H5" s="4"/>
      <c r="I5" s="4"/>
      <c r="J5" s="4"/>
      <c r="K5" s="4"/>
      <c r="L5" s="5" t="s">
        <v>2</v>
      </c>
    </row>
    <row r="6" spans="1:12" s="7" customFormat="1" ht="23.25" customHeight="1">
      <c r="A6" s="36"/>
      <c r="B6" s="64" t="s">
        <v>3</v>
      </c>
      <c r="C6" s="52" t="s">
        <v>4</v>
      </c>
      <c r="D6" s="52" t="s">
        <v>5</v>
      </c>
      <c r="E6" s="60" t="s">
        <v>6</v>
      </c>
      <c r="F6" s="52" t="s">
        <v>7</v>
      </c>
      <c r="G6" s="52" t="s">
        <v>8</v>
      </c>
      <c r="H6" s="52" t="s">
        <v>9</v>
      </c>
      <c r="I6" s="52" t="s">
        <v>10</v>
      </c>
      <c r="J6" s="52" t="s">
        <v>11</v>
      </c>
      <c r="K6" s="52" t="s">
        <v>12</v>
      </c>
      <c r="L6" s="54" t="s">
        <v>13</v>
      </c>
    </row>
    <row r="7" spans="1:12" s="7" customFormat="1" ht="45" customHeight="1" thickBot="1">
      <c r="A7" s="37"/>
      <c r="B7" s="65"/>
      <c r="C7" s="62" t="s">
        <v>0</v>
      </c>
      <c r="D7" s="62" t="s">
        <v>0</v>
      </c>
      <c r="E7" s="61"/>
      <c r="F7" s="62" t="s">
        <v>0</v>
      </c>
      <c r="G7" s="62" t="s">
        <v>0</v>
      </c>
      <c r="H7" s="62" t="s">
        <v>0</v>
      </c>
      <c r="I7" s="62" t="s">
        <v>0</v>
      </c>
      <c r="J7" s="62" t="s">
        <v>0</v>
      </c>
      <c r="K7" s="62" t="s">
        <v>0</v>
      </c>
      <c r="L7" s="63" t="s">
        <v>0</v>
      </c>
    </row>
    <row r="8" spans="1:12" ht="19.5" customHeight="1">
      <c r="A8" s="38"/>
      <c r="B8" s="25" t="s">
        <v>39</v>
      </c>
      <c r="C8" s="9">
        <v>74635000</v>
      </c>
      <c r="D8" s="9">
        <v>10203000</v>
      </c>
      <c r="E8" s="9">
        <v>6612000</v>
      </c>
      <c r="F8" s="9">
        <v>0</v>
      </c>
      <c r="G8" s="9">
        <v>30649000</v>
      </c>
      <c r="H8" s="9">
        <v>1858000</v>
      </c>
      <c r="I8" s="9">
        <v>0</v>
      </c>
      <c r="J8" s="9">
        <v>0</v>
      </c>
      <c r="K8" s="9">
        <v>0</v>
      </c>
      <c r="L8" s="10">
        <f>SUM(C8:K8)</f>
        <v>123957000</v>
      </c>
    </row>
    <row r="9" spans="1:12" ht="19.5" customHeight="1">
      <c r="B9" s="25" t="s">
        <v>190</v>
      </c>
      <c r="C9" s="12">
        <v>1008651000</v>
      </c>
      <c r="D9" s="12">
        <v>172082000</v>
      </c>
      <c r="E9" s="12">
        <v>84672000</v>
      </c>
      <c r="F9" s="12">
        <v>0</v>
      </c>
      <c r="G9" s="12">
        <v>97437000</v>
      </c>
      <c r="H9" s="12">
        <v>202973000</v>
      </c>
      <c r="I9" s="12">
        <v>0</v>
      </c>
      <c r="J9" s="12">
        <v>0</v>
      </c>
      <c r="K9" s="12">
        <v>0</v>
      </c>
      <c r="L9" s="13">
        <f t="shared" ref="L9:L72" si="0">SUM(C9:K9)</f>
        <v>1565815000</v>
      </c>
    </row>
    <row r="10" spans="1:12" ht="19.5" customHeight="1">
      <c r="A10" s="38"/>
      <c r="B10" s="25" t="s">
        <v>191</v>
      </c>
      <c r="C10" s="12">
        <v>493459000</v>
      </c>
      <c r="D10" s="12">
        <v>80218000</v>
      </c>
      <c r="E10" s="12">
        <v>99849000</v>
      </c>
      <c r="F10" s="12">
        <v>0</v>
      </c>
      <c r="G10" s="12">
        <v>24708000</v>
      </c>
      <c r="H10" s="12">
        <v>55190000</v>
      </c>
      <c r="I10" s="12">
        <v>0</v>
      </c>
      <c r="J10" s="12">
        <v>0</v>
      </c>
      <c r="K10" s="12">
        <v>0</v>
      </c>
      <c r="L10" s="13">
        <f t="shared" si="0"/>
        <v>753424000</v>
      </c>
    </row>
    <row r="11" spans="1:12" ht="19.5" customHeight="1">
      <c r="B11" s="25" t="s">
        <v>40</v>
      </c>
      <c r="C11" s="12">
        <v>923917000</v>
      </c>
      <c r="D11" s="12">
        <v>161796000</v>
      </c>
      <c r="E11" s="12">
        <v>109181000</v>
      </c>
      <c r="F11" s="12">
        <v>0</v>
      </c>
      <c r="G11" s="12">
        <v>93113000</v>
      </c>
      <c r="H11" s="12">
        <v>132136000</v>
      </c>
      <c r="I11" s="12">
        <v>0</v>
      </c>
      <c r="J11" s="12">
        <v>0</v>
      </c>
      <c r="K11" s="12">
        <v>0</v>
      </c>
      <c r="L11" s="13">
        <f t="shared" si="0"/>
        <v>1420143000</v>
      </c>
    </row>
    <row r="12" spans="1:12" ht="19.5" customHeight="1">
      <c r="A12" s="38"/>
      <c r="B12" s="25" t="s">
        <v>192</v>
      </c>
      <c r="C12" s="12">
        <v>741410000</v>
      </c>
      <c r="D12" s="12">
        <v>128111000</v>
      </c>
      <c r="E12" s="12">
        <v>69509000</v>
      </c>
      <c r="F12" s="12">
        <v>0</v>
      </c>
      <c r="G12" s="12">
        <v>56775000</v>
      </c>
      <c r="H12" s="12">
        <v>152267000</v>
      </c>
      <c r="I12" s="12">
        <v>0</v>
      </c>
      <c r="J12" s="12">
        <v>0</v>
      </c>
      <c r="K12" s="12">
        <v>0</v>
      </c>
      <c r="L12" s="13">
        <f t="shared" si="0"/>
        <v>1148072000</v>
      </c>
    </row>
    <row r="13" spans="1:12" ht="19.5" customHeight="1">
      <c r="B13" s="25" t="s">
        <v>41</v>
      </c>
      <c r="C13" s="12">
        <v>832748000</v>
      </c>
      <c r="D13" s="12">
        <v>149170000</v>
      </c>
      <c r="E13" s="12">
        <v>118392000</v>
      </c>
      <c r="F13" s="12">
        <v>0</v>
      </c>
      <c r="G13" s="12">
        <v>80473000</v>
      </c>
      <c r="H13" s="12">
        <v>322556000</v>
      </c>
      <c r="I13" s="12">
        <v>0</v>
      </c>
      <c r="J13" s="12">
        <v>0</v>
      </c>
      <c r="K13" s="12">
        <v>0</v>
      </c>
      <c r="L13" s="13">
        <f t="shared" si="0"/>
        <v>1503339000</v>
      </c>
    </row>
    <row r="14" spans="1:12" ht="19.5" customHeight="1">
      <c r="A14" s="38"/>
      <c r="B14" s="25" t="s">
        <v>42</v>
      </c>
      <c r="C14" s="12">
        <v>488507000</v>
      </c>
      <c r="D14" s="12">
        <v>78051000</v>
      </c>
      <c r="E14" s="12">
        <v>69983000</v>
      </c>
      <c r="F14" s="12">
        <v>0</v>
      </c>
      <c r="G14" s="12">
        <v>20064000</v>
      </c>
      <c r="H14" s="12">
        <v>76003000</v>
      </c>
      <c r="I14" s="12">
        <v>0</v>
      </c>
      <c r="J14" s="12">
        <v>0</v>
      </c>
      <c r="K14" s="12">
        <v>0</v>
      </c>
      <c r="L14" s="13">
        <f t="shared" si="0"/>
        <v>732608000</v>
      </c>
    </row>
    <row r="15" spans="1:12" ht="19.5" customHeight="1">
      <c r="B15" s="25" t="s">
        <v>193</v>
      </c>
      <c r="C15" s="12">
        <v>240565000</v>
      </c>
      <c r="D15" s="12">
        <v>40189000</v>
      </c>
      <c r="E15" s="12">
        <v>51224000</v>
      </c>
      <c r="F15" s="12">
        <v>0</v>
      </c>
      <c r="G15" s="12">
        <v>15968000</v>
      </c>
      <c r="H15" s="12">
        <v>95444000</v>
      </c>
      <c r="I15" s="12">
        <v>0</v>
      </c>
      <c r="J15" s="12">
        <v>0</v>
      </c>
      <c r="K15" s="12">
        <v>0</v>
      </c>
      <c r="L15" s="13">
        <f t="shared" si="0"/>
        <v>443390000</v>
      </c>
    </row>
    <row r="16" spans="1:12" ht="19.5" customHeight="1">
      <c r="A16" s="38"/>
      <c r="B16" s="25" t="s">
        <v>194</v>
      </c>
      <c r="C16" s="12">
        <v>603113000</v>
      </c>
      <c r="D16" s="12">
        <v>96364000</v>
      </c>
      <c r="E16" s="12">
        <v>69834000</v>
      </c>
      <c r="F16" s="12">
        <v>0</v>
      </c>
      <c r="G16" s="12">
        <v>27465000</v>
      </c>
      <c r="H16" s="12">
        <v>81389000</v>
      </c>
      <c r="I16" s="12">
        <v>0</v>
      </c>
      <c r="J16" s="12">
        <v>0</v>
      </c>
      <c r="K16" s="12">
        <v>0</v>
      </c>
      <c r="L16" s="13">
        <f t="shared" si="0"/>
        <v>878165000</v>
      </c>
    </row>
    <row r="17" spans="1:12" ht="19.5" customHeight="1">
      <c r="B17" s="25" t="s">
        <v>195</v>
      </c>
      <c r="C17" s="12">
        <v>327189000</v>
      </c>
      <c r="D17" s="12">
        <v>51429000</v>
      </c>
      <c r="E17" s="12">
        <v>44150000</v>
      </c>
      <c r="F17" s="12">
        <v>0</v>
      </c>
      <c r="G17" s="12">
        <v>14278000</v>
      </c>
      <c r="H17" s="12">
        <v>47633000</v>
      </c>
      <c r="I17" s="12">
        <v>0</v>
      </c>
      <c r="J17" s="12">
        <v>0</v>
      </c>
      <c r="K17" s="12">
        <v>0</v>
      </c>
      <c r="L17" s="13">
        <f t="shared" si="0"/>
        <v>484679000</v>
      </c>
    </row>
    <row r="18" spans="1:12" ht="19.5" customHeight="1">
      <c r="A18" s="38"/>
      <c r="B18" s="25" t="s">
        <v>43</v>
      </c>
      <c r="C18" s="12">
        <v>131244000</v>
      </c>
      <c r="D18" s="12">
        <v>21667000</v>
      </c>
      <c r="E18" s="12">
        <v>11098000</v>
      </c>
      <c r="F18" s="12">
        <v>0</v>
      </c>
      <c r="G18" s="12">
        <v>6518000</v>
      </c>
      <c r="H18" s="12">
        <v>28187000</v>
      </c>
      <c r="I18" s="12">
        <v>0</v>
      </c>
      <c r="J18" s="12">
        <v>0</v>
      </c>
      <c r="K18" s="12">
        <v>0</v>
      </c>
      <c r="L18" s="13">
        <f t="shared" si="0"/>
        <v>198714000</v>
      </c>
    </row>
    <row r="19" spans="1:12" ht="19.5" customHeight="1">
      <c r="B19" s="25" t="s">
        <v>196</v>
      </c>
      <c r="C19" s="12">
        <v>796662000</v>
      </c>
      <c r="D19" s="12">
        <v>146096000</v>
      </c>
      <c r="E19" s="12">
        <v>77504000</v>
      </c>
      <c r="F19" s="12">
        <v>0</v>
      </c>
      <c r="G19" s="12">
        <v>89424000</v>
      </c>
      <c r="H19" s="12">
        <v>134524000</v>
      </c>
      <c r="I19" s="12">
        <v>0</v>
      </c>
      <c r="J19" s="12">
        <v>0</v>
      </c>
      <c r="K19" s="12">
        <v>0</v>
      </c>
      <c r="L19" s="13">
        <f t="shared" si="0"/>
        <v>1244210000</v>
      </c>
    </row>
    <row r="20" spans="1:12" ht="19.5" customHeight="1">
      <c r="A20" s="38"/>
      <c r="B20" s="25" t="s">
        <v>197</v>
      </c>
      <c r="C20" s="12">
        <v>707402000</v>
      </c>
      <c r="D20" s="12">
        <v>123837000</v>
      </c>
      <c r="E20" s="12">
        <v>67724000</v>
      </c>
      <c r="F20" s="12">
        <v>0</v>
      </c>
      <c r="G20" s="12">
        <v>65431000</v>
      </c>
      <c r="H20" s="12">
        <v>121760000</v>
      </c>
      <c r="I20" s="12">
        <v>0</v>
      </c>
      <c r="J20" s="12">
        <v>0</v>
      </c>
      <c r="K20" s="12">
        <v>0</v>
      </c>
      <c r="L20" s="13">
        <f t="shared" si="0"/>
        <v>1086154000</v>
      </c>
    </row>
    <row r="21" spans="1:12" ht="19.5" customHeight="1">
      <c r="B21" s="25" t="s">
        <v>198</v>
      </c>
      <c r="C21" s="12">
        <v>377198000</v>
      </c>
      <c r="D21" s="12">
        <v>63162000</v>
      </c>
      <c r="E21" s="12">
        <v>39424000</v>
      </c>
      <c r="F21" s="12">
        <v>0</v>
      </c>
      <c r="G21" s="12">
        <v>22153000</v>
      </c>
      <c r="H21" s="12">
        <v>53491000</v>
      </c>
      <c r="I21" s="12">
        <v>0</v>
      </c>
      <c r="J21" s="12">
        <v>0</v>
      </c>
      <c r="K21" s="12">
        <v>0</v>
      </c>
      <c r="L21" s="13">
        <f t="shared" si="0"/>
        <v>555428000</v>
      </c>
    </row>
    <row r="22" spans="1:12" ht="19.5" customHeight="1">
      <c r="A22" s="38"/>
      <c r="B22" s="25" t="s">
        <v>199</v>
      </c>
      <c r="C22" s="12">
        <v>559941000</v>
      </c>
      <c r="D22" s="12">
        <v>94788000</v>
      </c>
      <c r="E22" s="12">
        <v>75246000</v>
      </c>
      <c r="F22" s="12">
        <v>0</v>
      </c>
      <c r="G22" s="12">
        <v>38507000</v>
      </c>
      <c r="H22" s="12">
        <v>83705000</v>
      </c>
      <c r="I22" s="12">
        <v>0</v>
      </c>
      <c r="J22" s="12">
        <v>0</v>
      </c>
      <c r="K22" s="12">
        <v>0</v>
      </c>
      <c r="L22" s="13">
        <f t="shared" si="0"/>
        <v>852187000</v>
      </c>
    </row>
    <row r="23" spans="1:12" ht="19.5" customHeight="1">
      <c r="B23" s="25" t="s">
        <v>44</v>
      </c>
      <c r="C23" s="12">
        <v>428974000</v>
      </c>
      <c r="D23" s="12">
        <v>74526000</v>
      </c>
      <c r="E23" s="12">
        <v>55671000</v>
      </c>
      <c r="F23" s="12">
        <v>0</v>
      </c>
      <c r="G23" s="12">
        <v>26211000</v>
      </c>
      <c r="H23" s="12">
        <v>44298000</v>
      </c>
      <c r="I23" s="12">
        <v>0</v>
      </c>
      <c r="J23" s="12">
        <v>0</v>
      </c>
      <c r="K23" s="12">
        <v>0</v>
      </c>
      <c r="L23" s="13">
        <f t="shared" si="0"/>
        <v>629680000</v>
      </c>
    </row>
    <row r="24" spans="1:12" ht="19.5" customHeight="1">
      <c r="A24" s="38"/>
      <c r="B24" s="25" t="s">
        <v>200</v>
      </c>
      <c r="C24" s="12">
        <v>584540000</v>
      </c>
      <c r="D24" s="12">
        <v>93667000</v>
      </c>
      <c r="E24" s="12">
        <v>66538000</v>
      </c>
      <c r="F24" s="12">
        <v>0</v>
      </c>
      <c r="G24" s="12">
        <v>26008000</v>
      </c>
      <c r="H24" s="12">
        <v>46127000</v>
      </c>
      <c r="I24" s="12">
        <v>0</v>
      </c>
      <c r="J24" s="12">
        <v>0</v>
      </c>
      <c r="K24" s="12">
        <v>0</v>
      </c>
      <c r="L24" s="13">
        <f t="shared" si="0"/>
        <v>816880000</v>
      </c>
    </row>
    <row r="25" spans="1:12" ht="19.5" customHeight="1">
      <c r="B25" s="25" t="s">
        <v>201</v>
      </c>
      <c r="C25" s="12">
        <v>573418000</v>
      </c>
      <c r="D25" s="12">
        <v>95052000</v>
      </c>
      <c r="E25" s="12">
        <v>57728000</v>
      </c>
      <c r="F25" s="12">
        <v>0</v>
      </c>
      <c r="G25" s="12">
        <v>30764000</v>
      </c>
      <c r="H25" s="12">
        <v>89826000</v>
      </c>
      <c r="I25" s="12">
        <v>0</v>
      </c>
      <c r="J25" s="12">
        <v>0</v>
      </c>
      <c r="K25" s="12">
        <v>0</v>
      </c>
      <c r="L25" s="13">
        <f t="shared" si="0"/>
        <v>846788000</v>
      </c>
    </row>
    <row r="26" spans="1:12" ht="19.5" customHeight="1">
      <c r="A26" s="38"/>
      <c r="B26" s="25" t="s">
        <v>45</v>
      </c>
      <c r="C26" s="12">
        <v>506092000</v>
      </c>
      <c r="D26" s="12">
        <v>83027000</v>
      </c>
      <c r="E26" s="12">
        <v>63747000</v>
      </c>
      <c r="F26" s="12">
        <v>0</v>
      </c>
      <c r="G26" s="12">
        <v>32486000</v>
      </c>
      <c r="H26" s="12">
        <v>82781000</v>
      </c>
      <c r="I26" s="12">
        <v>0</v>
      </c>
      <c r="J26" s="12">
        <v>0</v>
      </c>
      <c r="K26" s="12">
        <v>0</v>
      </c>
      <c r="L26" s="13">
        <f t="shared" si="0"/>
        <v>768133000</v>
      </c>
    </row>
    <row r="27" spans="1:12" ht="19.5" customHeight="1">
      <c r="B27" s="25" t="s">
        <v>202</v>
      </c>
      <c r="C27" s="12">
        <v>469669000</v>
      </c>
      <c r="D27" s="12">
        <v>73134000</v>
      </c>
      <c r="E27" s="12">
        <v>45655000</v>
      </c>
      <c r="F27" s="12">
        <v>0</v>
      </c>
      <c r="G27" s="12">
        <v>22331000</v>
      </c>
      <c r="H27" s="12">
        <v>84285000</v>
      </c>
      <c r="I27" s="12">
        <v>0</v>
      </c>
      <c r="J27" s="12">
        <v>0</v>
      </c>
      <c r="K27" s="12">
        <v>0</v>
      </c>
      <c r="L27" s="13">
        <f t="shared" si="0"/>
        <v>695074000</v>
      </c>
    </row>
    <row r="28" spans="1:12" ht="19.5" customHeight="1">
      <c r="A28" s="38"/>
      <c r="B28" s="25" t="s">
        <v>203</v>
      </c>
      <c r="C28" s="12">
        <v>572010000</v>
      </c>
      <c r="D28" s="12">
        <v>97148000</v>
      </c>
      <c r="E28" s="12">
        <v>56636000</v>
      </c>
      <c r="F28" s="12">
        <v>0</v>
      </c>
      <c r="G28" s="12">
        <v>33125000</v>
      </c>
      <c r="H28" s="12">
        <v>78226000</v>
      </c>
      <c r="I28" s="12">
        <v>0</v>
      </c>
      <c r="J28" s="12">
        <v>0</v>
      </c>
      <c r="K28" s="12">
        <v>0</v>
      </c>
      <c r="L28" s="13">
        <f t="shared" si="0"/>
        <v>837145000</v>
      </c>
    </row>
    <row r="29" spans="1:12" ht="19.5" customHeight="1">
      <c r="B29" s="25" t="s">
        <v>204</v>
      </c>
      <c r="C29" s="12">
        <v>527575000</v>
      </c>
      <c r="D29" s="12">
        <v>88848000</v>
      </c>
      <c r="E29" s="12">
        <v>45893000</v>
      </c>
      <c r="F29" s="12">
        <v>0</v>
      </c>
      <c r="G29" s="12">
        <v>36229000</v>
      </c>
      <c r="H29" s="12">
        <v>50183000</v>
      </c>
      <c r="I29" s="12">
        <v>0</v>
      </c>
      <c r="J29" s="12">
        <v>0</v>
      </c>
      <c r="K29" s="12">
        <v>0</v>
      </c>
      <c r="L29" s="13">
        <f t="shared" si="0"/>
        <v>748728000</v>
      </c>
    </row>
    <row r="30" spans="1:12" ht="19.5" customHeight="1">
      <c r="A30" s="38"/>
      <c r="B30" s="25" t="s">
        <v>205</v>
      </c>
      <c r="C30" s="12">
        <v>442880000</v>
      </c>
      <c r="D30" s="12">
        <v>75397000</v>
      </c>
      <c r="E30" s="12">
        <v>40347000</v>
      </c>
      <c r="F30" s="12">
        <v>0</v>
      </c>
      <c r="G30" s="12">
        <v>32500000</v>
      </c>
      <c r="H30" s="12">
        <v>59845000</v>
      </c>
      <c r="I30" s="12">
        <v>0</v>
      </c>
      <c r="J30" s="12">
        <v>0</v>
      </c>
      <c r="K30" s="12">
        <v>0</v>
      </c>
      <c r="L30" s="13">
        <f t="shared" si="0"/>
        <v>650969000</v>
      </c>
    </row>
    <row r="31" spans="1:12" ht="19.5" customHeight="1">
      <c r="B31" s="25" t="s">
        <v>206</v>
      </c>
      <c r="C31" s="12">
        <v>693350000</v>
      </c>
      <c r="D31" s="12">
        <v>105266000</v>
      </c>
      <c r="E31" s="12">
        <v>108854000</v>
      </c>
      <c r="F31" s="12">
        <v>0</v>
      </c>
      <c r="G31" s="12">
        <v>34220000</v>
      </c>
      <c r="H31" s="12">
        <v>64124000</v>
      </c>
      <c r="I31" s="12">
        <v>0</v>
      </c>
      <c r="J31" s="12">
        <v>0</v>
      </c>
      <c r="K31" s="12">
        <v>0</v>
      </c>
      <c r="L31" s="13">
        <f t="shared" si="0"/>
        <v>1005814000</v>
      </c>
    </row>
    <row r="32" spans="1:12" ht="19.5" customHeight="1">
      <c r="A32" s="38"/>
      <c r="B32" s="25" t="s">
        <v>207</v>
      </c>
      <c r="C32" s="12">
        <v>487833000</v>
      </c>
      <c r="D32" s="12">
        <v>77459000</v>
      </c>
      <c r="E32" s="12">
        <v>42325000</v>
      </c>
      <c r="F32" s="12">
        <v>0</v>
      </c>
      <c r="G32" s="12">
        <v>21750000</v>
      </c>
      <c r="H32" s="12">
        <v>65759000</v>
      </c>
      <c r="I32" s="12">
        <v>0</v>
      </c>
      <c r="J32" s="12">
        <v>0</v>
      </c>
      <c r="K32" s="12">
        <v>0</v>
      </c>
      <c r="L32" s="13">
        <f t="shared" si="0"/>
        <v>695126000</v>
      </c>
    </row>
    <row r="33" spans="1:12" ht="19.5" customHeight="1">
      <c r="B33" s="25" t="s">
        <v>208</v>
      </c>
      <c r="C33" s="12">
        <v>531326000</v>
      </c>
      <c r="D33" s="12">
        <v>81004000</v>
      </c>
      <c r="E33" s="12">
        <v>43195000</v>
      </c>
      <c r="F33" s="12">
        <v>0</v>
      </c>
      <c r="G33" s="12">
        <v>19213000</v>
      </c>
      <c r="H33" s="12">
        <v>59286000</v>
      </c>
      <c r="I33" s="12">
        <v>0</v>
      </c>
      <c r="J33" s="12">
        <v>0</v>
      </c>
      <c r="K33" s="12">
        <v>0</v>
      </c>
      <c r="L33" s="13">
        <f t="shared" si="0"/>
        <v>734024000</v>
      </c>
    </row>
    <row r="34" spans="1:12" ht="19.5" customHeight="1">
      <c r="A34" s="38"/>
      <c r="B34" s="25" t="s">
        <v>209</v>
      </c>
      <c r="C34" s="12">
        <v>455540000</v>
      </c>
      <c r="D34" s="12">
        <v>72450000</v>
      </c>
      <c r="E34" s="12">
        <v>54950000</v>
      </c>
      <c r="F34" s="12">
        <v>0</v>
      </c>
      <c r="G34" s="12">
        <v>26644000</v>
      </c>
      <c r="H34" s="12">
        <v>35384000</v>
      </c>
      <c r="I34" s="12">
        <v>0</v>
      </c>
      <c r="J34" s="12">
        <v>0</v>
      </c>
      <c r="K34" s="12">
        <v>0</v>
      </c>
      <c r="L34" s="13">
        <f t="shared" si="0"/>
        <v>644968000</v>
      </c>
    </row>
    <row r="35" spans="1:12" ht="19.5" customHeight="1">
      <c r="B35" s="25" t="s">
        <v>133</v>
      </c>
      <c r="C35" s="12">
        <v>436720000</v>
      </c>
      <c r="D35" s="12">
        <v>65217000</v>
      </c>
      <c r="E35" s="12">
        <v>41033000</v>
      </c>
      <c r="F35" s="12">
        <v>0</v>
      </c>
      <c r="G35" s="12">
        <v>14961000</v>
      </c>
      <c r="H35" s="12">
        <v>56126000</v>
      </c>
      <c r="I35" s="12">
        <v>0</v>
      </c>
      <c r="J35" s="12">
        <v>0</v>
      </c>
      <c r="K35" s="12">
        <v>0</v>
      </c>
      <c r="L35" s="13">
        <f t="shared" si="0"/>
        <v>614057000</v>
      </c>
    </row>
    <row r="36" spans="1:12" ht="19.5" customHeight="1">
      <c r="A36" s="38"/>
      <c r="B36" s="25" t="s">
        <v>210</v>
      </c>
      <c r="C36" s="12">
        <v>411155000</v>
      </c>
      <c r="D36" s="12">
        <v>65903000</v>
      </c>
      <c r="E36" s="12">
        <v>45773000</v>
      </c>
      <c r="F36" s="12">
        <v>0</v>
      </c>
      <c r="G36" s="12">
        <v>17760000</v>
      </c>
      <c r="H36" s="12">
        <v>52046000</v>
      </c>
      <c r="I36" s="12">
        <v>0</v>
      </c>
      <c r="J36" s="12">
        <v>0</v>
      </c>
      <c r="K36" s="12">
        <v>0</v>
      </c>
      <c r="L36" s="13">
        <f t="shared" si="0"/>
        <v>592637000</v>
      </c>
    </row>
    <row r="37" spans="1:12" ht="19.5" customHeight="1">
      <c r="B37" s="25" t="s">
        <v>46</v>
      </c>
      <c r="C37" s="12">
        <v>115522000</v>
      </c>
      <c r="D37" s="12">
        <v>17571000</v>
      </c>
      <c r="E37" s="12">
        <v>14244000</v>
      </c>
      <c r="F37" s="12">
        <v>0</v>
      </c>
      <c r="G37" s="12">
        <v>3826000</v>
      </c>
      <c r="H37" s="12">
        <v>27423000</v>
      </c>
      <c r="I37" s="12">
        <v>0</v>
      </c>
      <c r="J37" s="12">
        <v>0</v>
      </c>
      <c r="K37" s="12">
        <v>0</v>
      </c>
      <c r="L37" s="13">
        <f t="shared" si="0"/>
        <v>178586000</v>
      </c>
    </row>
    <row r="38" spans="1:12" ht="19.5" customHeight="1">
      <c r="A38" s="38"/>
      <c r="B38" s="25" t="s">
        <v>127</v>
      </c>
      <c r="C38" s="12">
        <v>119306000</v>
      </c>
      <c r="D38" s="12">
        <v>17404000</v>
      </c>
      <c r="E38" s="12">
        <v>11184000</v>
      </c>
      <c r="F38" s="12">
        <v>0</v>
      </c>
      <c r="G38" s="12">
        <v>4180000</v>
      </c>
      <c r="H38" s="12">
        <v>30911000</v>
      </c>
      <c r="I38" s="12">
        <v>0</v>
      </c>
      <c r="J38" s="12">
        <v>0</v>
      </c>
      <c r="K38" s="12">
        <v>0</v>
      </c>
      <c r="L38" s="13">
        <f t="shared" si="0"/>
        <v>182985000</v>
      </c>
    </row>
    <row r="39" spans="1:12" ht="19.5" customHeight="1">
      <c r="B39" s="25" t="s">
        <v>211</v>
      </c>
      <c r="C39" s="12">
        <v>298961000</v>
      </c>
      <c r="D39" s="12">
        <v>46777000</v>
      </c>
      <c r="E39" s="12">
        <v>27923000</v>
      </c>
      <c r="F39" s="12">
        <v>0</v>
      </c>
      <c r="G39" s="12">
        <v>11229000</v>
      </c>
      <c r="H39" s="12">
        <v>33073000</v>
      </c>
      <c r="I39" s="12">
        <v>0</v>
      </c>
      <c r="J39" s="12">
        <v>0</v>
      </c>
      <c r="K39" s="12">
        <v>0</v>
      </c>
      <c r="L39" s="13">
        <f t="shared" si="0"/>
        <v>417963000</v>
      </c>
    </row>
    <row r="40" spans="1:12" ht="19.5" customHeight="1">
      <c r="A40" s="38"/>
      <c r="B40" s="25" t="s">
        <v>212</v>
      </c>
      <c r="C40" s="12">
        <v>405447000</v>
      </c>
      <c r="D40" s="12">
        <v>67057000</v>
      </c>
      <c r="E40" s="12">
        <v>40276000</v>
      </c>
      <c r="F40" s="12">
        <v>0</v>
      </c>
      <c r="G40" s="12">
        <v>20372000</v>
      </c>
      <c r="H40" s="12">
        <v>50593000</v>
      </c>
      <c r="I40" s="12">
        <v>0</v>
      </c>
      <c r="J40" s="12">
        <v>0</v>
      </c>
      <c r="K40" s="12">
        <v>0</v>
      </c>
      <c r="L40" s="13">
        <f t="shared" si="0"/>
        <v>583745000</v>
      </c>
    </row>
    <row r="41" spans="1:12" ht="19.5" customHeight="1">
      <c r="B41" s="25" t="s">
        <v>213</v>
      </c>
      <c r="C41" s="12">
        <v>391658000</v>
      </c>
      <c r="D41" s="12">
        <v>64775000</v>
      </c>
      <c r="E41" s="12">
        <v>38731000</v>
      </c>
      <c r="F41" s="12">
        <v>0</v>
      </c>
      <c r="G41" s="12">
        <v>19204000</v>
      </c>
      <c r="H41" s="12">
        <v>55551000</v>
      </c>
      <c r="I41" s="12">
        <v>0</v>
      </c>
      <c r="J41" s="12">
        <v>0</v>
      </c>
      <c r="K41" s="12">
        <v>0</v>
      </c>
      <c r="L41" s="13">
        <f t="shared" si="0"/>
        <v>569919000</v>
      </c>
    </row>
    <row r="42" spans="1:12" ht="19.5" customHeight="1">
      <c r="A42" s="38"/>
      <c r="B42" s="25" t="s">
        <v>214</v>
      </c>
      <c r="C42" s="12">
        <v>277762000</v>
      </c>
      <c r="D42" s="12">
        <v>45267000</v>
      </c>
      <c r="E42" s="12">
        <v>26012000</v>
      </c>
      <c r="F42" s="12">
        <v>0</v>
      </c>
      <c r="G42" s="12">
        <v>12975000</v>
      </c>
      <c r="H42" s="12">
        <v>42424000</v>
      </c>
      <c r="I42" s="12">
        <v>0</v>
      </c>
      <c r="J42" s="12">
        <v>0</v>
      </c>
      <c r="K42" s="12">
        <v>0</v>
      </c>
      <c r="L42" s="13">
        <f t="shared" si="0"/>
        <v>404440000</v>
      </c>
    </row>
    <row r="43" spans="1:12" ht="19.5" customHeight="1">
      <c r="B43" s="25" t="s">
        <v>215</v>
      </c>
      <c r="C43" s="12">
        <v>395379000</v>
      </c>
      <c r="D43" s="12">
        <v>64964000</v>
      </c>
      <c r="E43" s="12">
        <v>28902000</v>
      </c>
      <c r="F43" s="12">
        <v>0</v>
      </c>
      <c r="G43" s="12">
        <v>21006000</v>
      </c>
      <c r="H43" s="12">
        <v>38580000</v>
      </c>
      <c r="I43" s="12">
        <v>0</v>
      </c>
      <c r="J43" s="12">
        <v>0</v>
      </c>
      <c r="K43" s="12">
        <v>0</v>
      </c>
      <c r="L43" s="13">
        <f t="shared" si="0"/>
        <v>548831000</v>
      </c>
    </row>
    <row r="44" spans="1:12" ht="19.5" customHeight="1">
      <c r="A44" s="38"/>
      <c r="B44" s="25" t="s">
        <v>216</v>
      </c>
      <c r="C44" s="12">
        <v>471612000</v>
      </c>
      <c r="D44" s="12">
        <v>79106000</v>
      </c>
      <c r="E44" s="12">
        <v>34433000</v>
      </c>
      <c r="F44" s="12">
        <v>0</v>
      </c>
      <c r="G44" s="12">
        <v>24760000</v>
      </c>
      <c r="H44" s="12">
        <v>55334000</v>
      </c>
      <c r="I44" s="12">
        <v>0</v>
      </c>
      <c r="J44" s="12">
        <v>0</v>
      </c>
      <c r="K44" s="12">
        <v>0</v>
      </c>
      <c r="L44" s="13">
        <f t="shared" si="0"/>
        <v>665245000</v>
      </c>
    </row>
    <row r="45" spans="1:12" ht="19.5" customHeight="1">
      <c r="B45" s="25" t="s">
        <v>47</v>
      </c>
      <c r="C45" s="12">
        <v>240627000</v>
      </c>
      <c r="D45" s="12">
        <v>39033000</v>
      </c>
      <c r="E45" s="12">
        <v>29774000</v>
      </c>
      <c r="F45" s="12">
        <v>0</v>
      </c>
      <c r="G45" s="12">
        <v>10121000</v>
      </c>
      <c r="H45" s="12">
        <v>29635000</v>
      </c>
      <c r="I45" s="12">
        <v>0</v>
      </c>
      <c r="J45" s="12">
        <v>0</v>
      </c>
      <c r="K45" s="12">
        <v>0</v>
      </c>
      <c r="L45" s="13">
        <f t="shared" si="0"/>
        <v>349190000</v>
      </c>
    </row>
    <row r="46" spans="1:12" ht="19.5" customHeight="1">
      <c r="A46" s="38"/>
      <c r="B46" s="25" t="s">
        <v>48</v>
      </c>
      <c r="C46" s="12">
        <v>444476000</v>
      </c>
      <c r="D46" s="12">
        <v>76082000</v>
      </c>
      <c r="E46" s="12">
        <v>57541000</v>
      </c>
      <c r="F46" s="12">
        <v>0</v>
      </c>
      <c r="G46" s="12">
        <v>24238000</v>
      </c>
      <c r="H46" s="12">
        <v>40475000</v>
      </c>
      <c r="I46" s="12">
        <v>0</v>
      </c>
      <c r="J46" s="12">
        <v>0</v>
      </c>
      <c r="K46" s="12">
        <v>0</v>
      </c>
      <c r="L46" s="13">
        <f t="shared" si="0"/>
        <v>642812000</v>
      </c>
    </row>
    <row r="47" spans="1:12" ht="19.5" customHeight="1">
      <c r="B47" s="25" t="s">
        <v>217</v>
      </c>
      <c r="C47" s="12">
        <v>318077000</v>
      </c>
      <c r="D47" s="12">
        <v>48470000</v>
      </c>
      <c r="E47" s="12">
        <v>34087000</v>
      </c>
      <c r="F47" s="12">
        <v>0</v>
      </c>
      <c r="G47" s="12">
        <v>11659000</v>
      </c>
      <c r="H47" s="12">
        <v>19845000</v>
      </c>
      <c r="I47" s="12">
        <v>0</v>
      </c>
      <c r="J47" s="12">
        <v>0</v>
      </c>
      <c r="K47" s="12">
        <v>0</v>
      </c>
      <c r="L47" s="13">
        <f t="shared" si="0"/>
        <v>432138000</v>
      </c>
    </row>
    <row r="48" spans="1:12" ht="19.5" customHeight="1">
      <c r="A48" s="38"/>
      <c r="B48" s="25" t="s">
        <v>218</v>
      </c>
      <c r="C48" s="12">
        <v>370026000</v>
      </c>
      <c r="D48" s="12">
        <v>62270000</v>
      </c>
      <c r="E48" s="12">
        <v>31946000</v>
      </c>
      <c r="F48" s="12">
        <v>0</v>
      </c>
      <c r="G48" s="12">
        <v>20947000</v>
      </c>
      <c r="H48" s="12">
        <v>48659000</v>
      </c>
      <c r="I48" s="12">
        <v>0</v>
      </c>
      <c r="J48" s="12">
        <v>0</v>
      </c>
      <c r="K48" s="12">
        <v>0</v>
      </c>
      <c r="L48" s="13">
        <f t="shared" si="0"/>
        <v>533848000</v>
      </c>
    </row>
    <row r="49" spans="1:12" ht="19.5" customHeight="1">
      <c r="B49" s="25" t="s">
        <v>219</v>
      </c>
      <c r="C49" s="12">
        <v>264327000</v>
      </c>
      <c r="D49" s="12">
        <v>42398000</v>
      </c>
      <c r="E49" s="12">
        <v>24452000</v>
      </c>
      <c r="F49" s="12">
        <v>0</v>
      </c>
      <c r="G49" s="12">
        <v>10611000</v>
      </c>
      <c r="H49" s="12">
        <v>22123000</v>
      </c>
      <c r="I49" s="12">
        <v>0</v>
      </c>
      <c r="J49" s="12">
        <v>0</v>
      </c>
      <c r="K49" s="12">
        <v>0</v>
      </c>
      <c r="L49" s="13">
        <f t="shared" si="0"/>
        <v>363911000</v>
      </c>
    </row>
    <row r="50" spans="1:12" ht="19.5" customHeight="1">
      <c r="A50" s="38"/>
      <c r="B50" s="25" t="s">
        <v>220</v>
      </c>
      <c r="C50" s="12">
        <v>255113000</v>
      </c>
      <c r="D50" s="12">
        <v>42206000</v>
      </c>
      <c r="E50" s="12">
        <v>22024000</v>
      </c>
      <c r="F50" s="12">
        <v>0</v>
      </c>
      <c r="G50" s="12">
        <v>12505000</v>
      </c>
      <c r="H50" s="12">
        <v>40402000</v>
      </c>
      <c r="I50" s="12">
        <v>0</v>
      </c>
      <c r="J50" s="12">
        <v>0</v>
      </c>
      <c r="K50" s="12">
        <v>0</v>
      </c>
      <c r="L50" s="13">
        <f t="shared" si="0"/>
        <v>372250000</v>
      </c>
    </row>
    <row r="51" spans="1:12" ht="19.5" customHeight="1">
      <c r="B51" s="25" t="s">
        <v>221</v>
      </c>
      <c r="C51" s="12">
        <v>213700000</v>
      </c>
      <c r="D51" s="12">
        <v>32023000</v>
      </c>
      <c r="E51" s="12">
        <v>22473000</v>
      </c>
      <c r="F51" s="12">
        <v>0</v>
      </c>
      <c r="G51" s="12">
        <v>7339000</v>
      </c>
      <c r="H51" s="12">
        <v>22550000</v>
      </c>
      <c r="I51" s="12">
        <v>0</v>
      </c>
      <c r="J51" s="12">
        <v>0</v>
      </c>
      <c r="K51" s="12">
        <v>0</v>
      </c>
      <c r="L51" s="13">
        <f t="shared" si="0"/>
        <v>298085000</v>
      </c>
    </row>
    <row r="52" spans="1:12" ht="19.5" customHeight="1">
      <c r="A52" s="38"/>
      <c r="B52" s="25" t="s">
        <v>222</v>
      </c>
      <c r="C52" s="12">
        <v>198736000</v>
      </c>
      <c r="D52" s="12">
        <v>27871000</v>
      </c>
      <c r="E52" s="12">
        <v>27827000</v>
      </c>
      <c r="F52" s="12">
        <v>0</v>
      </c>
      <c r="G52" s="12">
        <v>6758000</v>
      </c>
      <c r="H52" s="12">
        <v>41482000</v>
      </c>
      <c r="I52" s="12">
        <v>0</v>
      </c>
      <c r="J52" s="12">
        <v>0</v>
      </c>
      <c r="K52" s="12">
        <v>0</v>
      </c>
      <c r="L52" s="13">
        <f t="shared" si="0"/>
        <v>302674000</v>
      </c>
    </row>
    <row r="53" spans="1:12" ht="19.5" customHeight="1">
      <c r="B53" s="25" t="s">
        <v>49</v>
      </c>
      <c r="C53" s="12">
        <v>395999000</v>
      </c>
      <c r="D53" s="12">
        <v>63223000</v>
      </c>
      <c r="E53" s="12">
        <v>32922000</v>
      </c>
      <c r="F53" s="12">
        <v>0</v>
      </c>
      <c r="G53" s="12">
        <v>16830000</v>
      </c>
      <c r="H53" s="12">
        <v>61642000</v>
      </c>
      <c r="I53" s="12">
        <v>0</v>
      </c>
      <c r="J53" s="12">
        <v>0</v>
      </c>
      <c r="K53" s="12">
        <v>0</v>
      </c>
      <c r="L53" s="13">
        <f t="shared" si="0"/>
        <v>570616000</v>
      </c>
    </row>
    <row r="54" spans="1:12" ht="19.5" customHeight="1">
      <c r="A54" s="38"/>
      <c r="B54" s="25" t="s">
        <v>134</v>
      </c>
      <c r="C54" s="12">
        <v>181453000</v>
      </c>
      <c r="D54" s="12">
        <v>28407000</v>
      </c>
      <c r="E54" s="12">
        <v>18134000</v>
      </c>
      <c r="F54" s="12">
        <v>0</v>
      </c>
      <c r="G54" s="12">
        <v>6550000</v>
      </c>
      <c r="H54" s="12">
        <v>19263000</v>
      </c>
      <c r="I54" s="12">
        <v>0</v>
      </c>
      <c r="J54" s="12">
        <v>0</v>
      </c>
      <c r="K54" s="12">
        <v>0</v>
      </c>
      <c r="L54" s="13">
        <f t="shared" si="0"/>
        <v>253807000</v>
      </c>
    </row>
    <row r="55" spans="1:12" ht="19.5" customHeight="1">
      <c r="B55" s="25" t="s">
        <v>223</v>
      </c>
      <c r="C55" s="12">
        <v>230721000</v>
      </c>
      <c r="D55" s="12">
        <v>35786000</v>
      </c>
      <c r="E55" s="12">
        <v>27077000</v>
      </c>
      <c r="F55" s="12">
        <v>0</v>
      </c>
      <c r="G55" s="12">
        <v>8155000</v>
      </c>
      <c r="H55" s="12">
        <v>25915000</v>
      </c>
      <c r="I55" s="12">
        <v>0</v>
      </c>
      <c r="J55" s="12">
        <v>0</v>
      </c>
      <c r="K55" s="12">
        <v>0</v>
      </c>
      <c r="L55" s="13">
        <f t="shared" si="0"/>
        <v>327654000</v>
      </c>
    </row>
    <row r="56" spans="1:12" ht="19.5" customHeight="1">
      <c r="A56" s="38"/>
      <c r="B56" s="25" t="s">
        <v>154</v>
      </c>
      <c r="C56" s="12">
        <v>306413000</v>
      </c>
      <c r="D56" s="12">
        <v>48802000</v>
      </c>
      <c r="E56" s="12">
        <v>30116000</v>
      </c>
      <c r="F56" s="12">
        <v>0</v>
      </c>
      <c r="G56" s="12">
        <v>12790000</v>
      </c>
      <c r="H56" s="12">
        <v>27279000</v>
      </c>
      <c r="I56" s="12">
        <v>0</v>
      </c>
      <c r="J56" s="12">
        <v>0</v>
      </c>
      <c r="K56" s="12">
        <v>0</v>
      </c>
      <c r="L56" s="13">
        <f t="shared" si="0"/>
        <v>425400000</v>
      </c>
    </row>
    <row r="57" spans="1:12" ht="19.5" customHeight="1">
      <c r="B57" s="25" t="s">
        <v>108</v>
      </c>
      <c r="C57" s="12">
        <v>308418000</v>
      </c>
      <c r="D57" s="12">
        <v>49821000</v>
      </c>
      <c r="E57" s="12">
        <v>31938000</v>
      </c>
      <c r="F57" s="12">
        <v>0</v>
      </c>
      <c r="G57" s="12">
        <v>11611000</v>
      </c>
      <c r="H57" s="12">
        <v>31512000</v>
      </c>
      <c r="I57" s="12">
        <v>0</v>
      </c>
      <c r="J57" s="12">
        <v>0</v>
      </c>
      <c r="K57" s="12">
        <v>0</v>
      </c>
      <c r="L57" s="13">
        <f t="shared" si="0"/>
        <v>433300000</v>
      </c>
    </row>
    <row r="58" spans="1:12" ht="19.5" customHeight="1">
      <c r="A58" s="38"/>
      <c r="B58" s="25" t="s">
        <v>224</v>
      </c>
      <c r="C58" s="12">
        <v>321826000</v>
      </c>
      <c r="D58" s="12">
        <v>50492000</v>
      </c>
      <c r="E58" s="12">
        <v>27622000</v>
      </c>
      <c r="F58" s="12">
        <v>0</v>
      </c>
      <c r="G58" s="12">
        <v>13330000</v>
      </c>
      <c r="H58" s="12">
        <v>47895000</v>
      </c>
      <c r="I58" s="12">
        <v>0</v>
      </c>
      <c r="J58" s="12">
        <v>0</v>
      </c>
      <c r="K58" s="12">
        <v>0</v>
      </c>
      <c r="L58" s="13">
        <f t="shared" si="0"/>
        <v>461165000</v>
      </c>
    </row>
    <row r="59" spans="1:12" ht="19.5" customHeight="1">
      <c r="B59" s="25" t="s">
        <v>225</v>
      </c>
      <c r="C59" s="12">
        <v>266959000</v>
      </c>
      <c r="D59" s="12">
        <v>43794000</v>
      </c>
      <c r="E59" s="12">
        <v>23854000</v>
      </c>
      <c r="F59" s="12">
        <v>0</v>
      </c>
      <c r="G59" s="12">
        <v>13668000</v>
      </c>
      <c r="H59" s="12">
        <v>43163000</v>
      </c>
      <c r="I59" s="12">
        <v>0</v>
      </c>
      <c r="J59" s="12">
        <v>0</v>
      </c>
      <c r="K59" s="12">
        <v>0</v>
      </c>
      <c r="L59" s="13">
        <f t="shared" si="0"/>
        <v>391438000</v>
      </c>
    </row>
    <row r="60" spans="1:12" ht="19.5" customHeight="1">
      <c r="A60" s="38"/>
      <c r="B60" s="25" t="s">
        <v>226</v>
      </c>
      <c r="C60" s="12">
        <v>408338000</v>
      </c>
      <c r="D60" s="12">
        <v>69989000</v>
      </c>
      <c r="E60" s="12">
        <v>39824000</v>
      </c>
      <c r="F60" s="12">
        <v>0</v>
      </c>
      <c r="G60" s="12">
        <v>21931000</v>
      </c>
      <c r="H60" s="12">
        <v>57451000</v>
      </c>
      <c r="I60" s="12">
        <v>0</v>
      </c>
      <c r="J60" s="12">
        <v>0</v>
      </c>
      <c r="K60" s="12">
        <v>0</v>
      </c>
      <c r="L60" s="13">
        <f t="shared" si="0"/>
        <v>597533000</v>
      </c>
    </row>
    <row r="61" spans="1:12" s="15" customFormat="1" ht="19.5" customHeight="1">
      <c r="A61" s="39"/>
      <c r="B61" s="25" t="s">
        <v>227</v>
      </c>
      <c r="C61" s="14">
        <v>76369000</v>
      </c>
      <c r="D61" s="14">
        <v>11535000</v>
      </c>
      <c r="E61" s="14">
        <v>13367000</v>
      </c>
      <c r="F61" s="12">
        <v>0</v>
      </c>
      <c r="G61" s="14">
        <v>4124000</v>
      </c>
      <c r="H61" s="14">
        <v>15502000</v>
      </c>
      <c r="I61" s="12">
        <v>0</v>
      </c>
      <c r="J61" s="12">
        <v>0</v>
      </c>
      <c r="K61" s="12">
        <v>0</v>
      </c>
      <c r="L61" s="13">
        <f t="shared" si="0"/>
        <v>120897000</v>
      </c>
    </row>
    <row r="62" spans="1:12" ht="19.5" customHeight="1">
      <c r="A62" s="38"/>
      <c r="B62" s="25" t="s">
        <v>155</v>
      </c>
      <c r="C62" s="16">
        <v>158280000</v>
      </c>
      <c r="D62" s="16">
        <v>23676000</v>
      </c>
      <c r="E62" s="16">
        <v>14607000</v>
      </c>
      <c r="F62" s="12">
        <v>0</v>
      </c>
      <c r="G62" s="16">
        <v>5145000</v>
      </c>
      <c r="H62" s="16">
        <v>45947000</v>
      </c>
      <c r="I62" s="12">
        <v>0</v>
      </c>
      <c r="J62" s="12">
        <v>0</v>
      </c>
      <c r="K62" s="12">
        <v>0</v>
      </c>
      <c r="L62" s="13">
        <f t="shared" si="0"/>
        <v>247655000</v>
      </c>
    </row>
    <row r="63" spans="1:12" ht="19.5" customHeight="1">
      <c r="B63" s="25" t="s">
        <v>50</v>
      </c>
      <c r="C63" s="16">
        <v>167514000</v>
      </c>
      <c r="D63" s="16">
        <v>22839000</v>
      </c>
      <c r="E63" s="16">
        <v>12830000</v>
      </c>
      <c r="F63" s="12">
        <v>0</v>
      </c>
      <c r="G63" s="16">
        <v>5349000</v>
      </c>
      <c r="H63" s="16">
        <v>42077000</v>
      </c>
      <c r="I63" s="12">
        <v>0</v>
      </c>
      <c r="J63" s="12">
        <v>0</v>
      </c>
      <c r="K63" s="12">
        <v>0</v>
      </c>
      <c r="L63" s="13">
        <f t="shared" si="0"/>
        <v>250609000</v>
      </c>
    </row>
    <row r="64" spans="1:12" ht="19.5" customHeight="1">
      <c r="A64" s="38"/>
      <c r="B64" s="25" t="s">
        <v>51</v>
      </c>
      <c r="C64" s="16">
        <v>240911000</v>
      </c>
      <c r="D64" s="16">
        <v>36701000</v>
      </c>
      <c r="E64" s="16">
        <v>20059000</v>
      </c>
      <c r="F64" s="12">
        <v>0</v>
      </c>
      <c r="G64" s="16">
        <v>10615000</v>
      </c>
      <c r="H64" s="16">
        <v>66298000</v>
      </c>
      <c r="I64" s="12">
        <v>0</v>
      </c>
      <c r="J64" s="12">
        <v>0</v>
      </c>
      <c r="K64" s="12">
        <v>0</v>
      </c>
      <c r="L64" s="13">
        <f t="shared" si="0"/>
        <v>374584000</v>
      </c>
    </row>
    <row r="65" spans="1:12" ht="19.5" customHeight="1">
      <c r="B65" s="25" t="s">
        <v>156</v>
      </c>
      <c r="C65" s="16">
        <v>193219000</v>
      </c>
      <c r="D65" s="16">
        <v>27841000</v>
      </c>
      <c r="E65" s="16">
        <v>19575000</v>
      </c>
      <c r="F65" s="12">
        <v>0</v>
      </c>
      <c r="G65" s="16">
        <v>5248000</v>
      </c>
      <c r="H65" s="16">
        <v>43407000</v>
      </c>
      <c r="I65" s="12">
        <v>0</v>
      </c>
      <c r="J65" s="12">
        <v>0</v>
      </c>
      <c r="K65" s="12">
        <v>0</v>
      </c>
      <c r="L65" s="13">
        <f t="shared" si="0"/>
        <v>289290000</v>
      </c>
    </row>
    <row r="66" spans="1:12" ht="19.5" customHeight="1">
      <c r="A66" s="38"/>
      <c r="B66" s="25" t="s">
        <v>52</v>
      </c>
      <c r="C66" s="16">
        <v>150431000</v>
      </c>
      <c r="D66" s="16">
        <v>22267000</v>
      </c>
      <c r="E66" s="16">
        <v>17850000</v>
      </c>
      <c r="F66" s="12">
        <v>0</v>
      </c>
      <c r="G66" s="16">
        <v>5111000</v>
      </c>
      <c r="H66" s="16">
        <v>45533000</v>
      </c>
      <c r="I66" s="12">
        <v>0</v>
      </c>
      <c r="J66" s="12">
        <v>0</v>
      </c>
      <c r="K66" s="12">
        <v>0</v>
      </c>
      <c r="L66" s="13">
        <f t="shared" si="0"/>
        <v>241192000</v>
      </c>
    </row>
    <row r="67" spans="1:12" ht="19.5" customHeight="1">
      <c r="B67" s="25" t="s">
        <v>109</v>
      </c>
      <c r="C67" s="16">
        <v>212656000</v>
      </c>
      <c r="D67" s="16">
        <v>30916000</v>
      </c>
      <c r="E67" s="16">
        <v>13891000</v>
      </c>
      <c r="F67" s="12">
        <v>0</v>
      </c>
      <c r="G67" s="16">
        <v>6253000</v>
      </c>
      <c r="H67" s="16">
        <v>52285000</v>
      </c>
      <c r="I67" s="12">
        <v>0</v>
      </c>
      <c r="J67" s="12">
        <v>0</v>
      </c>
      <c r="K67" s="12">
        <v>0</v>
      </c>
      <c r="L67" s="13">
        <f t="shared" si="0"/>
        <v>316001000</v>
      </c>
    </row>
    <row r="68" spans="1:12" ht="19.5" customHeight="1">
      <c r="A68" s="38"/>
      <c r="B68" s="25" t="s">
        <v>157</v>
      </c>
      <c r="C68" s="16">
        <v>241171000</v>
      </c>
      <c r="D68" s="16">
        <v>37598000</v>
      </c>
      <c r="E68" s="16">
        <v>23296000</v>
      </c>
      <c r="F68" s="12">
        <v>0</v>
      </c>
      <c r="G68" s="16">
        <v>9314000</v>
      </c>
      <c r="H68" s="16">
        <v>34575000</v>
      </c>
      <c r="I68" s="12">
        <v>0</v>
      </c>
      <c r="J68" s="12">
        <v>0</v>
      </c>
      <c r="K68" s="12">
        <v>0</v>
      </c>
      <c r="L68" s="13">
        <f t="shared" si="0"/>
        <v>345954000</v>
      </c>
    </row>
    <row r="69" spans="1:12" ht="19.5" customHeight="1">
      <c r="B69" s="25" t="s">
        <v>158</v>
      </c>
      <c r="C69" s="16">
        <v>190610000</v>
      </c>
      <c r="D69" s="16">
        <v>24423000</v>
      </c>
      <c r="E69" s="16">
        <v>17605000</v>
      </c>
      <c r="F69" s="12">
        <v>0</v>
      </c>
      <c r="G69" s="16">
        <v>5673000</v>
      </c>
      <c r="H69" s="16">
        <v>28374000</v>
      </c>
      <c r="I69" s="12">
        <v>0</v>
      </c>
      <c r="J69" s="12">
        <v>0</v>
      </c>
      <c r="K69" s="12">
        <v>0</v>
      </c>
      <c r="L69" s="13">
        <f t="shared" si="0"/>
        <v>266685000</v>
      </c>
    </row>
    <row r="70" spans="1:12" ht="19.5" customHeight="1">
      <c r="A70" s="38"/>
      <c r="B70" s="25" t="s">
        <v>53</v>
      </c>
      <c r="C70" s="16">
        <v>156042000</v>
      </c>
      <c r="D70" s="16">
        <v>22091000</v>
      </c>
      <c r="E70" s="16">
        <v>12512000</v>
      </c>
      <c r="F70" s="12">
        <v>0</v>
      </c>
      <c r="G70" s="16">
        <v>4685000</v>
      </c>
      <c r="H70" s="16">
        <v>24335000</v>
      </c>
      <c r="I70" s="12">
        <v>0</v>
      </c>
      <c r="J70" s="12">
        <v>0</v>
      </c>
      <c r="K70" s="12">
        <v>0</v>
      </c>
      <c r="L70" s="13">
        <f t="shared" si="0"/>
        <v>219665000</v>
      </c>
    </row>
    <row r="71" spans="1:12" ht="19.5" customHeight="1">
      <c r="B71" s="25" t="s">
        <v>54</v>
      </c>
      <c r="C71" s="16">
        <v>184863000</v>
      </c>
      <c r="D71" s="16">
        <v>26925000</v>
      </c>
      <c r="E71" s="16">
        <v>18252000</v>
      </c>
      <c r="F71" s="12">
        <v>0</v>
      </c>
      <c r="G71" s="16">
        <v>6026000</v>
      </c>
      <c r="H71" s="16">
        <v>15033000</v>
      </c>
      <c r="I71" s="12">
        <v>0</v>
      </c>
      <c r="J71" s="12">
        <v>0</v>
      </c>
      <c r="K71" s="12">
        <v>0</v>
      </c>
      <c r="L71" s="13">
        <f t="shared" si="0"/>
        <v>251099000</v>
      </c>
    </row>
    <row r="72" spans="1:12" ht="19.5" customHeight="1">
      <c r="A72" s="38"/>
      <c r="B72" s="25" t="s">
        <v>55</v>
      </c>
      <c r="C72" s="16">
        <v>154466000</v>
      </c>
      <c r="D72" s="16">
        <v>22680000</v>
      </c>
      <c r="E72" s="16">
        <v>12869000</v>
      </c>
      <c r="F72" s="12">
        <v>0</v>
      </c>
      <c r="G72" s="16">
        <v>4435000</v>
      </c>
      <c r="H72" s="16">
        <v>37582000</v>
      </c>
      <c r="I72" s="12">
        <v>0</v>
      </c>
      <c r="J72" s="12">
        <v>0</v>
      </c>
      <c r="K72" s="12">
        <v>0</v>
      </c>
      <c r="L72" s="13">
        <f t="shared" si="0"/>
        <v>232032000</v>
      </c>
    </row>
    <row r="73" spans="1:12" ht="19.5" customHeight="1">
      <c r="B73" s="25" t="s">
        <v>159</v>
      </c>
      <c r="C73" s="16">
        <v>195536000</v>
      </c>
      <c r="D73" s="16">
        <v>30063000</v>
      </c>
      <c r="E73" s="16">
        <v>13743000</v>
      </c>
      <c r="F73" s="12">
        <v>0</v>
      </c>
      <c r="G73" s="16">
        <v>6468000</v>
      </c>
      <c r="H73" s="16">
        <v>29034000</v>
      </c>
      <c r="I73" s="12">
        <v>0</v>
      </c>
      <c r="J73" s="12">
        <v>0</v>
      </c>
      <c r="K73" s="12">
        <v>0</v>
      </c>
      <c r="L73" s="13">
        <f t="shared" ref="L73:L136" si="1">SUM(C73:K73)</f>
        <v>274844000</v>
      </c>
    </row>
    <row r="74" spans="1:12" ht="19.5" customHeight="1">
      <c r="A74" s="38"/>
      <c r="B74" s="25" t="s">
        <v>56</v>
      </c>
      <c r="C74" s="16">
        <v>184119000</v>
      </c>
      <c r="D74" s="16">
        <v>25688000</v>
      </c>
      <c r="E74" s="16">
        <v>14526000</v>
      </c>
      <c r="F74" s="12">
        <v>0</v>
      </c>
      <c r="G74" s="16">
        <v>5772000</v>
      </c>
      <c r="H74" s="16">
        <v>25302000</v>
      </c>
      <c r="I74" s="12">
        <v>0</v>
      </c>
      <c r="J74" s="12">
        <v>0</v>
      </c>
      <c r="K74" s="12">
        <v>0</v>
      </c>
      <c r="L74" s="13">
        <f t="shared" si="1"/>
        <v>255407000</v>
      </c>
    </row>
    <row r="75" spans="1:12" ht="19.5" customHeight="1">
      <c r="B75" s="25" t="s">
        <v>57</v>
      </c>
      <c r="C75" s="16">
        <v>147958000</v>
      </c>
      <c r="D75" s="16">
        <v>22181000</v>
      </c>
      <c r="E75" s="16">
        <v>9865000</v>
      </c>
      <c r="F75" s="12">
        <v>0</v>
      </c>
      <c r="G75" s="16">
        <v>4786000</v>
      </c>
      <c r="H75" s="16">
        <v>16539000</v>
      </c>
      <c r="I75" s="12">
        <v>0</v>
      </c>
      <c r="J75" s="12">
        <v>0</v>
      </c>
      <c r="K75" s="12">
        <v>0</v>
      </c>
      <c r="L75" s="13">
        <f t="shared" si="1"/>
        <v>201329000</v>
      </c>
    </row>
    <row r="76" spans="1:12" ht="19.5" customHeight="1">
      <c r="A76" s="38"/>
      <c r="B76" s="25" t="s">
        <v>58</v>
      </c>
      <c r="C76" s="16">
        <v>120839000</v>
      </c>
      <c r="D76" s="16">
        <v>17793000</v>
      </c>
      <c r="E76" s="16">
        <v>9212000</v>
      </c>
      <c r="F76" s="12">
        <v>0</v>
      </c>
      <c r="G76" s="16">
        <v>3671000</v>
      </c>
      <c r="H76" s="16">
        <v>27970000</v>
      </c>
      <c r="I76" s="12">
        <v>0</v>
      </c>
      <c r="J76" s="12">
        <v>0</v>
      </c>
      <c r="K76" s="12">
        <v>0</v>
      </c>
      <c r="L76" s="13">
        <f t="shared" si="1"/>
        <v>179485000</v>
      </c>
    </row>
    <row r="77" spans="1:12" ht="19.5" customHeight="1">
      <c r="B77" s="25" t="s">
        <v>59</v>
      </c>
      <c r="C77" s="16">
        <v>119077000</v>
      </c>
      <c r="D77" s="16">
        <v>15865000</v>
      </c>
      <c r="E77" s="16">
        <v>10133000</v>
      </c>
      <c r="F77" s="12">
        <v>0</v>
      </c>
      <c r="G77" s="16">
        <v>2968000</v>
      </c>
      <c r="H77" s="16">
        <v>14147000</v>
      </c>
      <c r="I77" s="12">
        <v>0</v>
      </c>
      <c r="J77" s="12">
        <v>0</v>
      </c>
      <c r="K77" s="12">
        <v>0</v>
      </c>
      <c r="L77" s="13">
        <f t="shared" si="1"/>
        <v>162190000</v>
      </c>
    </row>
    <row r="78" spans="1:12" ht="19.5" customHeight="1">
      <c r="A78" s="38"/>
      <c r="B78" s="25" t="s">
        <v>60</v>
      </c>
      <c r="C78" s="16">
        <v>109964000</v>
      </c>
      <c r="D78" s="16">
        <v>13787000</v>
      </c>
      <c r="E78" s="16">
        <v>14286000</v>
      </c>
      <c r="F78" s="12">
        <v>0</v>
      </c>
      <c r="G78" s="16">
        <v>2107000</v>
      </c>
      <c r="H78" s="16">
        <v>22361000</v>
      </c>
      <c r="I78" s="12">
        <v>0</v>
      </c>
      <c r="J78" s="12">
        <v>0</v>
      </c>
      <c r="K78" s="12">
        <v>0</v>
      </c>
      <c r="L78" s="13">
        <f t="shared" si="1"/>
        <v>162505000</v>
      </c>
    </row>
    <row r="79" spans="1:12" ht="19.5" customHeight="1">
      <c r="B79" s="25" t="s">
        <v>61</v>
      </c>
      <c r="C79" s="16">
        <v>106881000</v>
      </c>
      <c r="D79" s="16">
        <v>15975000</v>
      </c>
      <c r="E79" s="16">
        <v>7423000</v>
      </c>
      <c r="F79" s="12">
        <v>0</v>
      </c>
      <c r="G79" s="16">
        <v>2989000</v>
      </c>
      <c r="H79" s="16">
        <v>33826000</v>
      </c>
      <c r="I79" s="12">
        <v>0</v>
      </c>
      <c r="J79" s="12">
        <v>0</v>
      </c>
      <c r="K79" s="12">
        <v>0</v>
      </c>
      <c r="L79" s="13">
        <f t="shared" si="1"/>
        <v>167094000</v>
      </c>
    </row>
    <row r="80" spans="1:12" ht="19.5" customHeight="1">
      <c r="A80" s="38"/>
      <c r="B80" s="25" t="s">
        <v>62</v>
      </c>
      <c r="C80" s="16">
        <v>126247000</v>
      </c>
      <c r="D80" s="16">
        <v>14974000</v>
      </c>
      <c r="E80" s="16">
        <v>11482000</v>
      </c>
      <c r="F80" s="12">
        <v>0</v>
      </c>
      <c r="G80" s="16">
        <v>3038000</v>
      </c>
      <c r="H80" s="16">
        <v>30442000</v>
      </c>
      <c r="I80" s="12">
        <v>0</v>
      </c>
      <c r="J80" s="12">
        <v>0</v>
      </c>
      <c r="K80" s="12">
        <v>0</v>
      </c>
      <c r="L80" s="13">
        <f t="shared" si="1"/>
        <v>186183000</v>
      </c>
    </row>
    <row r="81" spans="1:12" ht="19.5" customHeight="1">
      <c r="B81" s="25" t="s">
        <v>123</v>
      </c>
      <c r="C81" s="16">
        <v>128499000</v>
      </c>
      <c r="D81" s="16">
        <v>18696000</v>
      </c>
      <c r="E81" s="16">
        <v>10685000</v>
      </c>
      <c r="F81" s="12">
        <v>0</v>
      </c>
      <c r="G81" s="16">
        <v>3475000</v>
      </c>
      <c r="H81" s="16">
        <v>19731000</v>
      </c>
      <c r="I81" s="12">
        <v>0</v>
      </c>
      <c r="J81" s="12">
        <v>0</v>
      </c>
      <c r="K81" s="12">
        <v>0</v>
      </c>
      <c r="L81" s="13">
        <f t="shared" si="1"/>
        <v>181086000</v>
      </c>
    </row>
    <row r="82" spans="1:12" ht="19.5" customHeight="1">
      <c r="A82" s="38"/>
      <c r="B82" s="25" t="s">
        <v>63</v>
      </c>
      <c r="C82" s="16">
        <v>213620000</v>
      </c>
      <c r="D82" s="16">
        <v>29286000</v>
      </c>
      <c r="E82" s="16">
        <v>30776000</v>
      </c>
      <c r="F82" s="12">
        <v>0</v>
      </c>
      <c r="G82" s="16">
        <v>5769000</v>
      </c>
      <c r="H82" s="16">
        <v>24430000</v>
      </c>
      <c r="I82" s="12">
        <v>0</v>
      </c>
      <c r="J82" s="12">
        <v>0</v>
      </c>
      <c r="K82" s="12">
        <v>0</v>
      </c>
      <c r="L82" s="13">
        <f t="shared" si="1"/>
        <v>303881000</v>
      </c>
    </row>
    <row r="83" spans="1:12" ht="19.5" customHeight="1">
      <c r="B83" s="25" t="s">
        <v>64</v>
      </c>
      <c r="C83" s="41">
        <v>78564000</v>
      </c>
      <c r="D83" s="41">
        <v>10963000</v>
      </c>
      <c r="E83" s="41">
        <v>8974000</v>
      </c>
      <c r="F83" s="12">
        <v>0</v>
      </c>
      <c r="G83" s="41">
        <v>1876000</v>
      </c>
      <c r="H83" s="41">
        <v>13436000</v>
      </c>
      <c r="I83" s="12">
        <v>0</v>
      </c>
      <c r="J83" s="12">
        <v>0</v>
      </c>
      <c r="K83" s="12">
        <v>0</v>
      </c>
      <c r="L83" s="42">
        <f t="shared" si="1"/>
        <v>113813000</v>
      </c>
    </row>
    <row r="84" spans="1:12" ht="19.5" customHeight="1">
      <c r="A84" s="38"/>
      <c r="B84" s="25" t="s">
        <v>65</v>
      </c>
      <c r="C84" s="16">
        <v>133752000</v>
      </c>
      <c r="D84" s="16">
        <v>19351000</v>
      </c>
      <c r="E84" s="16">
        <v>12617000</v>
      </c>
      <c r="F84" s="12">
        <v>0</v>
      </c>
      <c r="G84" s="16">
        <v>3925000</v>
      </c>
      <c r="H84" s="16">
        <v>34849000</v>
      </c>
      <c r="I84" s="12">
        <v>0</v>
      </c>
      <c r="J84" s="12">
        <v>0</v>
      </c>
      <c r="K84" s="12">
        <v>0</v>
      </c>
      <c r="L84" s="13">
        <f t="shared" si="1"/>
        <v>204494000</v>
      </c>
    </row>
    <row r="85" spans="1:12" ht="19.5" customHeight="1">
      <c r="B85" s="25" t="s">
        <v>66</v>
      </c>
      <c r="C85" s="16">
        <v>94641000</v>
      </c>
      <c r="D85" s="16">
        <v>12544000</v>
      </c>
      <c r="E85" s="16">
        <v>8500000</v>
      </c>
      <c r="F85" s="12">
        <v>0</v>
      </c>
      <c r="G85" s="16">
        <v>2618000</v>
      </c>
      <c r="H85" s="16">
        <v>22420000</v>
      </c>
      <c r="I85" s="12">
        <v>0</v>
      </c>
      <c r="J85" s="12">
        <v>0</v>
      </c>
      <c r="K85" s="12">
        <v>0</v>
      </c>
      <c r="L85" s="13">
        <f t="shared" si="1"/>
        <v>140723000</v>
      </c>
    </row>
    <row r="86" spans="1:12" ht="19.5" customHeight="1">
      <c r="A86" s="38"/>
      <c r="B86" s="25" t="s">
        <v>110</v>
      </c>
      <c r="C86" s="16">
        <v>112137000</v>
      </c>
      <c r="D86" s="16">
        <v>15866000</v>
      </c>
      <c r="E86" s="16">
        <v>10417000</v>
      </c>
      <c r="F86" s="12">
        <v>0</v>
      </c>
      <c r="G86" s="16">
        <v>3525000</v>
      </c>
      <c r="H86" s="16">
        <v>24334000</v>
      </c>
      <c r="I86" s="12">
        <v>0</v>
      </c>
      <c r="J86" s="12">
        <v>0</v>
      </c>
      <c r="K86" s="12">
        <v>0</v>
      </c>
      <c r="L86" s="13">
        <f t="shared" si="1"/>
        <v>166279000</v>
      </c>
    </row>
    <row r="87" spans="1:12" ht="19.5" customHeight="1">
      <c r="B87" s="25" t="s">
        <v>67</v>
      </c>
      <c r="C87" s="16">
        <v>92405000</v>
      </c>
      <c r="D87" s="16">
        <v>11576000</v>
      </c>
      <c r="E87" s="16">
        <v>11169000</v>
      </c>
      <c r="F87" s="12">
        <v>0</v>
      </c>
      <c r="G87" s="16">
        <v>2606000</v>
      </c>
      <c r="H87" s="16">
        <v>19167000</v>
      </c>
      <c r="I87" s="12">
        <v>0</v>
      </c>
      <c r="J87" s="12">
        <v>0</v>
      </c>
      <c r="K87" s="12">
        <v>0</v>
      </c>
      <c r="L87" s="13">
        <f t="shared" si="1"/>
        <v>136923000</v>
      </c>
    </row>
    <row r="88" spans="1:12" ht="19.5" customHeight="1">
      <c r="A88" s="38"/>
      <c r="B88" s="25" t="s">
        <v>68</v>
      </c>
      <c r="C88" s="16">
        <v>125982000</v>
      </c>
      <c r="D88" s="16">
        <v>17416000</v>
      </c>
      <c r="E88" s="16">
        <v>15314000</v>
      </c>
      <c r="F88" s="12">
        <v>0</v>
      </c>
      <c r="G88" s="16">
        <v>3767000</v>
      </c>
      <c r="H88" s="16">
        <v>28093000</v>
      </c>
      <c r="I88" s="12">
        <v>0</v>
      </c>
      <c r="J88" s="12">
        <v>0</v>
      </c>
      <c r="K88" s="12">
        <v>0</v>
      </c>
      <c r="L88" s="13">
        <f t="shared" si="1"/>
        <v>190572000</v>
      </c>
    </row>
    <row r="89" spans="1:12" ht="19.5" customHeight="1">
      <c r="B89" s="25" t="s">
        <v>69</v>
      </c>
      <c r="C89" s="16">
        <v>104620000</v>
      </c>
      <c r="D89" s="16">
        <v>14820000</v>
      </c>
      <c r="E89" s="16">
        <v>7953000</v>
      </c>
      <c r="F89" s="12">
        <v>0</v>
      </c>
      <c r="G89" s="16">
        <v>2642000</v>
      </c>
      <c r="H89" s="16">
        <v>12214000</v>
      </c>
      <c r="I89" s="12">
        <v>0</v>
      </c>
      <c r="J89" s="12">
        <v>0</v>
      </c>
      <c r="K89" s="12">
        <v>0</v>
      </c>
      <c r="L89" s="13">
        <f t="shared" si="1"/>
        <v>142249000</v>
      </c>
    </row>
    <row r="90" spans="1:12" ht="19.5" customHeight="1">
      <c r="A90" s="38"/>
      <c r="B90" s="25" t="s">
        <v>70</v>
      </c>
      <c r="C90" s="16">
        <v>146012000</v>
      </c>
      <c r="D90" s="16">
        <v>17648000</v>
      </c>
      <c r="E90" s="16">
        <v>12080000</v>
      </c>
      <c r="F90" s="12">
        <v>0</v>
      </c>
      <c r="G90" s="16">
        <v>3570000</v>
      </c>
      <c r="H90" s="16">
        <v>38018000</v>
      </c>
      <c r="I90" s="12">
        <v>0</v>
      </c>
      <c r="J90" s="12">
        <v>0</v>
      </c>
      <c r="K90" s="12">
        <v>0</v>
      </c>
      <c r="L90" s="13">
        <f t="shared" si="1"/>
        <v>217328000</v>
      </c>
    </row>
    <row r="91" spans="1:12" ht="19.5" customHeight="1">
      <c r="B91" s="25" t="s">
        <v>71</v>
      </c>
      <c r="C91" s="16">
        <v>118028000</v>
      </c>
      <c r="D91" s="16">
        <v>13979000</v>
      </c>
      <c r="E91" s="16">
        <v>12299000</v>
      </c>
      <c r="F91" s="12">
        <v>0</v>
      </c>
      <c r="G91" s="16">
        <v>3024000</v>
      </c>
      <c r="H91" s="16">
        <v>37018000</v>
      </c>
      <c r="I91" s="12">
        <v>0</v>
      </c>
      <c r="J91" s="12">
        <v>0</v>
      </c>
      <c r="K91" s="12">
        <v>0</v>
      </c>
      <c r="L91" s="13">
        <f t="shared" si="1"/>
        <v>184348000</v>
      </c>
    </row>
    <row r="92" spans="1:12" ht="19.5" customHeight="1">
      <c r="A92" s="38"/>
      <c r="B92" s="25" t="s">
        <v>72</v>
      </c>
      <c r="C92" s="12">
        <v>124330000</v>
      </c>
      <c r="D92" s="12">
        <v>16562000</v>
      </c>
      <c r="E92" s="12">
        <v>9296000</v>
      </c>
      <c r="F92" s="12">
        <v>0</v>
      </c>
      <c r="G92" s="12">
        <v>2725000</v>
      </c>
      <c r="H92" s="12">
        <v>18227000</v>
      </c>
      <c r="I92" s="12">
        <v>0</v>
      </c>
      <c r="J92" s="12">
        <v>0</v>
      </c>
      <c r="K92" s="12">
        <v>0</v>
      </c>
      <c r="L92" s="13">
        <f t="shared" si="1"/>
        <v>171140000</v>
      </c>
    </row>
    <row r="93" spans="1:12" ht="19.5" customHeight="1">
      <c r="B93" s="25" t="s">
        <v>73</v>
      </c>
      <c r="C93" s="16">
        <v>108036000</v>
      </c>
      <c r="D93" s="16">
        <v>13803000</v>
      </c>
      <c r="E93" s="16">
        <v>12063000</v>
      </c>
      <c r="F93" s="12">
        <v>0</v>
      </c>
      <c r="G93" s="16">
        <v>2608000</v>
      </c>
      <c r="H93" s="16">
        <v>26810000</v>
      </c>
      <c r="I93" s="12">
        <v>0</v>
      </c>
      <c r="J93" s="12">
        <v>0</v>
      </c>
      <c r="K93" s="12">
        <v>0</v>
      </c>
      <c r="L93" s="13">
        <f t="shared" si="1"/>
        <v>163320000</v>
      </c>
    </row>
    <row r="94" spans="1:12" ht="19.5" customHeight="1">
      <c r="A94" s="38"/>
      <c r="B94" s="25" t="s">
        <v>74</v>
      </c>
      <c r="C94" s="16">
        <v>73157000</v>
      </c>
      <c r="D94" s="16">
        <v>9493000</v>
      </c>
      <c r="E94" s="16">
        <v>10172000</v>
      </c>
      <c r="F94" s="12">
        <v>0</v>
      </c>
      <c r="G94" s="16">
        <v>1786000</v>
      </c>
      <c r="H94" s="16">
        <v>19340000</v>
      </c>
      <c r="I94" s="12">
        <v>0</v>
      </c>
      <c r="J94" s="12">
        <v>0</v>
      </c>
      <c r="K94" s="12">
        <v>0</v>
      </c>
      <c r="L94" s="13">
        <f t="shared" si="1"/>
        <v>113948000</v>
      </c>
    </row>
    <row r="95" spans="1:12" ht="19.5" customHeight="1">
      <c r="B95" s="25" t="s">
        <v>75</v>
      </c>
      <c r="C95" s="16">
        <v>110244000</v>
      </c>
      <c r="D95" s="16">
        <v>14765000</v>
      </c>
      <c r="E95" s="16">
        <v>7872000</v>
      </c>
      <c r="F95" s="12">
        <v>0</v>
      </c>
      <c r="G95" s="16">
        <v>3158000</v>
      </c>
      <c r="H95" s="16">
        <v>37488000</v>
      </c>
      <c r="I95" s="12">
        <v>0</v>
      </c>
      <c r="J95" s="12">
        <v>0</v>
      </c>
      <c r="K95" s="12">
        <v>0</v>
      </c>
      <c r="L95" s="13">
        <f t="shared" si="1"/>
        <v>173527000</v>
      </c>
    </row>
    <row r="96" spans="1:12" ht="19.5" customHeight="1">
      <c r="A96" s="38"/>
      <c r="B96" s="25" t="s">
        <v>76</v>
      </c>
      <c r="C96" s="16">
        <v>90727000</v>
      </c>
      <c r="D96" s="16">
        <v>11277000</v>
      </c>
      <c r="E96" s="16">
        <v>10224000</v>
      </c>
      <c r="F96" s="12">
        <v>0</v>
      </c>
      <c r="G96" s="16">
        <v>2435000</v>
      </c>
      <c r="H96" s="16">
        <v>18134000</v>
      </c>
      <c r="I96" s="12">
        <v>0</v>
      </c>
      <c r="J96" s="12">
        <v>0</v>
      </c>
      <c r="K96" s="12">
        <v>0</v>
      </c>
      <c r="L96" s="13">
        <f t="shared" si="1"/>
        <v>132797000</v>
      </c>
    </row>
    <row r="97" spans="1:12" ht="19.5" customHeight="1">
      <c r="B97" s="25" t="s">
        <v>77</v>
      </c>
      <c r="C97" s="16">
        <v>128843000</v>
      </c>
      <c r="D97" s="16">
        <v>16400000</v>
      </c>
      <c r="E97" s="16">
        <v>13427000</v>
      </c>
      <c r="F97" s="12">
        <v>0</v>
      </c>
      <c r="G97" s="16">
        <v>3468000</v>
      </c>
      <c r="H97" s="16">
        <v>8928000</v>
      </c>
      <c r="I97" s="12">
        <v>0</v>
      </c>
      <c r="J97" s="12">
        <v>0</v>
      </c>
      <c r="K97" s="12">
        <v>0</v>
      </c>
      <c r="L97" s="13">
        <f t="shared" si="1"/>
        <v>171066000</v>
      </c>
    </row>
    <row r="98" spans="1:12" ht="19.5" customHeight="1">
      <c r="A98" s="38"/>
      <c r="B98" s="25" t="s">
        <v>78</v>
      </c>
      <c r="C98" s="16">
        <v>66525000</v>
      </c>
      <c r="D98" s="16">
        <v>8880000</v>
      </c>
      <c r="E98" s="16">
        <v>6912000</v>
      </c>
      <c r="F98" s="12">
        <v>0</v>
      </c>
      <c r="G98" s="16">
        <v>1679000</v>
      </c>
      <c r="H98" s="16">
        <v>26310000</v>
      </c>
      <c r="I98" s="12">
        <v>0</v>
      </c>
      <c r="J98" s="12">
        <v>0</v>
      </c>
      <c r="K98" s="12">
        <v>0</v>
      </c>
      <c r="L98" s="13">
        <f t="shared" si="1"/>
        <v>110306000</v>
      </c>
    </row>
    <row r="99" spans="1:12" ht="19.5" customHeight="1">
      <c r="B99" s="25" t="s">
        <v>79</v>
      </c>
      <c r="C99" s="16">
        <v>96933000</v>
      </c>
      <c r="D99" s="16">
        <v>12031000</v>
      </c>
      <c r="E99" s="16">
        <v>8990000</v>
      </c>
      <c r="F99" s="12">
        <v>0</v>
      </c>
      <c r="G99" s="16">
        <v>2289000</v>
      </c>
      <c r="H99" s="16">
        <v>21610000</v>
      </c>
      <c r="I99" s="12">
        <v>0</v>
      </c>
      <c r="J99" s="12">
        <v>0</v>
      </c>
      <c r="K99" s="12">
        <v>0</v>
      </c>
      <c r="L99" s="13">
        <f t="shared" si="1"/>
        <v>141853000</v>
      </c>
    </row>
    <row r="100" spans="1:12" ht="19.5" customHeight="1">
      <c r="A100" s="38"/>
      <c r="B100" s="25" t="s">
        <v>80</v>
      </c>
      <c r="C100" s="16">
        <v>68108000</v>
      </c>
      <c r="D100" s="16">
        <v>8442000</v>
      </c>
      <c r="E100" s="16">
        <v>7302000</v>
      </c>
      <c r="F100" s="12">
        <v>0</v>
      </c>
      <c r="G100" s="16">
        <v>1738000</v>
      </c>
      <c r="H100" s="16">
        <v>14187000</v>
      </c>
      <c r="I100" s="12">
        <v>0</v>
      </c>
      <c r="J100" s="12">
        <v>0</v>
      </c>
      <c r="K100" s="12">
        <v>0</v>
      </c>
      <c r="L100" s="13">
        <f t="shared" si="1"/>
        <v>99777000</v>
      </c>
    </row>
    <row r="101" spans="1:12" ht="19.5" customHeight="1">
      <c r="B101" s="25" t="s">
        <v>135</v>
      </c>
      <c r="C101" s="16">
        <v>93223000</v>
      </c>
      <c r="D101" s="16">
        <v>11604000</v>
      </c>
      <c r="E101" s="16">
        <v>6723000</v>
      </c>
      <c r="F101" s="12">
        <v>0</v>
      </c>
      <c r="G101" s="16">
        <v>2499000</v>
      </c>
      <c r="H101" s="16">
        <v>20201000</v>
      </c>
      <c r="I101" s="12">
        <v>0</v>
      </c>
      <c r="J101" s="12">
        <v>0</v>
      </c>
      <c r="K101" s="12">
        <v>0</v>
      </c>
      <c r="L101" s="13">
        <f t="shared" si="1"/>
        <v>134250000</v>
      </c>
    </row>
    <row r="102" spans="1:12" ht="19.5" customHeight="1">
      <c r="A102" s="38"/>
      <c r="B102" s="25" t="s">
        <v>81</v>
      </c>
      <c r="C102" s="16">
        <v>98397000</v>
      </c>
      <c r="D102" s="16">
        <v>13312000</v>
      </c>
      <c r="E102" s="16">
        <v>6892000</v>
      </c>
      <c r="F102" s="12">
        <v>0</v>
      </c>
      <c r="G102" s="16">
        <v>3615000</v>
      </c>
      <c r="H102" s="16">
        <v>26307000</v>
      </c>
      <c r="I102" s="12">
        <v>0</v>
      </c>
      <c r="J102" s="12">
        <v>0</v>
      </c>
      <c r="K102" s="12">
        <v>0</v>
      </c>
      <c r="L102" s="13">
        <f t="shared" si="1"/>
        <v>148523000</v>
      </c>
    </row>
    <row r="103" spans="1:12" ht="19.5" customHeight="1">
      <c r="B103" s="25" t="s">
        <v>82</v>
      </c>
      <c r="C103" s="16">
        <v>48227000</v>
      </c>
      <c r="D103" s="16">
        <v>7103000</v>
      </c>
      <c r="E103" s="16">
        <v>9660000</v>
      </c>
      <c r="F103" s="12">
        <v>0</v>
      </c>
      <c r="G103" s="16">
        <v>1473000</v>
      </c>
      <c r="H103" s="16">
        <v>42671000</v>
      </c>
      <c r="I103" s="12">
        <v>0</v>
      </c>
      <c r="J103" s="12">
        <v>0</v>
      </c>
      <c r="K103" s="12">
        <v>0</v>
      </c>
      <c r="L103" s="13">
        <f t="shared" si="1"/>
        <v>109134000</v>
      </c>
    </row>
    <row r="104" spans="1:12" ht="19.5" customHeight="1">
      <c r="A104" s="38"/>
      <c r="B104" s="25" t="s">
        <v>136</v>
      </c>
      <c r="C104" s="16">
        <v>214070000</v>
      </c>
      <c r="D104" s="16">
        <v>32542000</v>
      </c>
      <c r="E104" s="16">
        <v>30340000</v>
      </c>
      <c r="F104" s="12">
        <v>0</v>
      </c>
      <c r="G104" s="16">
        <v>6089000</v>
      </c>
      <c r="H104" s="16">
        <v>43935000</v>
      </c>
      <c r="I104" s="12">
        <v>0</v>
      </c>
      <c r="J104" s="12">
        <v>0</v>
      </c>
      <c r="K104" s="12">
        <v>0</v>
      </c>
      <c r="L104" s="13">
        <f t="shared" si="1"/>
        <v>326976000</v>
      </c>
    </row>
    <row r="105" spans="1:12" ht="19.5" customHeight="1">
      <c r="B105" s="25" t="s">
        <v>83</v>
      </c>
      <c r="C105" s="16">
        <v>70106000</v>
      </c>
      <c r="D105" s="16">
        <v>9609000</v>
      </c>
      <c r="E105" s="16">
        <v>7321000</v>
      </c>
      <c r="F105" s="12">
        <v>0</v>
      </c>
      <c r="G105" s="16">
        <v>2061000</v>
      </c>
      <c r="H105" s="16">
        <v>29033000</v>
      </c>
      <c r="I105" s="12">
        <v>0</v>
      </c>
      <c r="J105" s="12">
        <v>0</v>
      </c>
      <c r="K105" s="12">
        <v>0</v>
      </c>
      <c r="L105" s="13">
        <f t="shared" si="1"/>
        <v>118130000</v>
      </c>
    </row>
    <row r="106" spans="1:12" ht="19.5" customHeight="1">
      <c r="A106" s="38"/>
      <c r="B106" s="25" t="s">
        <v>84</v>
      </c>
      <c r="C106" s="16">
        <v>117031000</v>
      </c>
      <c r="D106" s="16">
        <v>17278000</v>
      </c>
      <c r="E106" s="16">
        <v>6253000</v>
      </c>
      <c r="F106" s="12">
        <v>0</v>
      </c>
      <c r="G106" s="16">
        <v>4409000</v>
      </c>
      <c r="H106" s="16">
        <v>78358000</v>
      </c>
      <c r="I106" s="12">
        <v>0</v>
      </c>
      <c r="J106" s="12">
        <v>0</v>
      </c>
      <c r="K106" s="12">
        <v>0</v>
      </c>
      <c r="L106" s="13">
        <f t="shared" si="1"/>
        <v>223329000</v>
      </c>
    </row>
    <row r="107" spans="1:12" ht="19.5" customHeight="1">
      <c r="B107" s="25" t="s">
        <v>85</v>
      </c>
      <c r="C107" s="16">
        <v>168003000</v>
      </c>
      <c r="D107" s="16">
        <v>25068000</v>
      </c>
      <c r="E107" s="16">
        <v>14449000</v>
      </c>
      <c r="F107" s="12">
        <v>0</v>
      </c>
      <c r="G107" s="16">
        <v>6033000</v>
      </c>
      <c r="H107" s="16">
        <v>39373000</v>
      </c>
      <c r="I107" s="12">
        <v>0</v>
      </c>
      <c r="J107" s="12">
        <v>0</v>
      </c>
      <c r="K107" s="12">
        <v>0</v>
      </c>
      <c r="L107" s="13">
        <f t="shared" si="1"/>
        <v>252926000</v>
      </c>
    </row>
    <row r="108" spans="1:12" ht="19.5" customHeight="1">
      <c r="A108" s="38"/>
      <c r="B108" s="25" t="s">
        <v>111</v>
      </c>
      <c r="C108" s="16">
        <v>413890000</v>
      </c>
      <c r="D108" s="16">
        <v>66903000</v>
      </c>
      <c r="E108" s="16">
        <v>26112000</v>
      </c>
      <c r="F108" s="12">
        <v>0</v>
      </c>
      <c r="G108" s="16">
        <v>20699000</v>
      </c>
      <c r="H108" s="16">
        <v>85848000</v>
      </c>
      <c r="I108" s="12">
        <v>0</v>
      </c>
      <c r="J108" s="12">
        <v>0</v>
      </c>
      <c r="K108" s="12">
        <v>0</v>
      </c>
      <c r="L108" s="13">
        <f t="shared" si="1"/>
        <v>613452000</v>
      </c>
    </row>
    <row r="109" spans="1:12" ht="19.5" customHeight="1">
      <c r="B109" s="25" t="s">
        <v>112</v>
      </c>
      <c r="C109" s="16">
        <v>48569000</v>
      </c>
      <c r="D109" s="16">
        <v>7170000</v>
      </c>
      <c r="E109" s="16">
        <v>7435000</v>
      </c>
      <c r="F109" s="12">
        <v>0</v>
      </c>
      <c r="G109" s="16">
        <v>1187000</v>
      </c>
      <c r="H109" s="16">
        <v>35080000</v>
      </c>
      <c r="I109" s="12">
        <v>0</v>
      </c>
      <c r="J109" s="12">
        <v>0</v>
      </c>
      <c r="K109" s="12">
        <v>0</v>
      </c>
      <c r="L109" s="13">
        <f t="shared" si="1"/>
        <v>99441000</v>
      </c>
    </row>
    <row r="110" spans="1:12" ht="19.5" customHeight="1">
      <c r="A110" s="38"/>
      <c r="B110" s="25" t="s">
        <v>86</v>
      </c>
      <c r="C110" s="16">
        <v>51508000</v>
      </c>
      <c r="D110" s="16">
        <v>6749000</v>
      </c>
      <c r="E110" s="16">
        <v>7336000</v>
      </c>
      <c r="F110" s="12">
        <v>0</v>
      </c>
      <c r="G110" s="16">
        <v>1147000</v>
      </c>
      <c r="H110" s="16">
        <v>17475000</v>
      </c>
      <c r="I110" s="12">
        <v>0</v>
      </c>
      <c r="J110" s="12">
        <v>0</v>
      </c>
      <c r="K110" s="12">
        <v>0</v>
      </c>
      <c r="L110" s="13">
        <f t="shared" si="1"/>
        <v>84215000</v>
      </c>
    </row>
    <row r="111" spans="1:12" ht="19.5" customHeight="1">
      <c r="B111" s="25" t="s">
        <v>178</v>
      </c>
      <c r="C111" s="16">
        <v>65580000</v>
      </c>
      <c r="D111" s="16">
        <v>9804000</v>
      </c>
      <c r="E111" s="16">
        <v>5336000</v>
      </c>
      <c r="F111" s="12">
        <v>0</v>
      </c>
      <c r="G111" s="16">
        <v>2131000</v>
      </c>
      <c r="H111" s="16">
        <v>37394000</v>
      </c>
      <c r="I111" s="12">
        <v>0</v>
      </c>
      <c r="J111" s="12">
        <v>0</v>
      </c>
      <c r="K111" s="12">
        <v>0</v>
      </c>
      <c r="L111" s="13">
        <f t="shared" si="1"/>
        <v>120245000</v>
      </c>
    </row>
    <row r="112" spans="1:12" ht="19.5" customHeight="1">
      <c r="A112" s="38"/>
      <c r="B112" s="25" t="s">
        <v>118</v>
      </c>
      <c r="C112" s="16">
        <v>58949000</v>
      </c>
      <c r="D112" s="16">
        <v>9306000</v>
      </c>
      <c r="E112" s="16">
        <v>6243000</v>
      </c>
      <c r="F112" s="12">
        <v>0</v>
      </c>
      <c r="G112" s="16">
        <v>2081000</v>
      </c>
      <c r="H112" s="16">
        <v>74694000</v>
      </c>
      <c r="I112" s="12">
        <v>0</v>
      </c>
      <c r="J112" s="12">
        <v>0</v>
      </c>
      <c r="K112" s="12">
        <v>0</v>
      </c>
      <c r="L112" s="13">
        <f t="shared" si="1"/>
        <v>151273000</v>
      </c>
    </row>
    <row r="113" spans="1:12" ht="19.5" customHeight="1">
      <c r="B113" s="25" t="s">
        <v>128</v>
      </c>
      <c r="C113" s="16">
        <v>404076000</v>
      </c>
      <c r="D113" s="16">
        <v>63335000</v>
      </c>
      <c r="E113" s="16">
        <v>19705000</v>
      </c>
      <c r="F113" s="12">
        <v>0</v>
      </c>
      <c r="G113" s="16">
        <v>15337000</v>
      </c>
      <c r="H113" s="16">
        <v>72344000</v>
      </c>
      <c r="I113" s="12">
        <v>0</v>
      </c>
      <c r="J113" s="12">
        <v>0</v>
      </c>
      <c r="K113" s="12">
        <v>0</v>
      </c>
      <c r="L113" s="13">
        <f t="shared" si="1"/>
        <v>574797000</v>
      </c>
    </row>
    <row r="114" spans="1:12" ht="19.5" customHeight="1">
      <c r="A114" s="38"/>
      <c r="B114" s="25" t="s">
        <v>129</v>
      </c>
      <c r="C114" s="16">
        <v>70651000</v>
      </c>
      <c r="D114" s="16">
        <v>9930000</v>
      </c>
      <c r="E114" s="16">
        <v>10759000</v>
      </c>
      <c r="F114" s="12">
        <v>0</v>
      </c>
      <c r="G114" s="16">
        <v>1997000</v>
      </c>
      <c r="H114" s="16">
        <v>49704000</v>
      </c>
      <c r="I114" s="12">
        <v>0</v>
      </c>
      <c r="J114" s="12">
        <v>0</v>
      </c>
      <c r="K114" s="12">
        <v>0</v>
      </c>
      <c r="L114" s="13">
        <f t="shared" si="1"/>
        <v>143041000</v>
      </c>
    </row>
    <row r="115" spans="1:12" ht="19.5" customHeight="1">
      <c r="B115" s="25" t="s">
        <v>130</v>
      </c>
      <c r="C115" s="16">
        <v>74383000</v>
      </c>
      <c r="D115" s="16">
        <v>11274000</v>
      </c>
      <c r="E115" s="16">
        <v>11811000</v>
      </c>
      <c r="F115" s="12">
        <v>0</v>
      </c>
      <c r="G115" s="16">
        <v>2404000</v>
      </c>
      <c r="H115" s="16">
        <v>28093000</v>
      </c>
      <c r="I115" s="12">
        <v>0</v>
      </c>
      <c r="J115" s="12">
        <v>0</v>
      </c>
      <c r="K115" s="12">
        <v>0</v>
      </c>
      <c r="L115" s="13">
        <f t="shared" si="1"/>
        <v>127965000</v>
      </c>
    </row>
    <row r="116" spans="1:12" ht="19.5" customHeight="1">
      <c r="A116" s="38"/>
      <c r="B116" s="25" t="s">
        <v>131</v>
      </c>
      <c r="C116" s="16">
        <v>71285000</v>
      </c>
      <c r="D116" s="16">
        <v>10912000</v>
      </c>
      <c r="E116" s="16">
        <v>10089000</v>
      </c>
      <c r="F116" s="12">
        <v>0</v>
      </c>
      <c r="G116" s="16">
        <v>2101000</v>
      </c>
      <c r="H116" s="16">
        <v>24706000</v>
      </c>
      <c r="I116" s="12">
        <v>0</v>
      </c>
      <c r="J116" s="12">
        <v>0</v>
      </c>
      <c r="K116" s="12">
        <v>0</v>
      </c>
      <c r="L116" s="13">
        <f t="shared" si="1"/>
        <v>119093000</v>
      </c>
    </row>
    <row r="117" spans="1:12" ht="19.5" customHeight="1">
      <c r="B117" s="25" t="s">
        <v>137</v>
      </c>
      <c r="C117" s="16">
        <v>31099000</v>
      </c>
      <c r="D117" s="16">
        <v>4598000</v>
      </c>
      <c r="E117" s="16">
        <v>6729000</v>
      </c>
      <c r="F117" s="12">
        <v>0</v>
      </c>
      <c r="G117" s="16">
        <v>544000</v>
      </c>
      <c r="H117" s="16">
        <v>20670000</v>
      </c>
      <c r="I117" s="12">
        <v>0</v>
      </c>
      <c r="J117" s="12">
        <v>0</v>
      </c>
      <c r="K117" s="12">
        <v>0</v>
      </c>
      <c r="L117" s="13">
        <f t="shared" si="1"/>
        <v>63640000</v>
      </c>
    </row>
    <row r="118" spans="1:12" ht="19.5" customHeight="1">
      <c r="A118" s="38"/>
      <c r="B118" s="25" t="s">
        <v>138</v>
      </c>
      <c r="C118" s="16">
        <v>34837000</v>
      </c>
      <c r="D118" s="16">
        <v>5490000</v>
      </c>
      <c r="E118" s="16">
        <v>8483000</v>
      </c>
      <c r="F118" s="12">
        <v>0</v>
      </c>
      <c r="G118" s="16">
        <v>924000</v>
      </c>
      <c r="H118" s="16">
        <v>16912000</v>
      </c>
      <c r="I118" s="12">
        <v>0</v>
      </c>
      <c r="J118" s="12">
        <v>0</v>
      </c>
      <c r="K118" s="12">
        <v>0</v>
      </c>
      <c r="L118" s="13">
        <f t="shared" si="1"/>
        <v>66646000</v>
      </c>
    </row>
    <row r="119" spans="1:12" ht="19.5" customHeight="1">
      <c r="B119" s="25" t="s">
        <v>160</v>
      </c>
      <c r="C119" s="16">
        <v>2211000</v>
      </c>
      <c r="D119" s="16">
        <v>448000</v>
      </c>
      <c r="E119" s="16">
        <v>4706000</v>
      </c>
      <c r="F119" s="12">
        <v>0</v>
      </c>
      <c r="G119" s="16">
        <v>227000</v>
      </c>
      <c r="H119" s="16">
        <v>188000</v>
      </c>
      <c r="I119" s="12">
        <v>0</v>
      </c>
      <c r="J119" s="12">
        <v>0</v>
      </c>
      <c r="K119" s="12">
        <v>0</v>
      </c>
      <c r="L119" s="13">
        <f t="shared" si="1"/>
        <v>7780000</v>
      </c>
    </row>
    <row r="120" spans="1:12" ht="19.5" customHeight="1">
      <c r="A120" s="38"/>
      <c r="B120" s="25" t="s">
        <v>161</v>
      </c>
      <c r="C120" s="16">
        <v>18405000</v>
      </c>
      <c r="D120" s="16">
        <v>3238000</v>
      </c>
      <c r="E120" s="16">
        <v>8966000</v>
      </c>
      <c r="F120" s="12">
        <v>0</v>
      </c>
      <c r="G120" s="16">
        <v>276000</v>
      </c>
      <c r="H120" s="16">
        <v>18227000</v>
      </c>
      <c r="I120" s="12">
        <v>0</v>
      </c>
      <c r="J120" s="12">
        <v>0</v>
      </c>
      <c r="K120" s="12">
        <v>0</v>
      </c>
      <c r="L120" s="13">
        <f t="shared" si="1"/>
        <v>49112000</v>
      </c>
    </row>
    <row r="121" spans="1:12" ht="19.5" customHeight="1">
      <c r="B121" s="25" t="s">
        <v>179</v>
      </c>
      <c r="C121" s="16">
        <v>10193000</v>
      </c>
      <c r="D121" s="16">
        <v>1570000</v>
      </c>
      <c r="E121" s="16">
        <v>7605000</v>
      </c>
      <c r="F121" s="12">
        <v>0</v>
      </c>
      <c r="G121" s="16">
        <v>270000</v>
      </c>
      <c r="H121" s="16">
        <v>11744000</v>
      </c>
      <c r="I121" s="12">
        <v>0</v>
      </c>
      <c r="J121" s="12">
        <v>0</v>
      </c>
      <c r="K121" s="12">
        <v>0</v>
      </c>
      <c r="L121" s="13">
        <f t="shared" si="1"/>
        <v>31382000</v>
      </c>
    </row>
    <row r="122" spans="1:12" ht="19.5" customHeight="1">
      <c r="A122" s="38"/>
      <c r="B122" s="25" t="s">
        <v>162</v>
      </c>
      <c r="C122" s="16">
        <v>81239000</v>
      </c>
      <c r="D122" s="16">
        <v>11920000</v>
      </c>
      <c r="E122" s="16">
        <v>8681000</v>
      </c>
      <c r="F122" s="12">
        <v>0</v>
      </c>
      <c r="G122" s="16">
        <v>2762000</v>
      </c>
      <c r="H122" s="16">
        <v>14093000</v>
      </c>
      <c r="I122" s="12">
        <v>0</v>
      </c>
      <c r="J122" s="12">
        <v>0</v>
      </c>
      <c r="K122" s="12">
        <v>0</v>
      </c>
      <c r="L122" s="13">
        <f t="shared" si="1"/>
        <v>118695000</v>
      </c>
    </row>
    <row r="123" spans="1:12" ht="19.5" customHeight="1">
      <c r="B123" s="25" t="s">
        <v>180</v>
      </c>
      <c r="C123" s="16">
        <v>56453000</v>
      </c>
      <c r="D123" s="16">
        <v>9430000</v>
      </c>
      <c r="E123" s="16">
        <v>5883000</v>
      </c>
      <c r="F123" s="12">
        <v>0</v>
      </c>
      <c r="G123" s="16">
        <v>1505000</v>
      </c>
      <c r="H123" s="16">
        <v>17816000</v>
      </c>
      <c r="I123" s="12">
        <v>0</v>
      </c>
      <c r="J123" s="12">
        <v>0</v>
      </c>
      <c r="K123" s="12">
        <v>0</v>
      </c>
      <c r="L123" s="13">
        <f t="shared" si="1"/>
        <v>91087000</v>
      </c>
    </row>
    <row r="124" spans="1:12" ht="19.5" customHeight="1">
      <c r="A124" s="38"/>
      <c r="B124" s="25" t="s">
        <v>163</v>
      </c>
      <c r="C124" s="16">
        <v>50604000</v>
      </c>
      <c r="D124" s="16">
        <v>7458000</v>
      </c>
      <c r="E124" s="16">
        <v>8279000</v>
      </c>
      <c r="F124" s="12">
        <v>0</v>
      </c>
      <c r="G124" s="16">
        <v>1124000</v>
      </c>
      <c r="H124" s="16">
        <v>33824000</v>
      </c>
      <c r="I124" s="12">
        <v>0</v>
      </c>
      <c r="J124" s="12">
        <v>0</v>
      </c>
      <c r="K124" s="12">
        <v>0</v>
      </c>
      <c r="L124" s="13">
        <f t="shared" si="1"/>
        <v>101289000</v>
      </c>
    </row>
    <row r="125" spans="1:12" ht="19.5" customHeight="1">
      <c r="B125" s="25" t="s">
        <v>181</v>
      </c>
      <c r="C125" s="16">
        <v>505260000</v>
      </c>
      <c r="D125" s="16">
        <v>92861000</v>
      </c>
      <c r="E125" s="16">
        <v>80785000</v>
      </c>
      <c r="F125" s="12">
        <v>0</v>
      </c>
      <c r="G125" s="16">
        <v>52478000</v>
      </c>
      <c r="H125" s="16">
        <v>214905000</v>
      </c>
      <c r="I125" s="12">
        <v>0</v>
      </c>
      <c r="J125" s="12">
        <v>0</v>
      </c>
      <c r="K125" s="12">
        <v>0</v>
      </c>
      <c r="L125" s="13">
        <f t="shared" si="1"/>
        <v>946289000</v>
      </c>
    </row>
    <row r="126" spans="1:12" ht="19.5" customHeight="1">
      <c r="A126" s="38"/>
      <c r="B126" s="25" t="s">
        <v>164</v>
      </c>
      <c r="C126" s="16">
        <v>212841000</v>
      </c>
      <c r="D126" s="16">
        <v>31033000</v>
      </c>
      <c r="E126" s="16">
        <v>28323000</v>
      </c>
      <c r="F126" s="12">
        <v>0</v>
      </c>
      <c r="G126" s="16">
        <v>8383000</v>
      </c>
      <c r="H126" s="16">
        <v>24907000</v>
      </c>
      <c r="I126" s="12">
        <v>0</v>
      </c>
      <c r="J126" s="12">
        <v>0</v>
      </c>
      <c r="K126" s="12">
        <v>0</v>
      </c>
      <c r="L126" s="13">
        <f t="shared" si="1"/>
        <v>305487000</v>
      </c>
    </row>
    <row r="127" spans="1:12" ht="19.5" customHeight="1">
      <c r="B127" s="25" t="s">
        <v>165</v>
      </c>
      <c r="C127" s="16">
        <v>100418000</v>
      </c>
      <c r="D127" s="16">
        <v>15616000</v>
      </c>
      <c r="E127" s="16">
        <v>10874000</v>
      </c>
      <c r="F127" s="12">
        <v>0</v>
      </c>
      <c r="G127" s="16">
        <v>2591000</v>
      </c>
      <c r="H127" s="16">
        <v>16207000</v>
      </c>
      <c r="I127" s="12">
        <v>0</v>
      </c>
      <c r="J127" s="12">
        <v>0</v>
      </c>
      <c r="K127" s="12">
        <v>0</v>
      </c>
      <c r="L127" s="13">
        <f t="shared" si="1"/>
        <v>145706000</v>
      </c>
    </row>
    <row r="128" spans="1:12" ht="19.5" customHeight="1">
      <c r="A128" s="38"/>
      <c r="B128" s="25" t="s">
        <v>166</v>
      </c>
      <c r="C128" s="16">
        <v>34721000</v>
      </c>
      <c r="D128" s="16">
        <v>5349000</v>
      </c>
      <c r="E128" s="16">
        <v>5683000</v>
      </c>
      <c r="F128" s="12">
        <v>0</v>
      </c>
      <c r="G128" s="16">
        <v>606000</v>
      </c>
      <c r="H128" s="16">
        <v>18791000</v>
      </c>
      <c r="I128" s="12">
        <v>0</v>
      </c>
      <c r="J128" s="12">
        <v>0</v>
      </c>
      <c r="K128" s="12">
        <v>0</v>
      </c>
      <c r="L128" s="13">
        <f t="shared" si="1"/>
        <v>65150000</v>
      </c>
    </row>
    <row r="129" spans="1:12" ht="19.5" customHeight="1">
      <c r="B129" s="25" t="s">
        <v>182</v>
      </c>
      <c r="C129" s="16">
        <v>8890000</v>
      </c>
      <c r="D129" s="16">
        <v>1276000</v>
      </c>
      <c r="E129" s="16">
        <v>5850000</v>
      </c>
      <c r="F129" s="12">
        <v>0</v>
      </c>
      <c r="G129" s="16">
        <v>264000</v>
      </c>
      <c r="H129" s="16">
        <v>26777000</v>
      </c>
      <c r="I129" s="12">
        <v>0</v>
      </c>
      <c r="J129" s="12">
        <v>0</v>
      </c>
      <c r="K129" s="12">
        <v>0</v>
      </c>
      <c r="L129" s="13">
        <f t="shared" si="1"/>
        <v>43057000</v>
      </c>
    </row>
    <row r="130" spans="1:12" ht="19.5" customHeight="1">
      <c r="A130" s="38"/>
      <c r="B130" s="25" t="s">
        <v>167</v>
      </c>
      <c r="C130" s="16">
        <v>25392000</v>
      </c>
      <c r="D130" s="16">
        <v>3634000</v>
      </c>
      <c r="E130" s="16">
        <v>4515000</v>
      </c>
      <c r="F130" s="12">
        <v>0</v>
      </c>
      <c r="G130" s="16">
        <v>556000</v>
      </c>
      <c r="H130" s="16">
        <v>24428000</v>
      </c>
      <c r="I130" s="12">
        <v>0</v>
      </c>
      <c r="J130" s="12">
        <v>0</v>
      </c>
      <c r="K130" s="12">
        <v>0</v>
      </c>
      <c r="L130" s="13">
        <f t="shared" si="1"/>
        <v>58525000</v>
      </c>
    </row>
    <row r="131" spans="1:12" ht="19.5" customHeight="1">
      <c r="A131" s="38"/>
      <c r="B131" s="25" t="s">
        <v>168</v>
      </c>
      <c r="C131" s="16">
        <v>75050000</v>
      </c>
      <c r="D131" s="16">
        <v>11538000</v>
      </c>
      <c r="E131" s="16">
        <v>10894000</v>
      </c>
      <c r="F131" s="12">
        <v>0</v>
      </c>
      <c r="G131" s="16">
        <v>2855000</v>
      </c>
      <c r="H131" s="16">
        <v>17851000</v>
      </c>
      <c r="I131" s="12">
        <v>0</v>
      </c>
      <c r="J131" s="12">
        <v>0</v>
      </c>
      <c r="K131" s="12">
        <v>0</v>
      </c>
      <c r="L131" s="13">
        <f t="shared" si="1"/>
        <v>118188000</v>
      </c>
    </row>
    <row r="132" spans="1:12" ht="19.5" customHeight="1">
      <c r="A132" s="38"/>
      <c r="B132" s="25" t="s">
        <v>169</v>
      </c>
      <c r="C132" s="16">
        <v>38899000</v>
      </c>
      <c r="D132" s="16">
        <v>6126000</v>
      </c>
      <c r="E132" s="16">
        <v>7058000</v>
      </c>
      <c r="F132" s="12">
        <v>0</v>
      </c>
      <c r="G132" s="16">
        <v>1133000</v>
      </c>
      <c r="H132" s="16">
        <v>24992000</v>
      </c>
      <c r="I132" s="12">
        <v>0</v>
      </c>
      <c r="J132" s="12">
        <v>0</v>
      </c>
      <c r="K132" s="12">
        <v>0</v>
      </c>
      <c r="L132" s="13">
        <f t="shared" si="1"/>
        <v>78208000</v>
      </c>
    </row>
    <row r="133" spans="1:12" ht="19.5" customHeight="1">
      <c r="A133" s="38"/>
      <c r="B133" s="25" t="s">
        <v>170</v>
      </c>
      <c r="C133" s="16">
        <v>13674000</v>
      </c>
      <c r="D133" s="16">
        <v>2125000</v>
      </c>
      <c r="E133" s="16">
        <v>4515000</v>
      </c>
      <c r="F133" s="12">
        <v>0</v>
      </c>
      <c r="G133" s="16">
        <v>429000</v>
      </c>
      <c r="H133" s="16">
        <v>15972000</v>
      </c>
      <c r="I133" s="12">
        <v>0</v>
      </c>
      <c r="J133" s="12">
        <v>0</v>
      </c>
      <c r="K133" s="12">
        <v>0</v>
      </c>
      <c r="L133" s="13">
        <f t="shared" si="1"/>
        <v>36715000</v>
      </c>
    </row>
    <row r="134" spans="1:12" ht="19.5" customHeight="1">
      <c r="A134" s="38"/>
      <c r="B134" s="25" t="s">
        <v>171</v>
      </c>
      <c r="C134" s="16">
        <v>158139000</v>
      </c>
      <c r="D134" s="16">
        <v>26988000</v>
      </c>
      <c r="E134" s="16">
        <v>17400000</v>
      </c>
      <c r="F134" s="12">
        <v>0</v>
      </c>
      <c r="G134" s="16">
        <v>4406000</v>
      </c>
      <c r="H134" s="16">
        <v>18297000</v>
      </c>
      <c r="I134" s="12">
        <v>0</v>
      </c>
      <c r="J134" s="12">
        <v>0</v>
      </c>
      <c r="K134" s="12">
        <v>0</v>
      </c>
      <c r="L134" s="13">
        <f t="shared" si="1"/>
        <v>225230000</v>
      </c>
    </row>
    <row r="135" spans="1:12" ht="19.5" customHeight="1">
      <c r="A135" s="38"/>
      <c r="B135" s="25" t="s">
        <v>172</v>
      </c>
      <c r="C135" s="16">
        <v>146010000</v>
      </c>
      <c r="D135" s="16">
        <v>23165000</v>
      </c>
      <c r="E135" s="16">
        <v>9221000</v>
      </c>
      <c r="F135" s="12">
        <v>0</v>
      </c>
      <c r="G135" s="16">
        <v>3949000</v>
      </c>
      <c r="H135" s="16">
        <v>20200000</v>
      </c>
      <c r="I135" s="12">
        <v>0</v>
      </c>
      <c r="J135" s="12">
        <v>0</v>
      </c>
      <c r="K135" s="12">
        <v>0</v>
      </c>
      <c r="L135" s="13">
        <f t="shared" si="1"/>
        <v>202545000</v>
      </c>
    </row>
    <row r="136" spans="1:12" ht="19.5" customHeight="1">
      <c r="B136" s="25" t="s">
        <v>173</v>
      </c>
      <c r="C136" s="16">
        <v>113818000</v>
      </c>
      <c r="D136" s="16">
        <v>21459000</v>
      </c>
      <c r="E136" s="16">
        <v>9874000</v>
      </c>
      <c r="F136" s="12">
        <v>0</v>
      </c>
      <c r="G136" s="16">
        <v>7785000</v>
      </c>
      <c r="H136" s="16">
        <v>44581000</v>
      </c>
      <c r="I136" s="12">
        <v>0</v>
      </c>
      <c r="J136" s="12">
        <v>0</v>
      </c>
      <c r="K136" s="12">
        <v>0</v>
      </c>
      <c r="L136" s="13">
        <f t="shared" si="1"/>
        <v>197517000</v>
      </c>
    </row>
    <row r="137" spans="1:12" s="50" customFormat="1" ht="19.5" customHeight="1">
      <c r="A137" s="46"/>
      <c r="B137" s="47" t="s">
        <v>87</v>
      </c>
      <c r="C137" s="48">
        <v>403071000</v>
      </c>
      <c r="D137" s="48">
        <v>13210000</v>
      </c>
      <c r="E137" s="48">
        <v>269187000</v>
      </c>
      <c r="F137" s="12">
        <v>0</v>
      </c>
      <c r="G137" s="48">
        <v>1315000</v>
      </c>
      <c r="H137" s="48">
        <v>1693000</v>
      </c>
      <c r="I137" s="48">
        <v>0</v>
      </c>
      <c r="J137" s="48">
        <v>0</v>
      </c>
      <c r="K137" s="12">
        <v>0</v>
      </c>
      <c r="L137" s="49">
        <f t="shared" ref="L137:L180" si="2">SUM(C137:K137)</f>
        <v>688476000</v>
      </c>
    </row>
    <row r="138" spans="1:12" s="50" customFormat="1" ht="19.5" customHeight="1">
      <c r="A138" s="51"/>
      <c r="B138" s="47" t="s">
        <v>174</v>
      </c>
      <c r="C138" s="48">
        <v>97263000</v>
      </c>
      <c r="D138" s="48">
        <v>11850000</v>
      </c>
      <c r="E138" s="48">
        <v>14491000</v>
      </c>
      <c r="F138" s="12">
        <v>0</v>
      </c>
      <c r="G138" s="48">
        <v>3061000</v>
      </c>
      <c r="H138" s="48">
        <v>1866000</v>
      </c>
      <c r="I138" s="48">
        <v>0</v>
      </c>
      <c r="J138" s="48">
        <v>0</v>
      </c>
      <c r="K138" s="12">
        <v>0</v>
      </c>
      <c r="L138" s="49">
        <f t="shared" si="2"/>
        <v>128531000</v>
      </c>
    </row>
    <row r="139" spans="1:12" ht="19.5" customHeight="1">
      <c r="A139" s="38"/>
      <c r="B139" s="11" t="s">
        <v>88</v>
      </c>
      <c r="C139" s="16">
        <v>11484000</v>
      </c>
      <c r="D139" s="16">
        <v>2058000</v>
      </c>
      <c r="E139" s="16">
        <v>4577000</v>
      </c>
      <c r="F139" s="12">
        <v>0</v>
      </c>
      <c r="G139" s="16">
        <v>1081000</v>
      </c>
      <c r="H139" s="16">
        <v>940000</v>
      </c>
      <c r="I139" s="16">
        <v>0</v>
      </c>
      <c r="J139" s="16">
        <v>0</v>
      </c>
      <c r="K139" s="12">
        <v>0</v>
      </c>
      <c r="L139" s="13">
        <f t="shared" si="2"/>
        <v>20140000</v>
      </c>
    </row>
    <row r="140" spans="1:12" ht="19.5" customHeight="1">
      <c r="B140" s="11" t="s">
        <v>89</v>
      </c>
      <c r="C140" s="16">
        <v>4914000</v>
      </c>
      <c r="D140" s="16">
        <v>704000</v>
      </c>
      <c r="E140" s="16">
        <v>2338000</v>
      </c>
      <c r="F140" s="12">
        <v>0</v>
      </c>
      <c r="G140" s="16">
        <v>473000</v>
      </c>
      <c r="H140" s="16">
        <v>0</v>
      </c>
      <c r="I140" s="16">
        <v>0</v>
      </c>
      <c r="J140" s="16">
        <v>0</v>
      </c>
      <c r="K140" s="12">
        <v>0</v>
      </c>
      <c r="L140" s="13">
        <f t="shared" si="2"/>
        <v>8429000</v>
      </c>
    </row>
    <row r="141" spans="1:12" ht="19.5" customHeight="1">
      <c r="A141" s="38"/>
      <c r="B141" s="11" t="s">
        <v>90</v>
      </c>
      <c r="C141" s="16">
        <v>4686000</v>
      </c>
      <c r="D141" s="16">
        <v>672000</v>
      </c>
      <c r="E141" s="16">
        <v>2300000</v>
      </c>
      <c r="F141" s="12">
        <v>0</v>
      </c>
      <c r="G141" s="16">
        <v>644000</v>
      </c>
      <c r="H141" s="16">
        <v>1879000</v>
      </c>
      <c r="I141" s="16">
        <v>0</v>
      </c>
      <c r="J141" s="16">
        <v>0</v>
      </c>
      <c r="K141" s="12">
        <v>0</v>
      </c>
      <c r="L141" s="13">
        <f t="shared" si="2"/>
        <v>10181000</v>
      </c>
    </row>
    <row r="142" spans="1:12" ht="19.5" customHeight="1">
      <c r="B142" s="11" t="s">
        <v>91</v>
      </c>
      <c r="C142" s="16">
        <v>9450000</v>
      </c>
      <c r="D142" s="16">
        <v>1487000</v>
      </c>
      <c r="E142" s="16">
        <v>8341000</v>
      </c>
      <c r="F142" s="12">
        <v>0</v>
      </c>
      <c r="G142" s="16">
        <v>4538000</v>
      </c>
      <c r="H142" s="16">
        <v>1239000</v>
      </c>
      <c r="I142" s="16">
        <v>0</v>
      </c>
      <c r="J142" s="16">
        <v>0</v>
      </c>
      <c r="K142" s="12">
        <v>0</v>
      </c>
      <c r="L142" s="13">
        <f t="shared" si="2"/>
        <v>25055000</v>
      </c>
    </row>
    <row r="143" spans="1:12" ht="19.5" customHeight="1">
      <c r="A143" s="38"/>
      <c r="B143" s="11" t="s">
        <v>92</v>
      </c>
      <c r="C143" s="16">
        <v>26989000</v>
      </c>
      <c r="D143" s="16">
        <v>4555000</v>
      </c>
      <c r="E143" s="16">
        <v>4753000</v>
      </c>
      <c r="F143" s="12">
        <v>0</v>
      </c>
      <c r="G143" s="16">
        <v>6114000</v>
      </c>
      <c r="H143" s="16">
        <v>940000</v>
      </c>
      <c r="I143" s="16">
        <v>0</v>
      </c>
      <c r="J143" s="16">
        <v>0</v>
      </c>
      <c r="K143" s="12">
        <v>0</v>
      </c>
      <c r="L143" s="13">
        <f t="shared" si="2"/>
        <v>43351000</v>
      </c>
    </row>
    <row r="144" spans="1:12" ht="19.5" customHeight="1">
      <c r="B144" s="11" t="s">
        <v>93</v>
      </c>
      <c r="C144" s="16">
        <v>850717000</v>
      </c>
      <c r="D144" s="16">
        <v>169566000</v>
      </c>
      <c r="E144" s="16">
        <v>530449000</v>
      </c>
      <c r="F144" s="12">
        <v>0</v>
      </c>
      <c r="G144" s="16">
        <v>820111000</v>
      </c>
      <c r="H144" s="16">
        <v>488749000</v>
      </c>
      <c r="I144" s="16">
        <v>2652443000</v>
      </c>
      <c r="J144" s="16">
        <v>0</v>
      </c>
      <c r="K144" s="12">
        <v>0</v>
      </c>
      <c r="L144" s="13">
        <f t="shared" si="2"/>
        <v>5512035000</v>
      </c>
    </row>
    <row r="145" spans="1:12" ht="19.5" customHeight="1">
      <c r="A145" s="38"/>
      <c r="B145" s="11" t="s">
        <v>119</v>
      </c>
      <c r="C145" s="16">
        <v>6389000</v>
      </c>
      <c r="D145" s="16">
        <v>1008000</v>
      </c>
      <c r="E145" s="16">
        <v>3568000</v>
      </c>
      <c r="F145" s="12">
        <v>0</v>
      </c>
      <c r="G145" s="16">
        <v>10861000</v>
      </c>
      <c r="H145" s="16">
        <v>1879000</v>
      </c>
      <c r="I145" s="16">
        <v>0</v>
      </c>
      <c r="J145" s="16">
        <v>0</v>
      </c>
      <c r="K145" s="12">
        <v>0</v>
      </c>
      <c r="L145" s="13">
        <f t="shared" si="2"/>
        <v>23705000</v>
      </c>
    </row>
    <row r="146" spans="1:12" ht="19.5" customHeight="1">
      <c r="B146" s="11" t="s">
        <v>228</v>
      </c>
      <c r="C146" s="16">
        <v>3165186000</v>
      </c>
      <c r="D146" s="16">
        <v>656140000</v>
      </c>
      <c r="E146" s="16">
        <v>3086955000</v>
      </c>
      <c r="F146" s="12">
        <v>0</v>
      </c>
      <c r="G146" s="16">
        <v>16956068000</v>
      </c>
      <c r="H146" s="16">
        <v>13153686000</v>
      </c>
      <c r="I146" s="16">
        <v>0</v>
      </c>
      <c r="J146" s="16">
        <v>0</v>
      </c>
      <c r="K146" s="12">
        <v>0</v>
      </c>
      <c r="L146" s="13">
        <f t="shared" si="2"/>
        <v>37018035000</v>
      </c>
    </row>
    <row r="147" spans="1:12" ht="19.5" customHeight="1">
      <c r="A147" s="38"/>
      <c r="B147" s="11" t="s">
        <v>94</v>
      </c>
      <c r="C147" s="16">
        <v>290887000</v>
      </c>
      <c r="D147" s="16">
        <v>50810000</v>
      </c>
      <c r="E147" s="16">
        <v>57187000</v>
      </c>
      <c r="F147" s="12">
        <v>0</v>
      </c>
      <c r="G147" s="16">
        <v>10891000</v>
      </c>
      <c r="H147" s="16">
        <v>8456000</v>
      </c>
      <c r="I147" s="16">
        <v>0</v>
      </c>
      <c r="J147" s="16">
        <v>0</v>
      </c>
      <c r="K147" s="12">
        <v>0</v>
      </c>
      <c r="L147" s="13">
        <f t="shared" si="2"/>
        <v>418231000</v>
      </c>
    </row>
    <row r="148" spans="1:12" ht="19.5" customHeight="1">
      <c r="B148" s="11" t="s">
        <v>95</v>
      </c>
      <c r="C148" s="16">
        <v>352963000</v>
      </c>
      <c r="D148" s="16">
        <v>51379000</v>
      </c>
      <c r="E148" s="16">
        <v>38814000</v>
      </c>
      <c r="F148" s="12">
        <v>0</v>
      </c>
      <c r="G148" s="16">
        <v>20005000</v>
      </c>
      <c r="H148" s="16">
        <v>10335000</v>
      </c>
      <c r="I148" s="16">
        <v>0</v>
      </c>
      <c r="J148" s="16">
        <v>0</v>
      </c>
      <c r="K148" s="12">
        <v>0</v>
      </c>
      <c r="L148" s="13">
        <f t="shared" si="2"/>
        <v>473496000</v>
      </c>
    </row>
    <row r="149" spans="1:12" ht="19.5" customHeight="1">
      <c r="A149" s="38"/>
      <c r="B149" s="11" t="s">
        <v>96</v>
      </c>
      <c r="C149" s="16">
        <v>2346449000</v>
      </c>
      <c r="D149" s="16">
        <v>496735000</v>
      </c>
      <c r="E149" s="16">
        <v>470393000</v>
      </c>
      <c r="F149" s="12">
        <v>0</v>
      </c>
      <c r="G149" s="16">
        <v>124139000</v>
      </c>
      <c r="H149" s="16">
        <v>701606000</v>
      </c>
      <c r="I149" s="16">
        <v>70044000</v>
      </c>
      <c r="J149" s="16">
        <v>189615000</v>
      </c>
      <c r="K149" s="12">
        <v>0</v>
      </c>
      <c r="L149" s="13">
        <f t="shared" si="2"/>
        <v>4398981000</v>
      </c>
    </row>
    <row r="150" spans="1:12" ht="19.5" customHeight="1">
      <c r="B150" s="11" t="s">
        <v>97</v>
      </c>
      <c r="C150" s="16">
        <v>211375000</v>
      </c>
      <c r="D150" s="16">
        <v>36981000</v>
      </c>
      <c r="E150" s="16">
        <v>105638000</v>
      </c>
      <c r="F150" s="12">
        <v>0</v>
      </c>
      <c r="G150" s="16">
        <v>76458000</v>
      </c>
      <c r="H150" s="16">
        <v>172389000</v>
      </c>
      <c r="I150" s="16">
        <v>0</v>
      </c>
      <c r="J150" s="16">
        <v>0</v>
      </c>
      <c r="K150" s="12">
        <v>0</v>
      </c>
      <c r="L150" s="13">
        <f t="shared" si="2"/>
        <v>602841000</v>
      </c>
    </row>
    <row r="151" spans="1:12" ht="19.5" customHeight="1">
      <c r="A151" s="38"/>
      <c r="B151" s="11" t="s">
        <v>229</v>
      </c>
      <c r="C151" s="16">
        <v>75785000</v>
      </c>
      <c r="D151" s="16">
        <v>13744000</v>
      </c>
      <c r="E151" s="16">
        <v>10410000</v>
      </c>
      <c r="F151" s="12">
        <v>0</v>
      </c>
      <c r="G151" s="16">
        <v>1821000</v>
      </c>
      <c r="H151" s="16">
        <v>75164000</v>
      </c>
      <c r="I151" s="16">
        <v>0</v>
      </c>
      <c r="J151" s="16">
        <v>0</v>
      </c>
      <c r="K151" s="12">
        <v>0</v>
      </c>
      <c r="L151" s="13">
        <f t="shared" si="2"/>
        <v>176924000</v>
      </c>
    </row>
    <row r="152" spans="1:12" ht="19.5" customHeight="1">
      <c r="B152" s="11" t="s">
        <v>100</v>
      </c>
      <c r="C152" s="16">
        <v>277057000</v>
      </c>
      <c r="D152" s="16">
        <v>53170000</v>
      </c>
      <c r="E152" s="16">
        <v>52730000</v>
      </c>
      <c r="F152" s="12">
        <v>0</v>
      </c>
      <c r="G152" s="16">
        <v>30578000</v>
      </c>
      <c r="H152" s="16">
        <v>373941000</v>
      </c>
      <c r="I152" s="16">
        <v>0</v>
      </c>
      <c r="J152" s="16">
        <v>0</v>
      </c>
      <c r="K152" s="12">
        <v>0</v>
      </c>
      <c r="L152" s="13">
        <f t="shared" si="2"/>
        <v>787476000</v>
      </c>
    </row>
    <row r="153" spans="1:12" ht="19.5" customHeight="1">
      <c r="A153" s="38"/>
      <c r="B153" s="11" t="s">
        <v>101</v>
      </c>
      <c r="C153" s="16">
        <v>45427000</v>
      </c>
      <c r="D153" s="16">
        <v>6208000</v>
      </c>
      <c r="E153" s="16">
        <v>7318000</v>
      </c>
      <c r="F153" s="12">
        <v>0</v>
      </c>
      <c r="G153" s="16">
        <v>6169000</v>
      </c>
      <c r="H153" s="16">
        <v>2631000</v>
      </c>
      <c r="I153" s="16">
        <v>0</v>
      </c>
      <c r="J153" s="16">
        <v>0</v>
      </c>
      <c r="K153" s="12">
        <v>0</v>
      </c>
      <c r="L153" s="13">
        <f t="shared" si="2"/>
        <v>67753000</v>
      </c>
    </row>
    <row r="154" spans="1:12" ht="19.5" customHeight="1">
      <c r="B154" s="11" t="s">
        <v>98</v>
      </c>
      <c r="C154" s="16">
        <v>21376000</v>
      </c>
      <c r="D154" s="16">
        <v>2416000</v>
      </c>
      <c r="E154" s="16">
        <v>18257000</v>
      </c>
      <c r="F154" s="12">
        <v>0</v>
      </c>
      <c r="G154" s="16">
        <v>1295000</v>
      </c>
      <c r="H154" s="16">
        <v>1662000</v>
      </c>
      <c r="I154" s="16">
        <v>0</v>
      </c>
      <c r="J154" s="16">
        <v>0</v>
      </c>
      <c r="K154" s="12">
        <v>0</v>
      </c>
      <c r="L154" s="13">
        <f t="shared" si="2"/>
        <v>45006000</v>
      </c>
    </row>
    <row r="155" spans="1:12" ht="19.5" customHeight="1">
      <c r="A155" s="38"/>
      <c r="B155" s="11" t="s">
        <v>184</v>
      </c>
      <c r="C155" s="16">
        <v>398960000</v>
      </c>
      <c r="D155" s="16">
        <v>78811000</v>
      </c>
      <c r="E155" s="16">
        <v>46627000</v>
      </c>
      <c r="F155" s="12">
        <v>0</v>
      </c>
      <c r="G155" s="16">
        <v>12324000</v>
      </c>
      <c r="H155" s="16">
        <v>112541000</v>
      </c>
      <c r="I155" s="16">
        <v>0</v>
      </c>
      <c r="J155" s="16">
        <v>0</v>
      </c>
      <c r="K155" s="12">
        <v>0</v>
      </c>
      <c r="L155" s="13">
        <f t="shared" si="2"/>
        <v>649263000</v>
      </c>
    </row>
    <row r="156" spans="1:12" ht="19.5" customHeight="1">
      <c r="B156" s="11" t="s">
        <v>139</v>
      </c>
      <c r="C156" s="16">
        <v>70124000</v>
      </c>
      <c r="D156" s="16">
        <v>9548000</v>
      </c>
      <c r="E156" s="16">
        <v>26708000</v>
      </c>
      <c r="F156" s="12">
        <v>0</v>
      </c>
      <c r="G156" s="16">
        <v>38394000</v>
      </c>
      <c r="H156" s="16">
        <v>9014000</v>
      </c>
      <c r="I156" s="16">
        <v>0</v>
      </c>
      <c r="J156" s="16">
        <v>0</v>
      </c>
      <c r="K156" s="12">
        <v>0</v>
      </c>
      <c r="L156" s="13">
        <f t="shared" si="2"/>
        <v>153788000</v>
      </c>
    </row>
    <row r="157" spans="1:12" ht="19.5" customHeight="1">
      <c r="B157" s="11" t="s">
        <v>185</v>
      </c>
      <c r="C157" s="16">
        <v>253676000</v>
      </c>
      <c r="D157" s="16">
        <v>32022000</v>
      </c>
      <c r="E157" s="16">
        <v>52060000</v>
      </c>
      <c r="F157" s="12">
        <v>0</v>
      </c>
      <c r="G157" s="16">
        <v>1488982000</v>
      </c>
      <c r="H157" s="16">
        <v>13901000</v>
      </c>
      <c r="I157" s="16">
        <v>0</v>
      </c>
      <c r="J157" s="16">
        <v>358883000</v>
      </c>
      <c r="K157" s="12">
        <v>0</v>
      </c>
      <c r="L157" s="13">
        <f t="shared" si="2"/>
        <v>2199524000</v>
      </c>
    </row>
    <row r="158" spans="1:12" ht="19.5" customHeight="1">
      <c r="B158" s="11" t="s">
        <v>113</v>
      </c>
      <c r="C158" s="16">
        <v>73369000</v>
      </c>
      <c r="D158" s="16">
        <v>9716000</v>
      </c>
      <c r="E158" s="16">
        <v>33549000</v>
      </c>
      <c r="F158" s="12">
        <v>0</v>
      </c>
      <c r="G158" s="16">
        <v>421694000</v>
      </c>
      <c r="H158" s="16">
        <v>3758000</v>
      </c>
      <c r="I158" s="16">
        <v>43248000</v>
      </c>
      <c r="J158" s="16">
        <v>0</v>
      </c>
      <c r="K158" s="12">
        <v>0</v>
      </c>
      <c r="L158" s="13">
        <f t="shared" si="2"/>
        <v>585334000</v>
      </c>
    </row>
    <row r="159" spans="1:12" ht="19.5" customHeight="1">
      <c r="B159" s="11" t="s">
        <v>120</v>
      </c>
      <c r="C159" s="16">
        <v>31670000</v>
      </c>
      <c r="D159" s="16">
        <v>6068000</v>
      </c>
      <c r="E159" s="16">
        <v>12020000</v>
      </c>
      <c r="F159" s="12">
        <v>0</v>
      </c>
      <c r="G159" s="16">
        <v>540000</v>
      </c>
      <c r="H159" s="16">
        <v>16210000</v>
      </c>
      <c r="I159" s="16">
        <v>33667000</v>
      </c>
      <c r="J159" s="16">
        <v>0</v>
      </c>
      <c r="K159" s="12">
        <v>0</v>
      </c>
      <c r="L159" s="13">
        <f t="shared" si="2"/>
        <v>100175000</v>
      </c>
    </row>
    <row r="160" spans="1:12" ht="19.5" customHeight="1">
      <c r="B160" s="11" t="s">
        <v>99</v>
      </c>
      <c r="C160" s="16">
        <v>33373000</v>
      </c>
      <c r="D160" s="16">
        <v>4851000</v>
      </c>
      <c r="E160" s="16">
        <v>4466000</v>
      </c>
      <c r="F160" s="12">
        <v>0</v>
      </c>
      <c r="G160" s="16">
        <v>3663000</v>
      </c>
      <c r="H160" s="16">
        <v>1035000</v>
      </c>
      <c r="I160" s="16">
        <v>0</v>
      </c>
      <c r="J160" s="16">
        <v>0</v>
      </c>
      <c r="K160" s="12">
        <v>0</v>
      </c>
      <c r="L160" s="13">
        <f t="shared" si="2"/>
        <v>47388000</v>
      </c>
    </row>
    <row r="161" spans="1:12" ht="19.5" customHeight="1">
      <c r="B161" s="11" t="s">
        <v>122</v>
      </c>
      <c r="C161" s="16">
        <v>27423000</v>
      </c>
      <c r="D161" s="16">
        <v>4177000</v>
      </c>
      <c r="E161" s="16">
        <v>7746000</v>
      </c>
      <c r="F161" s="12">
        <v>0</v>
      </c>
      <c r="G161" s="16">
        <v>1016000</v>
      </c>
      <c r="H161" s="16">
        <v>2255000</v>
      </c>
      <c r="I161" s="16">
        <v>0</v>
      </c>
      <c r="J161" s="16">
        <v>0</v>
      </c>
      <c r="K161" s="12">
        <v>0</v>
      </c>
      <c r="L161" s="13">
        <f t="shared" si="2"/>
        <v>42617000</v>
      </c>
    </row>
    <row r="162" spans="1:12" ht="19.5" customHeight="1">
      <c r="B162" s="11" t="s">
        <v>175</v>
      </c>
      <c r="C162" s="16">
        <v>87155000</v>
      </c>
      <c r="D162" s="16">
        <v>9823000</v>
      </c>
      <c r="E162" s="16">
        <v>2169072000</v>
      </c>
      <c r="F162" s="12">
        <v>0</v>
      </c>
      <c r="G162" s="16">
        <v>34000</v>
      </c>
      <c r="H162" s="16">
        <v>640348000</v>
      </c>
      <c r="I162" s="16">
        <v>0</v>
      </c>
      <c r="J162" s="16">
        <v>0</v>
      </c>
      <c r="K162" s="12">
        <v>0</v>
      </c>
      <c r="L162" s="13">
        <f t="shared" si="2"/>
        <v>2906432000</v>
      </c>
    </row>
    <row r="163" spans="1:12" ht="19.5" customHeight="1">
      <c r="B163" s="11" t="s">
        <v>121</v>
      </c>
      <c r="C163" s="16">
        <v>19491000</v>
      </c>
      <c r="D163" s="16">
        <v>4364000</v>
      </c>
      <c r="E163" s="16">
        <v>5711000</v>
      </c>
      <c r="F163" s="12">
        <v>0</v>
      </c>
      <c r="G163" s="16">
        <v>181000</v>
      </c>
      <c r="H163" s="16">
        <v>5163000</v>
      </c>
      <c r="I163" s="16">
        <v>0</v>
      </c>
      <c r="J163" s="16">
        <v>0</v>
      </c>
      <c r="K163" s="12">
        <v>0</v>
      </c>
      <c r="L163" s="13">
        <f t="shared" si="2"/>
        <v>34910000</v>
      </c>
    </row>
    <row r="164" spans="1:12" ht="19.5" customHeight="1">
      <c r="B164" s="11" t="s">
        <v>102</v>
      </c>
      <c r="C164" s="16">
        <v>39315000</v>
      </c>
      <c r="D164" s="16">
        <v>6247000</v>
      </c>
      <c r="E164" s="16">
        <v>11732000</v>
      </c>
      <c r="F164" s="12">
        <v>0</v>
      </c>
      <c r="G164" s="16">
        <v>358653000</v>
      </c>
      <c r="H164" s="16">
        <v>4159000</v>
      </c>
      <c r="I164" s="16">
        <v>0</v>
      </c>
      <c r="J164" s="16">
        <v>0</v>
      </c>
      <c r="K164" s="12">
        <v>0</v>
      </c>
      <c r="L164" s="13">
        <f t="shared" si="2"/>
        <v>420106000</v>
      </c>
    </row>
    <row r="165" spans="1:12" ht="19.5" customHeight="1">
      <c r="B165" s="11" t="s">
        <v>124</v>
      </c>
      <c r="C165" s="16">
        <v>38545000</v>
      </c>
      <c r="D165" s="16">
        <v>6859000</v>
      </c>
      <c r="E165" s="16">
        <v>4181000</v>
      </c>
      <c r="F165" s="12">
        <v>0</v>
      </c>
      <c r="G165" s="16">
        <v>1005000</v>
      </c>
      <c r="H165" s="16">
        <v>7516000</v>
      </c>
      <c r="I165" s="16">
        <v>0</v>
      </c>
      <c r="J165" s="16">
        <v>0</v>
      </c>
      <c r="K165" s="12">
        <v>0</v>
      </c>
      <c r="L165" s="13">
        <f t="shared" si="2"/>
        <v>58106000</v>
      </c>
    </row>
    <row r="166" spans="1:12" ht="19.5" customHeight="1">
      <c r="A166" s="38"/>
      <c r="B166" s="11" t="s">
        <v>103</v>
      </c>
      <c r="C166" s="16">
        <v>5169000</v>
      </c>
      <c r="D166" s="16">
        <v>828000</v>
      </c>
      <c r="E166" s="16">
        <v>4217000</v>
      </c>
      <c r="F166" s="12">
        <v>0</v>
      </c>
      <c r="G166" s="16">
        <v>213000</v>
      </c>
      <c r="H166" s="16">
        <v>2677000</v>
      </c>
      <c r="I166" s="16">
        <v>89338000</v>
      </c>
      <c r="J166" s="16">
        <v>0</v>
      </c>
      <c r="K166" s="12">
        <v>0</v>
      </c>
      <c r="L166" s="13">
        <f t="shared" si="2"/>
        <v>102442000</v>
      </c>
    </row>
    <row r="167" spans="1:12" ht="19.5" customHeight="1">
      <c r="B167" s="11" t="s">
        <v>104</v>
      </c>
      <c r="C167" s="16">
        <v>5895000</v>
      </c>
      <c r="D167" s="16">
        <v>1073000</v>
      </c>
      <c r="E167" s="16">
        <v>3831000</v>
      </c>
      <c r="F167" s="12">
        <v>0</v>
      </c>
      <c r="G167" s="16">
        <v>213000</v>
      </c>
      <c r="H167" s="16">
        <v>6478000</v>
      </c>
      <c r="I167" s="16">
        <v>119864000</v>
      </c>
      <c r="J167" s="16">
        <v>0</v>
      </c>
      <c r="K167" s="12">
        <v>0</v>
      </c>
      <c r="L167" s="13">
        <f t="shared" si="2"/>
        <v>137354000</v>
      </c>
    </row>
    <row r="168" spans="1:12" ht="19.5" customHeight="1">
      <c r="A168" s="38"/>
      <c r="B168" s="11" t="s">
        <v>105</v>
      </c>
      <c r="C168" s="16">
        <v>4532000</v>
      </c>
      <c r="D168" s="16">
        <v>781000</v>
      </c>
      <c r="E168" s="16">
        <v>2955000</v>
      </c>
      <c r="F168" s="12">
        <v>0</v>
      </c>
      <c r="G168" s="16">
        <v>239000</v>
      </c>
      <c r="H168" s="16">
        <v>1776000</v>
      </c>
      <c r="I168" s="16">
        <v>91037000</v>
      </c>
      <c r="J168" s="16">
        <v>0</v>
      </c>
      <c r="K168" s="12">
        <v>0</v>
      </c>
      <c r="L168" s="13">
        <f t="shared" si="2"/>
        <v>101320000</v>
      </c>
    </row>
    <row r="169" spans="1:12" ht="19.5" customHeight="1">
      <c r="B169" s="11" t="s">
        <v>35</v>
      </c>
      <c r="C169" s="16">
        <v>2639486000</v>
      </c>
      <c r="D169" s="16">
        <v>479229000</v>
      </c>
      <c r="E169" s="16">
        <v>469748000</v>
      </c>
      <c r="F169" s="12">
        <v>0</v>
      </c>
      <c r="G169" s="16">
        <v>58709000</v>
      </c>
      <c r="H169" s="16">
        <v>14731513000</v>
      </c>
      <c r="I169" s="16">
        <v>233559000</v>
      </c>
      <c r="J169" s="16">
        <v>0</v>
      </c>
      <c r="K169" s="12">
        <v>0</v>
      </c>
      <c r="L169" s="13">
        <f t="shared" si="2"/>
        <v>18612244000</v>
      </c>
    </row>
    <row r="170" spans="1:12" ht="19.5" customHeight="1">
      <c r="A170" s="38"/>
      <c r="B170" s="11" t="s">
        <v>114</v>
      </c>
      <c r="C170" s="16">
        <v>2219000</v>
      </c>
      <c r="D170" s="16">
        <v>474000</v>
      </c>
      <c r="E170" s="16">
        <v>1216000</v>
      </c>
      <c r="F170" s="12">
        <v>0</v>
      </c>
      <c r="G170" s="16">
        <v>0</v>
      </c>
      <c r="H170" s="16">
        <v>564000</v>
      </c>
      <c r="I170" s="16">
        <v>0</v>
      </c>
      <c r="J170" s="16">
        <v>0</v>
      </c>
      <c r="K170" s="12">
        <v>0</v>
      </c>
      <c r="L170" s="13">
        <f t="shared" si="2"/>
        <v>4473000</v>
      </c>
    </row>
    <row r="171" spans="1:12" ht="19.5" customHeight="1">
      <c r="B171" s="11" t="s">
        <v>115</v>
      </c>
      <c r="C171" s="16">
        <v>103995000</v>
      </c>
      <c r="D171" s="16">
        <v>17242000</v>
      </c>
      <c r="E171" s="16">
        <v>64582000</v>
      </c>
      <c r="F171" s="12">
        <v>0</v>
      </c>
      <c r="G171" s="16">
        <v>3736000</v>
      </c>
      <c r="H171" s="16">
        <v>10260000</v>
      </c>
      <c r="I171" s="16">
        <v>0</v>
      </c>
      <c r="J171" s="16">
        <v>0</v>
      </c>
      <c r="K171" s="12">
        <v>0</v>
      </c>
      <c r="L171" s="13">
        <f t="shared" si="2"/>
        <v>199815000</v>
      </c>
    </row>
    <row r="172" spans="1:12" ht="19.5" customHeight="1">
      <c r="A172" s="38"/>
      <c r="B172" s="11" t="s">
        <v>140</v>
      </c>
      <c r="C172" s="16">
        <v>12368000</v>
      </c>
      <c r="D172" s="16">
        <v>1740000</v>
      </c>
      <c r="E172" s="16">
        <v>5141000</v>
      </c>
      <c r="F172" s="12">
        <v>0</v>
      </c>
      <c r="G172" s="16">
        <v>451000</v>
      </c>
      <c r="H172" s="16">
        <v>3614000</v>
      </c>
      <c r="I172" s="16">
        <v>0</v>
      </c>
      <c r="J172" s="16">
        <v>0</v>
      </c>
      <c r="K172" s="12">
        <v>0</v>
      </c>
      <c r="L172" s="13">
        <f t="shared" si="2"/>
        <v>23314000</v>
      </c>
    </row>
    <row r="173" spans="1:12" ht="19.5" customHeight="1">
      <c r="B173" s="11" t="s">
        <v>126</v>
      </c>
      <c r="C173" s="16">
        <v>21062000</v>
      </c>
      <c r="D173" s="16">
        <v>3974000</v>
      </c>
      <c r="E173" s="16">
        <v>24573000</v>
      </c>
      <c r="F173" s="12">
        <v>0</v>
      </c>
      <c r="G173" s="16">
        <v>960000</v>
      </c>
      <c r="H173" s="16">
        <v>26628000</v>
      </c>
      <c r="I173" s="16">
        <v>106260000</v>
      </c>
      <c r="J173" s="16">
        <v>0</v>
      </c>
      <c r="K173" s="12">
        <v>0</v>
      </c>
      <c r="L173" s="13">
        <f t="shared" si="2"/>
        <v>183457000</v>
      </c>
    </row>
    <row r="174" spans="1:12" ht="19.5" customHeight="1">
      <c r="A174" s="38"/>
      <c r="B174" s="11" t="s">
        <v>176</v>
      </c>
      <c r="C174" s="16">
        <v>3034000</v>
      </c>
      <c r="D174" s="16">
        <v>499000</v>
      </c>
      <c r="E174" s="16">
        <v>2163000</v>
      </c>
      <c r="F174" s="12">
        <v>0</v>
      </c>
      <c r="G174" s="16">
        <v>42000</v>
      </c>
      <c r="H174" s="16">
        <v>1033000</v>
      </c>
      <c r="I174" s="16">
        <v>0</v>
      </c>
      <c r="J174" s="16">
        <v>0</v>
      </c>
      <c r="K174" s="12">
        <v>0</v>
      </c>
      <c r="L174" s="13">
        <f t="shared" si="2"/>
        <v>6771000</v>
      </c>
    </row>
    <row r="175" spans="1:12" ht="19.5" customHeight="1">
      <c r="B175" s="11" t="s">
        <v>177</v>
      </c>
      <c r="C175" s="16">
        <v>62773000</v>
      </c>
      <c r="D175" s="16">
        <v>11118000</v>
      </c>
      <c r="E175" s="16">
        <v>23107000</v>
      </c>
      <c r="F175" s="12">
        <v>0</v>
      </c>
      <c r="G175" s="16">
        <v>318763000</v>
      </c>
      <c r="H175" s="16">
        <v>12214000</v>
      </c>
      <c r="I175" s="16">
        <v>0</v>
      </c>
      <c r="J175" s="16">
        <v>1064000</v>
      </c>
      <c r="K175" s="12">
        <v>0</v>
      </c>
      <c r="L175" s="13">
        <f t="shared" si="2"/>
        <v>429039000</v>
      </c>
    </row>
    <row r="176" spans="1:12" ht="19.5" customHeight="1">
      <c r="A176" s="38"/>
      <c r="B176" s="11" t="s">
        <v>186</v>
      </c>
      <c r="C176" s="16">
        <v>12077000</v>
      </c>
      <c r="D176" s="16">
        <v>2306000</v>
      </c>
      <c r="E176" s="16">
        <v>11702000</v>
      </c>
      <c r="F176" s="12">
        <v>0</v>
      </c>
      <c r="G176" s="16">
        <v>9941000</v>
      </c>
      <c r="H176" s="16">
        <v>3758000</v>
      </c>
      <c r="I176" s="16">
        <v>0</v>
      </c>
      <c r="J176" s="16">
        <v>0</v>
      </c>
      <c r="K176" s="12">
        <v>0</v>
      </c>
      <c r="L176" s="13">
        <f t="shared" si="2"/>
        <v>39784000</v>
      </c>
    </row>
    <row r="177" spans="1:12" ht="19.5" customHeight="1">
      <c r="B177" s="11" t="s">
        <v>187</v>
      </c>
      <c r="C177" s="16">
        <v>4984000</v>
      </c>
      <c r="D177" s="16">
        <v>961000</v>
      </c>
      <c r="E177" s="16">
        <v>9361000</v>
      </c>
      <c r="F177" s="12">
        <v>0</v>
      </c>
      <c r="G177" s="16">
        <v>0</v>
      </c>
      <c r="H177" s="16">
        <v>1033000</v>
      </c>
      <c r="I177" s="16">
        <v>0</v>
      </c>
      <c r="J177" s="16">
        <v>0</v>
      </c>
      <c r="K177" s="12">
        <v>0</v>
      </c>
      <c r="L177" s="13">
        <f t="shared" si="2"/>
        <v>16339000</v>
      </c>
    </row>
    <row r="178" spans="1:12" ht="19.5" customHeight="1">
      <c r="A178" s="38"/>
      <c r="B178" s="11" t="s">
        <v>183</v>
      </c>
      <c r="C178" s="16">
        <v>9080000</v>
      </c>
      <c r="D178" s="16">
        <v>1373000</v>
      </c>
      <c r="E178" s="16">
        <v>12659000</v>
      </c>
      <c r="F178" s="12">
        <v>0</v>
      </c>
      <c r="G178" s="16">
        <v>1015000</v>
      </c>
      <c r="H178" s="16">
        <v>2065000</v>
      </c>
      <c r="I178" s="16">
        <v>0</v>
      </c>
      <c r="J178" s="16">
        <v>0</v>
      </c>
      <c r="K178" s="12">
        <v>0</v>
      </c>
      <c r="L178" s="13">
        <f t="shared" si="2"/>
        <v>26192000</v>
      </c>
    </row>
    <row r="179" spans="1:12" ht="19.5" customHeight="1" thickBot="1">
      <c r="B179" s="11" t="s">
        <v>230</v>
      </c>
      <c r="C179" s="16">
        <v>100652000</v>
      </c>
      <c r="D179" s="16">
        <v>15797000</v>
      </c>
      <c r="E179" s="16">
        <v>25669000</v>
      </c>
      <c r="F179" s="12">
        <v>0</v>
      </c>
      <c r="G179" s="16">
        <v>85066000</v>
      </c>
      <c r="H179" s="16">
        <v>56893000</v>
      </c>
      <c r="I179" s="16">
        <v>7651000</v>
      </c>
      <c r="J179" s="16">
        <v>0</v>
      </c>
      <c r="K179" s="12">
        <v>0</v>
      </c>
      <c r="L179" s="13">
        <f t="shared" si="2"/>
        <v>291728000</v>
      </c>
    </row>
    <row r="180" spans="1:12" s="15" customFormat="1" ht="21" customHeight="1" thickBot="1">
      <c r="A180" s="40"/>
      <c r="B180" s="17" t="s">
        <v>106</v>
      </c>
      <c r="C180" s="18">
        <f t="shared" ref="C180:K180" si="3">SUM(C8:C179)</f>
        <v>44128891000</v>
      </c>
      <c r="D180" s="18">
        <f t="shared" si="3"/>
        <v>7368260000</v>
      </c>
      <c r="E180" s="18">
        <f>SUM(E8:E179)</f>
        <v>11143778000</v>
      </c>
      <c r="F180" s="18">
        <f t="shared" si="3"/>
        <v>0</v>
      </c>
      <c r="G180" s="18">
        <f t="shared" si="3"/>
        <v>22596006000</v>
      </c>
      <c r="H180" s="18">
        <f t="shared" si="3"/>
        <v>36467964000</v>
      </c>
      <c r="I180" s="18">
        <f t="shared" si="3"/>
        <v>3447111000</v>
      </c>
      <c r="J180" s="18">
        <f t="shared" si="3"/>
        <v>549562000</v>
      </c>
      <c r="K180" s="18">
        <f t="shared" si="3"/>
        <v>0</v>
      </c>
      <c r="L180" s="18">
        <f t="shared" si="2"/>
        <v>125701572000</v>
      </c>
    </row>
    <row r="182" spans="1:12">
      <c r="C182" s="19"/>
      <c r="D182" s="19"/>
      <c r="L182" s="19"/>
    </row>
    <row r="183" spans="1:12">
      <c r="C183" s="19"/>
    </row>
    <row r="184" spans="1:12">
      <c r="E184" s="19"/>
    </row>
    <row r="185" spans="1:12">
      <c r="C185" s="19"/>
      <c r="E185" s="19"/>
    </row>
    <row r="187" spans="1:12">
      <c r="C187" s="19"/>
    </row>
    <row r="188" spans="1:12">
      <c r="C188" s="19"/>
    </row>
    <row r="189" spans="1:12">
      <c r="C189" s="19"/>
    </row>
    <row r="191" spans="1:12">
      <c r="C191" s="19"/>
    </row>
  </sheetData>
  <mergeCells count="14">
    <mergeCell ref="I6:I7"/>
    <mergeCell ref="J6:J7"/>
    <mergeCell ref="K6:K7"/>
    <mergeCell ref="L6:L7"/>
    <mergeCell ref="B2:L2"/>
    <mergeCell ref="B3:L3"/>
    <mergeCell ref="B4:L4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3" fitToHeight="0" orientation="landscape" r:id="rId1"/>
  <rowBreaks count="1" manualBreakCount="1">
    <brk id="92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zoomScale="55" zoomScaleNormal="55" workbookViewId="0">
      <pane xSplit="2" ySplit="7" topLeftCell="C8" activePane="bottomRight" state="frozen"/>
      <selection activeCell="R32" sqref="R32"/>
      <selection pane="topRight" activeCell="R32" sqref="R32"/>
      <selection pane="bottomLeft" activeCell="R32" sqref="R32"/>
      <selection pane="bottomRight" activeCell="R32" sqref="R32"/>
    </sheetView>
  </sheetViews>
  <sheetFormatPr defaultRowHeight="15"/>
  <cols>
    <col min="1" max="1" width="13.140625" style="3" customWidth="1"/>
    <col min="2" max="2" width="65.140625" style="3" customWidth="1"/>
    <col min="3" max="3" width="25.85546875" style="3" customWidth="1"/>
    <col min="4" max="5" width="24.5703125" style="3" customWidth="1"/>
    <col min="6" max="6" width="27.140625" style="3" customWidth="1"/>
    <col min="7" max="7" width="27.42578125" style="3" customWidth="1"/>
    <col min="8" max="8" width="24.5703125" style="3" customWidth="1"/>
    <col min="9" max="11" width="24.28515625" style="3" customWidth="1"/>
    <col min="12" max="12" width="28.140625" style="3" customWidth="1"/>
    <col min="13" max="13" width="9.140625" style="3"/>
    <col min="14" max="14" width="15.7109375" style="3" bestFit="1" customWidth="1"/>
    <col min="15" max="16384" width="9.140625" style="3"/>
  </cols>
  <sheetData>
    <row r="1" spans="1:12" ht="20.100000000000001" customHeight="1">
      <c r="A1" s="1"/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</row>
    <row r="2" spans="1:12" ht="20.100000000000001" customHeight="1">
      <c r="A2" s="22"/>
      <c r="B2" s="56" t="s">
        <v>0</v>
      </c>
      <c r="C2" s="56" t="s">
        <v>0</v>
      </c>
      <c r="D2" s="56" t="s">
        <v>0</v>
      </c>
      <c r="E2" s="56" t="s">
        <v>0</v>
      </c>
      <c r="F2" s="56" t="s">
        <v>0</v>
      </c>
      <c r="G2" s="56" t="s">
        <v>0</v>
      </c>
      <c r="H2" s="56" t="s">
        <v>0</v>
      </c>
      <c r="I2" s="56" t="s">
        <v>0</v>
      </c>
      <c r="J2" s="56" t="s">
        <v>0</v>
      </c>
      <c r="K2" s="56" t="s">
        <v>0</v>
      </c>
      <c r="L2" s="56" t="s">
        <v>0</v>
      </c>
    </row>
    <row r="3" spans="1:12" ht="20.100000000000001" customHeight="1">
      <c r="B3" s="56" t="s">
        <v>1</v>
      </c>
      <c r="C3" s="56" t="s">
        <v>0</v>
      </c>
      <c r="D3" s="56" t="s">
        <v>0</v>
      </c>
      <c r="E3" s="56" t="s">
        <v>0</v>
      </c>
      <c r="F3" s="56" t="s">
        <v>0</v>
      </c>
      <c r="G3" s="56" t="s">
        <v>0</v>
      </c>
      <c r="H3" s="56" t="s">
        <v>0</v>
      </c>
      <c r="I3" s="56" t="s">
        <v>0</v>
      </c>
      <c r="J3" s="56" t="s">
        <v>0</v>
      </c>
      <c r="K3" s="56" t="s">
        <v>0</v>
      </c>
      <c r="L3" s="56" t="s">
        <v>0</v>
      </c>
    </row>
    <row r="4" spans="1:12" ht="20.100000000000001" customHeight="1">
      <c r="A4" s="22"/>
      <c r="B4" s="57" t="s">
        <v>232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6" customFormat="1" ht="20.100000000000001" customHeight="1" thickBot="1">
      <c r="A5" s="23"/>
      <c r="B5" s="4"/>
      <c r="C5" s="4"/>
      <c r="D5" s="4"/>
      <c r="E5" s="4"/>
      <c r="F5" s="4"/>
      <c r="G5" s="4"/>
      <c r="H5" s="4"/>
      <c r="I5" s="4"/>
      <c r="J5" s="4"/>
      <c r="K5" s="4"/>
      <c r="L5" s="5" t="s">
        <v>2</v>
      </c>
    </row>
    <row r="6" spans="1:12" s="21" customFormat="1" ht="24.75" customHeight="1">
      <c r="A6" s="20"/>
      <c r="B6" s="58" t="s">
        <v>3</v>
      </c>
      <c r="C6" s="52" t="s">
        <v>4</v>
      </c>
      <c r="D6" s="52" t="s">
        <v>5</v>
      </c>
      <c r="E6" s="60" t="s">
        <v>6</v>
      </c>
      <c r="F6" s="52" t="s">
        <v>7</v>
      </c>
      <c r="G6" s="52" t="s">
        <v>8</v>
      </c>
      <c r="H6" s="52" t="s">
        <v>9</v>
      </c>
      <c r="I6" s="52" t="s">
        <v>10</v>
      </c>
      <c r="J6" s="52" t="s">
        <v>11</v>
      </c>
      <c r="K6" s="52" t="s">
        <v>12</v>
      </c>
      <c r="L6" s="54" t="s">
        <v>13</v>
      </c>
    </row>
    <row r="7" spans="1:12" s="21" customFormat="1" ht="45" customHeight="1" thickBot="1">
      <c r="A7" s="8"/>
      <c r="B7" s="59" t="s">
        <v>0</v>
      </c>
      <c r="C7" s="53" t="s">
        <v>0</v>
      </c>
      <c r="D7" s="53" t="s">
        <v>0</v>
      </c>
      <c r="E7" s="61"/>
      <c r="F7" s="53" t="s">
        <v>0</v>
      </c>
      <c r="G7" s="53" t="s">
        <v>0</v>
      </c>
      <c r="H7" s="53" t="s">
        <v>0</v>
      </c>
      <c r="I7" s="53" t="s">
        <v>0</v>
      </c>
      <c r="J7" s="53" t="s">
        <v>0</v>
      </c>
      <c r="K7" s="53" t="s">
        <v>0</v>
      </c>
      <c r="L7" s="55" t="s">
        <v>0</v>
      </c>
    </row>
    <row r="8" spans="1:12" s="24" customFormat="1" ht="20.100000000000001" customHeight="1">
      <c r="A8" s="45"/>
      <c r="B8" s="25" t="s">
        <v>15</v>
      </c>
      <c r="C8" s="26">
        <v>1407648000</v>
      </c>
      <c r="D8" s="26">
        <v>183463000</v>
      </c>
      <c r="E8" s="26">
        <v>329933000</v>
      </c>
      <c r="F8" s="26">
        <v>0</v>
      </c>
      <c r="G8" s="26">
        <v>243108000</v>
      </c>
      <c r="H8" s="26">
        <v>143484000</v>
      </c>
      <c r="I8" s="26">
        <v>0</v>
      </c>
      <c r="J8" s="26">
        <v>0</v>
      </c>
      <c r="K8" s="26">
        <v>0</v>
      </c>
      <c r="L8" s="27">
        <f>SUM(C8:K8)</f>
        <v>2307636000</v>
      </c>
    </row>
    <row r="9" spans="1:12" s="24" customFormat="1" ht="20.100000000000001" customHeight="1">
      <c r="A9" s="45"/>
      <c r="B9" s="11" t="s">
        <v>14</v>
      </c>
      <c r="C9" s="26">
        <v>461068000</v>
      </c>
      <c r="D9" s="26">
        <v>56337000</v>
      </c>
      <c r="E9" s="26">
        <v>2587479000</v>
      </c>
      <c r="F9" s="26">
        <v>0</v>
      </c>
      <c r="G9" s="26">
        <v>691150000</v>
      </c>
      <c r="H9" s="26">
        <v>721732000</v>
      </c>
      <c r="I9" s="26">
        <v>0</v>
      </c>
      <c r="J9" s="26">
        <v>0</v>
      </c>
      <c r="K9" s="26">
        <v>0</v>
      </c>
      <c r="L9" s="13">
        <f t="shared" ref="L9:L48" si="0">SUM(C9:K9)</f>
        <v>4517766000</v>
      </c>
    </row>
    <row r="10" spans="1:12" s="24" customFormat="1" ht="20.100000000000001" customHeight="1">
      <c r="A10" s="45"/>
      <c r="B10" s="11" t="s">
        <v>16</v>
      </c>
      <c r="C10" s="26">
        <v>55562000</v>
      </c>
      <c r="D10" s="26">
        <v>6642000</v>
      </c>
      <c r="E10" s="26">
        <v>23649000</v>
      </c>
      <c r="F10" s="26">
        <v>0</v>
      </c>
      <c r="G10" s="26">
        <v>4937000</v>
      </c>
      <c r="H10" s="26">
        <v>7613000</v>
      </c>
      <c r="I10" s="26">
        <v>0</v>
      </c>
      <c r="J10" s="26">
        <v>0</v>
      </c>
      <c r="K10" s="26">
        <v>0</v>
      </c>
      <c r="L10" s="13">
        <f t="shared" si="0"/>
        <v>98403000</v>
      </c>
    </row>
    <row r="11" spans="1:12" s="24" customFormat="1" ht="20.100000000000001" customHeight="1">
      <c r="A11" s="45"/>
      <c r="B11" s="11" t="s">
        <v>17</v>
      </c>
      <c r="C11" s="26">
        <v>271044000</v>
      </c>
      <c r="D11" s="26">
        <v>34226000</v>
      </c>
      <c r="E11" s="26">
        <v>54293000</v>
      </c>
      <c r="F11" s="26">
        <v>0</v>
      </c>
      <c r="G11" s="26">
        <v>20157000</v>
      </c>
      <c r="H11" s="26">
        <v>79168000</v>
      </c>
      <c r="I11" s="26">
        <v>0</v>
      </c>
      <c r="J11" s="26">
        <v>0</v>
      </c>
      <c r="K11" s="26">
        <v>0</v>
      </c>
      <c r="L11" s="13">
        <f t="shared" si="0"/>
        <v>458888000</v>
      </c>
    </row>
    <row r="12" spans="1:12" s="24" customFormat="1" ht="20.100000000000001" customHeight="1">
      <c r="A12" s="45"/>
      <c r="B12" s="11" t="s">
        <v>18</v>
      </c>
      <c r="C12" s="26">
        <v>209320000</v>
      </c>
      <c r="D12" s="26">
        <v>26145000</v>
      </c>
      <c r="E12" s="26">
        <v>16340000</v>
      </c>
      <c r="F12" s="26">
        <v>0</v>
      </c>
      <c r="G12" s="26">
        <v>4766000</v>
      </c>
      <c r="H12" s="26">
        <v>11939000</v>
      </c>
      <c r="I12" s="26">
        <v>0</v>
      </c>
      <c r="J12" s="26">
        <v>0</v>
      </c>
      <c r="K12" s="26">
        <v>0</v>
      </c>
      <c r="L12" s="13">
        <f t="shared" si="0"/>
        <v>268510000</v>
      </c>
    </row>
    <row r="13" spans="1:12" s="24" customFormat="1" ht="20.100000000000001" customHeight="1">
      <c r="A13" s="45"/>
      <c r="B13" s="11" t="s">
        <v>132</v>
      </c>
      <c r="C13" s="26">
        <v>87826000</v>
      </c>
      <c r="D13" s="26">
        <v>10686000</v>
      </c>
      <c r="E13" s="26">
        <v>15979000</v>
      </c>
      <c r="F13" s="26">
        <v>0</v>
      </c>
      <c r="G13" s="26">
        <v>555000</v>
      </c>
      <c r="H13" s="26">
        <v>2472000</v>
      </c>
      <c r="I13" s="26">
        <v>0</v>
      </c>
      <c r="J13" s="26">
        <v>0</v>
      </c>
      <c r="K13" s="26">
        <v>0</v>
      </c>
      <c r="L13" s="13">
        <f t="shared" si="0"/>
        <v>117518000</v>
      </c>
    </row>
    <row r="14" spans="1:12" s="24" customFormat="1" ht="20.100000000000001" customHeight="1">
      <c r="A14" s="45"/>
      <c r="B14" s="11" t="s">
        <v>19</v>
      </c>
      <c r="C14" s="26">
        <v>365575000</v>
      </c>
      <c r="D14" s="26">
        <v>48940000</v>
      </c>
      <c r="E14" s="26">
        <v>47879000</v>
      </c>
      <c r="F14" s="26">
        <v>0</v>
      </c>
      <c r="G14" s="26">
        <v>4866000</v>
      </c>
      <c r="H14" s="26">
        <v>41000000</v>
      </c>
      <c r="I14" s="26">
        <v>0</v>
      </c>
      <c r="J14" s="26">
        <v>0</v>
      </c>
      <c r="K14" s="26">
        <v>0</v>
      </c>
      <c r="L14" s="13">
        <f t="shared" si="0"/>
        <v>508260000</v>
      </c>
    </row>
    <row r="15" spans="1:12" s="24" customFormat="1" ht="20.100000000000001" customHeight="1">
      <c r="A15" s="45"/>
      <c r="B15" s="11" t="s">
        <v>22</v>
      </c>
      <c r="C15" s="26">
        <v>17359976000</v>
      </c>
      <c r="D15" s="26">
        <v>2643431000</v>
      </c>
      <c r="E15" s="26">
        <v>2441071000</v>
      </c>
      <c r="F15" s="26">
        <v>0</v>
      </c>
      <c r="G15" s="26">
        <v>692131000</v>
      </c>
      <c r="H15" s="26">
        <v>3865483000</v>
      </c>
      <c r="I15" s="26">
        <v>0</v>
      </c>
      <c r="J15" s="26">
        <v>0</v>
      </c>
      <c r="K15" s="26">
        <v>0</v>
      </c>
      <c r="L15" s="13">
        <f t="shared" si="0"/>
        <v>27002092000</v>
      </c>
    </row>
    <row r="16" spans="1:12" s="24" customFormat="1" ht="20.100000000000001" customHeight="1">
      <c r="A16" s="45"/>
      <c r="B16" s="11" t="s">
        <v>23</v>
      </c>
      <c r="C16" s="26">
        <v>38984507000</v>
      </c>
      <c r="D16" s="26">
        <v>5949312000</v>
      </c>
      <c r="E16" s="26">
        <v>23656302000</v>
      </c>
      <c r="F16" s="26">
        <v>0</v>
      </c>
      <c r="G16" s="26">
        <v>920445000</v>
      </c>
      <c r="H16" s="26">
        <v>260585000</v>
      </c>
      <c r="I16" s="26">
        <v>0</v>
      </c>
      <c r="J16" s="26">
        <v>0</v>
      </c>
      <c r="K16" s="26">
        <v>0</v>
      </c>
      <c r="L16" s="13">
        <f t="shared" si="0"/>
        <v>69771151000</v>
      </c>
    </row>
    <row r="17" spans="1:14" s="24" customFormat="1" ht="20.100000000000001" customHeight="1">
      <c r="A17" s="45"/>
      <c r="B17" s="11" t="s">
        <v>24</v>
      </c>
      <c r="C17" s="26">
        <v>6903156000</v>
      </c>
      <c r="D17" s="26">
        <v>1706083000</v>
      </c>
      <c r="E17" s="26">
        <v>1049819000</v>
      </c>
      <c r="F17" s="26">
        <v>0</v>
      </c>
      <c r="G17" s="26">
        <v>856325000</v>
      </c>
      <c r="H17" s="26">
        <v>1398447000</v>
      </c>
      <c r="I17" s="26">
        <v>230487000</v>
      </c>
      <c r="J17" s="26">
        <v>0</v>
      </c>
      <c r="K17" s="26">
        <v>0</v>
      </c>
      <c r="L17" s="13">
        <f t="shared" si="0"/>
        <v>12144317000</v>
      </c>
    </row>
    <row r="18" spans="1:14" s="24" customFormat="1" ht="20.100000000000001" customHeight="1">
      <c r="A18" s="45"/>
      <c r="B18" s="11" t="s">
        <v>26</v>
      </c>
      <c r="C18" s="26">
        <v>2583945000</v>
      </c>
      <c r="D18" s="26">
        <v>191352000</v>
      </c>
      <c r="E18" s="26">
        <v>743944000</v>
      </c>
      <c r="F18" s="26">
        <v>0</v>
      </c>
      <c r="G18" s="26">
        <v>2036050000</v>
      </c>
      <c r="H18" s="26">
        <v>853465000</v>
      </c>
      <c r="I18" s="26">
        <v>0</v>
      </c>
      <c r="J18" s="26">
        <v>785000</v>
      </c>
      <c r="K18" s="26">
        <v>0</v>
      </c>
      <c r="L18" s="13">
        <f t="shared" si="0"/>
        <v>6409541000</v>
      </c>
    </row>
    <row r="19" spans="1:14" s="24" customFormat="1" ht="20.100000000000001" customHeight="1">
      <c r="A19" s="45"/>
      <c r="B19" s="11" t="s">
        <v>147</v>
      </c>
      <c r="C19" s="26">
        <v>2707823000</v>
      </c>
      <c r="D19" s="26">
        <v>411272000</v>
      </c>
      <c r="E19" s="26">
        <v>1885144000</v>
      </c>
      <c r="F19" s="26">
        <v>218097540000</v>
      </c>
      <c r="G19" s="26">
        <v>379530310000</v>
      </c>
      <c r="H19" s="26">
        <v>463540000</v>
      </c>
      <c r="I19" s="26">
        <v>3834124000</v>
      </c>
      <c r="J19" s="26">
        <v>38171959000</v>
      </c>
      <c r="K19" s="26">
        <v>0</v>
      </c>
      <c r="L19" s="13">
        <f t="shared" si="0"/>
        <v>645101712000</v>
      </c>
    </row>
    <row r="20" spans="1:14" s="24" customFormat="1" ht="20.100000000000001" customHeight="1">
      <c r="A20" s="45"/>
      <c r="B20" s="11" t="s">
        <v>28</v>
      </c>
      <c r="C20" s="26">
        <v>124664657000</v>
      </c>
      <c r="D20" s="26">
        <v>19572631999.776855</v>
      </c>
      <c r="E20" s="26">
        <v>14007516000</v>
      </c>
      <c r="F20" s="26">
        <v>0</v>
      </c>
      <c r="G20" s="26">
        <v>4966586000</v>
      </c>
      <c r="H20" s="26">
        <v>12995382000</v>
      </c>
      <c r="I20" s="26">
        <v>39423000</v>
      </c>
      <c r="J20" s="26">
        <v>0</v>
      </c>
      <c r="K20" s="26">
        <v>0</v>
      </c>
      <c r="L20" s="13">
        <f t="shared" si="0"/>
        <v>176246195999.77686</v>
      </c>
    </row>
    <row r="21" spans="1:14" s="24" customFormat="1" ht="20.100000000000001" customHeight="1">
      <c r="A21" s="45"/>
      <c r="B21" s="11" t="s">
        <v>29</v>
      </c>
      <c r="C21" s="26">
        <v>35031526000</v>
      </c>
      <c r="D21" s="26">
        <v>7948506000</v>
      </c>
      <c r="E21" s="26">
        <v>26140911000</v>
      </c>
      <c r="F21" s="26">
        <v>0</v>
      </c>
      <c r="G21" s="26">
        <v>402708000</v>
      </c>
      <c r="H21" s="26">
        <v>23176130000</v>
      </c>
      <c r="I21" s="26">
        <v>20549000</v>
      </c>
      <c r="J21" s="26">
        <v>0</v>
      </c>
      <c r="K21" s="26">
        <v>0</v>
      </c>
      <c r="L21" s="13">
        <f t="shared" si="0"/>
        <v>92720330000</v>
      </c>
    </row>
    <row r="22" spans="1:14" s="24" customFormat="1" ht="20.100000000000001" customHeight="1">
      <c r="A22" s="45"/>
      <c r="B22" s="11" t="s">
        <v>152</v>
      </c>
      <c r="C22" s="26">
        <v>302866000</v>
      </c>
      <c r="D22" s="26">
        <v>60976000</v>
      </c>
      <c r="E22" s="26">
        <v>52698000</v>
      </c>
      <c r="F22" s="26">
        <v>0</v>
      </c>
      <c r="G22" s="26">
        <v>1736629000</v>
      </c>
      <c r="H22" s="26">
        <v>17478721000</v>
      </c>
      <c r="I22" s="26">
        <v>1437000</v>
      </c>
      <c r="J22" s="26">
        <v>0</v>
      </c>
      <c r="K22" s="26">
        <v>0</v>
      </c>
      <c r="L22" s="13">
        <f t="shared" si="0"/>
        <v>19633327000</v>
      </c>
    </row>
    <row r="23" spans="1:14" s="24" customFormat="1" ht="20.100000000000001" customHeight="1">
      <c r="A23" s="45"/>
      <c r="B23" s="11" t="s">
        <v>148</v>
      </c>
      <c r="C23" s="26">
        <v>4943048000</v>
      </c>
      <c r="D23" s="26">
        <v>937014000</v>
      </c>
      <c r="E23" s="26">
        <v>2095554000</v>
      </c>
      <c r="F23" s="26">
        <v>0</v>
      </c>
      <c r="G23" s="26">
        <v>149364644000</v>
      </c>
      <c r="H23" s="26">
        <v>368030000</v>
      </c>
      <c r="I23" s="26">
        <v>91726000</v>
      </c>
      <c r="J23" s="26">
        <v>0</v>
      </c>
      <c r="K23" s="26">
        <v>0</v>
      </c>
      <c r="L23" s="13">
        <f t="shared" si="0"/>
        <v>157800016000</v>
      </c>
    </row>
    <row r="24" spans="1:14" s="24" customFormat="1" ht="20.100000000000001" customHeight="1">
      <c r="A24" s="45"/>
      <c r="B24" s="11" t="s">
        <v>30</v>
      </c>
      <c r="C24" s="26">
        <v>128644000</v>
      </c>
      <c r="D24" s="26">
        <v>20586000</v>
      </c>
      <c r="E24" s="26">
        <v>3339333000</v>
      </c>
      <c r="F24" s="26">
        <v>0</v>
      </c>
      <c r="G24" s="26">
        <v>22634000</v>
      </c>
      <c r="H24" s="26">
        <v>220783000</v>
      </c>
      <c r="I24" s="26">
        <v>0</v>
      </c>
      <c r="J24" s="26">
        <v>0</v>
      </c>
      <c r="K24" s="26">
        <v>0</v>
      </c>
      <c r="L24" s="13">
        <f t="shared" si="0"/>
        <v>3731980000</v>
      </c>
    </row>
    <row r="25" spans="1:14" s="24" customFormat="1" ht="20.100000000000001" customHeight="1">
      <c r="A25" s="45"/>
      <c r="B25" s="11" t="s">
        <v>31</v>
      </c>
      <c r="C25" s="26">
        <v>1606580000</v>
      </c>
      <c r="D25" s="26">
        <v>272790000</v>
      </c>
      <c r="E25" s="26">
        <v>312143000</v>
      </c>
      <c r="F25" s="26">
        <v>0</v>
      </c>
      <c r="G25" s="26">
        <v>618088000</v>
      </c>
      <c r="H25" s="26">
        <v>1650130000</v>
      </c>
      <c r="I25" s="26">
        <v>301783000</v>
      </c>
      <c r="J25" s="26">
        <v>0</v>
      </c>
      <c r="K25" s="26">
        <v>0</v>
      </c>
      <c r="L25" s="13">
        <f t="shared" si="0"/>
        <v>4761514000</v>
      </c>
    </row>
    <row r="26" spans="1:14" s="24" customFormat="1" ht="20.100000000000001" customHeight="1">
      <c r="A26" s="45"/>
      <c r="B26" s="11" t="s">
        <v>149</v>
      </c>
      <c r="C26" s="26">
        <v>414626000</v>
      </c>
      <c r="D26" s="26">
        <v>66148000</v>
      </c>
      <c r="E26" s="26">
        <v>63159000</v>
      </c>
      <c r="F26" s="26">
        <v>0</v>
      </c>
      <c r="G26" s="26">
        <v>2356259000</v>
      </c>
      <c r="H26" s="26">
        <v>281226000</v>
      </c>
      <c r="I26" s="26">
        <v>917981000</v>
      </c>
      <c r="J26" s="26">
        <v>1280672000</v>
      </c>
      <c r="K26" s="26">
        <v>0</v>
      </c>
      <c r="L26" s="13">
        <f t="shared" si="0"/>
        <v>5380071000</v>
      </c>
    </row>
    <row r="27" spans="1:14" s="24" customFormat="1" ht="20.100000000000001" customHeight="1">
      <c r="A27" s="45"/>
      <c r="B27" s="11" t="s">
        <v>32</v>
      </c>
      <c r="C27" s="26">
        <v>1837560000</v>
      </c>
      <c r="D27" s="26">
        <v>312782000</v>
      </c>
      <c r="E27" s="26">
        <v>128765000</v>
      </c>
      <c r="F27" s="26">
        <v>0</v>
      </c>
      <c r="G27" s="26">
        <v>748359000</v>
      </c>
      <c r="H27" s="26">
        <v>469096000</v>
      </c>
      <c r="I27" s="26">
        <v>311620000</v>
      </c>
      <c r="J27" s="26">
        <v>19770000</v>
      </c>
      <c r="K27" s="26">
        <v>0</v>
      </c>
      <c r="L27" s="13">
        <f t="shared" si="0"/>
        <v>3827952000</v>
      </c>
    </row>
    <row r="28" spans="1:14" s="24" customFormat="1" ht="20.100000000000001" customHeight="1">
      <c r="A28" s="45"/>
      <c r="B28" s="11" t="s">
        <v>151</v>
      </c>
      <c r="C28" s="26">
        <v>1927229000</v>
      </c>
      <c r="D28" s="26">
        <v>277096000</v>
      </c>
      <c r="E28" s="26">
        <v>321008000</v>
      </c>
      <c r="F28" s="26">
        <v>0</v>
      </c>
      <c r="G28" s="26">
        <v>4684259000</v>
      </c>
      <c r="H28" s="26">
        <v>236440000</v>
      </c>
      <c r="I28" s="26">
        <v>0</v>
      </c>
      <c r="J28" s="26">
        <v>0</v>
      </c>
      <c r="K28" s="26">
        <v>0</v>
      </c>
      <c r="L28" s="13">
        <f t="shared" si="0"/>
        <v>7446032000</v>
      </c>
    </row>
    <row r="29" spans="1:14" s="24" customFormat="1" ht="20.100000000000001" customHeight="1">
      <c r="A29" s="45"/>
      <c r="B29" s="11" t="s">
        <v>34</v>
      </c>
      <c r="C29" s="26">
        <v>285666000</v>
      </c>
      <c r="D29" s="26">
        <v>48549000</v>
      </c>
      <c r="E29" s="26">
        <v>228287000</v>
      </c>
      <c r="F29" s="26">
        <v>0</v>
      </c>
      <c r="G29" s="26">
        <v>14076428000</v>
      </c>
      <c r="H29" s="26">
        <v>2337477000</v>
      </c>
      <c r="I29" s="26">
        <v>202832000</v>
      </c>
      <c r="J29" s="26">
        <v>9389000000</v>
      </c>
      <c r="K29" s="26">
        <v>0</v>
      </c>
      <c r="L29" s="13">
        <f t="shared" si="0"/>
        <v>26568239000</v>
      </c>
    </row>
    <row r="30" spans="1:14" s="24" customFormat="1" ht="20.100000000000001" customHeight="1">
      <c r="A30" s="45"/>
      <c r="B30" s="11" t="s">
        <v>150</v>
      </c>
      <c r="C30" s="26">
        <v>7447253000</v>
      </c>
      <c r="D30" s="26">
        <v>1279815000</v>
      </c>
      <c r="E30" s="26">
        <v>349450000</v>
      </c>
      <c r="F30" s="26">
        <v>0</v>
      </c>
      <c r="G30" s="26">
        <v>25452375000</v>
      </c>
      <c r="H30" s="26">
        <v>1612585000</v>
      </c>
      <c r="I30" s="26">
        <v>152212000</v>
      </c>
      <c r="J30" s="26">
        <v>57201000</v>
      </c>
      <c r="K30" s="26">
        <v>0</v>
      </c>
      <c r="L30" s="13">
        <f t="shared" si="0"/>
        <v>36350891000</v>
      </c>
      <c r="N30" s="34"/>
    </row>
    <row r="31" spans="1:14" s="24" customFormat="1" ht="20.100000000000001" customHeight="1">
      <c r="A31" s="45"/>
      <c r="B31" s="11" t="s">
        <v>125</v>
      </c>
      <c r="C31" s="26">
        <v>31044000</v>
      </c>
      <c r="D31" s="26">
        <v>4757000</v>
      </c>
      <c r="E31" s="26">
        <v>4182000</v>
      </c>
      <c r="F31" s="26">
        <v>0</v>
      </c>
      <c r="G31" s="26">
        <v>177000</v>
      </c>
      <c r="H31" s="26">
        <v>3270000</v>
      </c>
      <c r="I31" s="26">
        <v>0</v>
      </c>
      <c r="J31" s="26">
        <v>0</v>
      </c>
      <c r="K31" s="26">
        <v>0</v>
      </c>
      <c r="L31" s="13">
        <f t="shared" si="0"/>
        <v>43430000</v>
      </c>
      <c r="N31" s="34"/>
    </row>
    <row r="32" spans="1:14" s="24" customFormat="1" ht="20.100000000000001" customHeight="1">
      <c r="A32" s="45"/>
      <c r="B32" s="11" t="s">
        <v>141</v>
      </c>
      <c r="C32" s="26">
        <v>1606767000</v>
      </c>
      <c r="D32" s="26">
        <v>170158000</v>
      </c>
      <c r="E32" s="26">
        <v>382308000</v>
      </c>
      <c r="F32" s="26">
        <v>0</v>
      </c>
      <c r="G32" s="26">
        <v>0</v>
      </c>
      <c r="H32" s="26">
        <v>841163000</v>
      </c>
      <c r="I32" s="26">
        <v>0</v>
      </c>
      <c r="J32" s="26">
        <v>0</v>
      </c>
      <c r="K32" s="26">
        <v>0</v>
      </c>
      <c r="L32" s="13">
        <f t="shared" si="0"/>
        <v>3000396000</v>
      </c>
    </row>
    <row r="33" spans="1:12" s="24" customFormat="1" ht="20.100000000000001" customHeight="1">
      <c r="A33" s="45"/>
      <c r="B33" s="11" t="s">
        <v>25</v>
      </c>
      <c r="C33" s="26">
        <v>22876224000</v>
      </c>
      <c r="D33" s="26">
        <v>2794048000</v>
      </c>
      <c r="E33" s="26">
        <v>4615868000</v>
      </c>
      <c r="F33" s="26">
        <v>0</v>
      </c>
      <c r="G33" s="26">
        <v>11232000</v>
      </c>
      <c r="H33" s="26">
        <v>1209741000</v>
      </c>
      <c r="I33" s="26">
        <v>0</v>
      </c>
      <c r="J33" s="26">
        <v>0</v>
      </c>
      <c r="K33" s="26">
        <v>0</v>
      </c>
      <c r="L33" s="13">
        <f t="shared" si="0"/>
        <v>31507113000</v>
      </c>
    </row>
    <row r="34" spans="1:12" s="24" customFormat="1" ht="20.100000000000001" customHeight="1">
      <c r="A34" s="45"/>
      <c r="B34" s="11" t="s">
        <v>188</v>
      </c>
      <c r="C34" s="26">
        <v>960744000</v>
      </c>
      <c r="D34" s="26">
        <v>140449000</v>
      </c>
      <c r="E34" s="26">
        <v>455798000</v>
      </c>
      <c r="F34" s="26">
        <v>0</v>
      </c>
      <c r="G34" s="26">
        <v>5183000</v>
      </c>
      <c r="H34" s="26">
        <v>110347000</v>
      </c>
      <c r="I34" s="26">
        <v>0</v>
      </c>
      <c r="J34" s="26">
        <v>0</v>
      </c>
      <c r="K34" s="26">
        <v>0</v>
      </c>
      <c r="L34" s="13">
        <f t="shared" si="0"/>
        <v>1672521000</v>
      </c>
    </row>
    <row r="35" spans="1:12" s="24" customFormat="1" ht="20.100000000000001" customHeight="1">
      <c r="A35" s="45"/>
      <c r="B35" s="11" t="s">
        <v>189</v>
      </c>
      <c r="C35" s="26">
        <v>36454922000</v>
      </c>
      <c r="D35" s="26">
        <v>6538210000</v>
      </c>
      <c r="E35" s="26">
        <v>4806660000</v>
      </c>
      <c r="F35" s="26">
        <v>0</v>
      </c>
      <c r="G35" s="26">
        <v>18966000</v>
      </c>
      <c r="H35" s="26">
        <v>2954523000</v>
      </c>
      <c r="I35" s="26">
        <v>3044000</v>
      </c>
      <c r="J35" s="26">
        <v>0</v>
      </c>
      <c r="K35" s="26">
        <v>0</v>
      </c>
      <c r="L35" s="13">
        <f t="shared" si="0"/>
        <v>50776325000</v>
      </c>
    </row>
    <row r="36" spans="1:12" s="24" customFormat="1" ht="20.100000000000001" customHeight="1">
      <c r="A36" s="45"/>
      <c r="B36" s="11" t="s">
        <v>20</v>
      </c>
      <c r="C36" s="26">
        <v>12118720000</v>
      </c>
      <c r="D36" s="26">
        <v>2128301000</v>
      </c>
      <c r="E36" s="26">
        <v>322105000</v>
      </c>
      <c r="F36" s="26">
        <v>0</v>
      </c>
      <c r="G36" s="26">
        <v>94175000</v>
      </c>
      <c r="H36" s="26">
        <v>137328000</v>
      </c>
      <c r="I36" s="26">
        <v>0</v>
      </c>
      <c r="J36" s="26">
        <v>0</v>
      </c>
      <c r="K36" s="26">
        <v>0</v>
      </c>
      <c r="L36" s="13">
        <f t="shared" si="0"/>
        <v>14800629000</v>
      </c>
    </row>
    <row r="37" spans="1:12" s="24" customFormat="1" ht="20.100000000000001" customHeight="1">
      <c r="A37" s="45"/>
      <c r="B37" s="11" t="s">
        <v>117</v>
      </c>
      <c r="C37" s="26">
        <v>416664000</v>
      </c>
      <c r="D37" s="26">
        <v>65563000</v>
      </c>
      <c r="E37" s="26">
        <v>49756000</v>
      </c>
      <c r="F37" s="26">
        <v>0</v>
      </c>
      <c r="G37" s="26">
        <v>2923000</v>
      </c>
      <c r="H37" s="26">
        <v>35985000</v>
      </c>
      <c r="I37" s="26">
        <v>0</v>
      </c>
      <c r="J37" s="26">
        <v>0</v>
      </c>
      <c r="K37" s="26">
        <v>0</v>
      </c>
      <c r="L37" s="13">
        <f t="shared" si="0"/>
        <v>570891000</v>
      </c>
    </row>
    <row r="38" spans="1:12" s="24" customFormat="1" ht="20.100000000000001" customHeight="1">
      <c r="A38" s="45"/>
      <c r="B38" s="11" t="s">
        <v>21</v>
      </c>
      <c r="C38" s="26">
        <v>549194000</v>
      </c>
      <c r="D38" s="26">
        <v>90096000</v>
      </c>
      <c r="E38" s="26">
        <v>121985000</v>
      </c>
      <c r="F38" s="26">
        <v>0</v>
      </c>
      <c r="G38" s="26">
        <v>631410000</v>
      </c>
      <c r="H38" s="26">
        <v>798495000</v>
      </c>
      <c r="I38" s="26">
        <v>3094000</v>
      </c>
      <c r="J38" s="26">
        <v>177561000</v>
      </c>
      <c r="K38" s="26">
        <v>0</v>
      </c>
      <c r="L38" s="13">
        <f t="shared" si="0"/>
        <v>2371835000</v>
      </c>
    </row>
    <row r="39" spans="1:12" s="24" customFormat="1" ht="20.100000000000001" customHeight="1">
      <c r="A39" s="45"/>
      <c r="B39" s="11" t="s">
        <v>27</v>
      </c>
      <c r="C39" s="26">
        <v>3725166000</v>
      </c>
      <c r="D39" s="26">
        <v>618463000</v>
      </c>
      <c r="E39" s="26">
        <v>466117000</v>
      </c>
      <c r="F39" s="26">
        <v>0</v>
      </c>
      <c r="G39" s="26">
        <v>25304000</v>
      </c>
      <c r="H39" s="26">
        <v>281133000</v>
      </c>
      <c r="I39" s="26">
        <v>0</v>
      </c>
      <c r="J39" s="26">
        <v>0</v>
      </c>
      <c r="K39" s="26">
        <v>0</v>
      </c>
      <c r="L39" s="13">
        <f t="shared" si="0"/>
        <v>5116183000</v>
      </c>
    </row>
    <row r="40" spans="1:12" s="24" customFormat="1" ht="20.100000000000001" customHeight="1">
      <c r="A40" s="45"/>
      <c r="B40" s="11" t="s">
        <v>33</v>
      </c>
      <c r="C40" s="26">
        <v>1069340000</v>
      </c>
      <c r="D40" s="26">
        <v>239733000</v>
      </c>
      <c r="E40" s="26">
        <v>30287000</v>
      </c>
      <c r="F40" s="26">
        <v>0</v>
      </c>
      <c r="G40" s="26">
        <v>7805000</v>
      </c>
      <c r="H40" s="26">
        <v>125112000</v>
      </c>
      <c r="I40" s="26">
        <v>0</v>
      </c>
      <c r="J40" s="26">
        <v>0</v>
      </c>
      <c r="K40" s="26">
        <v>0</v>
      </c>
      <c r="L40" s="13">
        <f t="shared" si="0"/>
        <v>1472277000</v>
      </c>
    </row>
    <row r="41" spans="1:12" s="24" customFormat="1" ht="20.100000000000001" customHeight="1">
      <c r="A41" s="45"/>
      <c r="B41" s="11" t="s">
        <v>107</v>
      </c>
      <c r="C41" s="26">
        <v>225010000</v>
      </c>
      <c r="D41" s="26">
        <v>51667000</v>
      </c>
      <c r="E41" s="26">
        <v>24613000</v>
      </c>
      <c r="F41" s="26">
        <v>0</v>
      </c>
      <c r="G41" s="26">
        <v>247489000</v>
      </c>
      <c r="H41" s="26">
        <v>45997000</v>
      </c>
      <c r="I41" s="26">
        <v>0</v>
      </c>
      <c r="J41" s="26">
        <v>0</v>
      </c>
      <c r="K41" s="26">
        <v>0</v>
      </c>
      <c r="L41" s="13">
        <f t="shared" si="0"/>
        <v>594776000</v>
      </c>
    </row>
    <row r="42" spans="1:12" s="24" customFormat="1" ht="20.100000000000001" customHeight="1">
      <c r="A42" s="45"/>
      <c r="B42" s="11" t="s">
        <v>116</v>
      </c>
      <c r="C42" s="26">
        <v>836690000</v>
      </c>
      <c r="D42" s="26">
        <v>156823000</v>
      </c>
      <c r="E42" s="26">
        <v>159355000</v>
      </c>
      <c r="F42" s="26">
        <v>0</v>
      </c>
      <c r="G42" s="26">
        <v>2128202000</v>
      </c>
      <c r="H42" s="26">
        <v>91594000</v>
      </c>
      <c r="I42" s="26">
        <v>0</v>
      </c>
      <c r="J42" s="26">
        <v>0</v>
      </c>
      <c r="K42" s="26">
        <v>0</v>
      </c>
      <c r="L42" s="13">
        <f t="shared" si="0"/>
        <v>3372664000</v>
      </c>
    </row>
    <row r="43" spans="1:12" s="24" customFormat="1" ht="20.100000000000001" customHeight="1">
      <c r="A43" s="45"/>
      <c r="B43" s="11" t="s">
        <v>146</v>
      </c>
      <c r="C43" s="26">
        <v>55501000</v>
      </c>
      <c r="D43" s="26">
        <v>7179000</v>
      </c>
      <c r="E43" s="26">
        <v>29569000</v>
      </c>
      <c r="F43" s="26">
        <v>0</v>
      </c>
      <c r="G43" s="26">
        <v>787651000</v>
      </c>
      <c r="H43" s="26">
        <v>4599000</v>
      </c>
      <c r="I43" s="26">
        <v>3922000</v>
      </c>
      <c r="J43" s="26">
        <v>0</v>
      </c>
      <c r="K43" s="26">
        <v>0</v>
      </c>
      <c r="L43" s="13">
        <f t="shared" si="0"/>
        <v>888421000</v>
      </c>
    </row>
    <row r="44" spans="1:12" s="24" customFormat="1" ht="20.100000000000001" customHeight="1">
      <c r="A44" s="45"/>
      <c r="B44" s="11" t="s">
        <v>142</v>
      </c>
      <c r="C44" s="26">
        <v>86366000</v>
      </c>
      <c r="D44" s="26">
        <v>15158000</v>
      </c>
      <c r="E44" s="26">
        <v>23797000</v>
      </c>
      <c r="F44" s="26">
        <v>0</v>
      </c>
      <c r="G44" s="26">
        <v>519000</v>
      </c>
      <c r="H44" s="26">
        <v>71295000</v>
      </c>
      <c r="I44" s="26">
        <v>0</v>
      </c>
      <c r="J44" s="26">
        <v>0</v>
      </c>
      <c r="K44" s="26">
        <v>0</v>
      </c>
      <c r="L44" s="13">
        <f t="shared" si="0"/>
        <v>197135000</v>
      </c>
    </row>
    <row r="45" spans="1:12" s="24" customFormat="1" ht="20.100000000000001" customHeight="1">
      <c r="A45" s="45"/>
      <c r="B45" s="11" t="s">
        <v>145</v>
      </c>
      <c r="C45" s="26">
        <v>87489000</v>
      </c>
      <c r="D45" s="26">
        <v>11235000</v>
      </c>
      <c r="E45" s="26">
        <v>367144000</v>
      </c>
      <c r="F45" s="26">
        <v>0</v>
      </c>
      <c r="G45" s="26">
        <v>565000</v>
      </c>
      <c r="H45" s="26">
        <v>11499000</v>
      </c>
      <c r="I45" s="26">
        <v>0</v>
      </c>
      <c r="J45" s="26">
        <v>0</v>
      </c>
      <c r="K45" s="26">
        <v>0</v>
      </c>
      <c r="L45" s="13">
        <f t="shared" si="0"/>
        <v>477932000</v>
      </c>
    </row>
    <row r="46" spans="1:12" s="24" customFormat="1" ht="20.100000000000001" customHeight="1">
      <c r="A46" s="45"/>
      <c r="B46" s="11" t="s">
        <v>143</v>
      </c>
      <c r="C46" s="26">
        <v>114487000</v>
      </c>
      <c r="D46" s="26">
        <v>23044000</v>
      </c>
      <c r="E46" s="26">
        <v>28161000</v>
      </c>
      <c r="F46" s="26">
        <v>0</v>
      </c>
      <c r="G46" s="26">
        <v>709000</v>
      </c>
      <c r="H46" s="26">
        <v>96593000</v>
      </c>
      <c r="I46" s="26">
        <v>0</v>
      </c>
      <c r="J46" s="26">
        <v>0</v>
      </c>
      <c r="K46" s="26">
        <v>0</v>
      </c>
      <c r="L46" s="13">
        <f t="shared" si="0"/>
        <v>262994000</v>
      </c>
    </row>
    <row r="47" spans="1:12" s="24" customFormat="1" ht="20.100000000000001" customHeight="1" thickBot="1">
      <c r="A47" s="45"/>
      <c r="B47" s="11" t="s">
        <v>144</v>
      </c>
      <c r="C47" s="26">
        <v>103462000</v>
      </c>
      <c r="D47" s="26">
        <v>14503000</v>
      </c>
      <c r="E47" s="26">
        <v>34822000</v>
      </c>
      <c r="F47" s="26">
        <v>0</v>
      </c>
      <c r="G47" s="26">
        <v>542000</v>
      </c>
      <c r="H47" s="26">
        <v>42547000</v>
      </c>
      <c r="I47" s="26">
        <v>104709000</v>
      </c>
      <c r="J47" s="26">
        <v>0</v>
      </c>
      <c r="K47" s="26">
        <f>6771980000+4000000000</f>
        <v>10771980000</v>
      </c>
      <c r="L47" s="13">
        <f t="shared" si="0"/>
        <v>11072565000</v>
      </c>
    </row>
    <row r="48" spans="1:12" s="31" customFormat="1" ht="24.95" customHeight="1" thickBot="1">
      <c r="A48" s="24"/>
      <c r="B48" s="28" t="s">
        <v>36</v>
      </c>
      <c r="C48" s="29">
        <f t="shared" ref="C48:K48" si="1">SUM(C8:C47)</f>
        <v>331304895000</v>
      </c>
      <c r="D48" s="29">
        <f t="shared" si="1"/>
        <v>55134169999.776855</v>
      </c>
      <c r="E48" s="29">
        <f t="shared" si="1"/>
        <v>91813183000</v>
      </c>
      <c r="F48" s="29">
        <f t="shared" si="1"/>
        <v>218097540000</v>
      </c>
      <c r="G48" s="29">
        <f t="shared" si="1"/>
        <v>593396621000</v>
      </c>
      <c r="H48" s="29">
        <f t="shared" si="1"/>
        <v>75536149000</v>
      </c>
      <c r="I48" s="29">
        <f t="shared" si="1"/>
        <v>6218943000</v>
      </c>
      <c r="J48" s="29">
        <f t="shared" si="1"/>
        <v>49096948000</v>
      </c>
      <c r="K48" s="29">
        <f t="shared" si="1"/>
        <v>10771980000</v>
      </c>
      <c r="L48" s="30">
        <f t="shared" si="0"/>
        <v>1431370428999.7769</v>
      </c>
    </row>
    <row r="49" spans="1:12" s="32" customFormat="1" ht="14.25">
      <c r="A49" s="31"/>
      <c r="B49" s="32" t="s">
        <v>37</v>
      </c>
      <c r="L49" s="33"/>
    </row>
    <row r="50" spans="1:12">
      <c r="A50" s="32"/>
      <c r="H50" s="19"/>
      <c r="I50" s="19"/>
      <c r="J50" s="19"/>
      <c r="L50" s="19"/>
    </row>
    <row r="82" spans="2:12" ht="15.75" thickBot="1"/>
    <row r="83" spans="2:12" ht="16.5"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</row>
  </sheetData>
  <mergeCells count="14">
    <mergeCell ref="I6:I7"/>
    <mergeCell ref="J6:J7"/>
    <mergeCell ref="K6:K7"/>
    <mergeCell ref="L6:L7"/>
    <mergeCell ref="B2:L2"/>
    <mergeCell ref="B3:L3"/>
    <mergeCell ref="B4:L4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tabSelected="1" zoomScale="70" zoomScaleNormal="70" workbookViewId="0">
      <pane xSplit="2" ySplit="7" topLeftCell="C8" activePane="bottomRight" state="frozen"/>
      <selection activeCell="O54" sqref="O54"/>
      <selection pane="topRight" activeCell="O54" sqref="O54"/>
      <selection pane="bottomLeft" activeCell="O54" sqref="O54"/>
      <selection pane="bottomRight" activeCell="R32" sqref="R32"/>
    </sheetView>
  </sheetViews>
  <sheetFormatPr defaultRowHeight="15"/>
  <cols>
    <col min="1" max="1" width="6.28515625" style="39" customWidth="1"/>
    <col min="2" max="2" width="79" style="3" customWidth="1"/>
    <col min="3" max="11" width="17.7109375" style="3" bestFit="1" customWidth="1"/>
    <col min="12" max="12" width="20.140625" style="3" bestFit="1" customWidth="1"/>
    <col min="13" max="16384" width="9.140625" style="3"/>
  </cols>
  <sheetData>
    <row r="1" spans="1:12" ht="20.100000000000001" customHeight="1">
      <c r="A1" s="35"/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</row>
    <row r="2" spans="1:12" ht="20.100000000000001" customHeight="1">
      <c r="A2" s="35"/>
      <c r="B2" s="56" t="s">
        <v>0</v>
      </c>
      <c r="C2" s="56" t="s">
        <v>0</v>
      </c>
      <c r="D2" s="56" t="s">
        <v>0</v>
      </c>
      <c r="E2" s="56" t="s">
        <v>0</v>
      </c>
      <c r="F2" s="56" t="s">
        <v>0</v>
      </c>
      <c r="G2" s="56" t="s">
        <v>0</v>
      </c>
      <c r="H2" s="56" t="s">
        <v>0</v>
      </c>
      <c r="I2" s="56" t="s">
        <v>0</v>
      </c>
      <c r="J2" s="56" t="s">
        <v>0</v>
      </c>
      <c r="K2" s="56" t="s">
        <v>0</v>
      </c>
      <c r="L2" s="56" t="s">
        <v>0</v>
      </c>
    </row>
    <row r="3" spans="1:12" ht="20.100000000000001" customHeight="1">
      <c r="A3" s="35"/>
      <c r="B3" s="56" t="s">
        <v>38</v>
      </c>
      <c r="C3" s="56" t="s">
        <v>0</v>
      </c>
      <c r="D3" s="56" t="s">
        <v>0</v>
      </c>
      <c r="E3" s="56" t="s">
        <v>0</v>
      </c>
      <c r="F3" s="56" t="s">
        <v>0</v>
      </c>
      <c r="G3" s="56" t="s">
        <v>0</v>
      </c>
      <c r="H3" s="56" t="s">
        <v>0</v>
      </c>
      <c r="I3" s="56" t="s">
        <v>0</v>
      </c>
      <c r="J3" s="56" t="s">
        <v>0</v>
      </c>
      <c r="K3" s="56" t="s">
        <v>0</v>
      </c>
      <c r="L3" s="56" t="s">
        <v>0</v>
      </c>
    </row>
    <row r="4" spans="1:12" ht="20.100000000000001" customHeight="1">
      <c r="A4" s="35"/>
      <c r="B4" s="57" t="s">
        <v>232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6" customFormat="1" ht="20.100000000000001" customHeight="1" thickBot="1">
      <c r="A5" s="35"/>
      <c r="B5" s="4"/>
      <c r="C5" s="4"/>
      <c r="D5" s="4"/>
      <c r="E5" s="4"/>
      <c r="F5" s="4"/>
      <c r="G5" s="4"/>
      <c r="H5" s="4"/>
      <c r="I5" s="4"/>
      <c r="J5" s="4"/>
      <c r="K5" s="4"/>
      <c r="L5" s="5" t="s">
        <v>2</v>
      </c>
    </row>
    <row r="6" spans="1:12" s="7" customFormat="1" ht="23.25" customHeight="1">
      <c r="A6" s="36"/>
      <c r="B6" s="64" t="s">
        <v>3</v>
      </c>
      <c r="C6" s="52" t="s">
        <v>4</v>
      </c>
      <c r="D6" s="52" t="s">
        <v>5</v>
      </c>
      <c r="E6" s="60" t="s">
        <v>6</v>
      </c>
      <c r="F6" s="52" t="s">
        <v>7</v>
      </c>
      <c r="G6" s="52" t="s">
        <v>8</v>
      </c>
      <c r="H6" s="52" t="s">
        <v>9</v>
      </c>
      <c r="I6" s="52" t="s">
        <v>10</v>
      </c>
      <c r="J6" s="52" t="s">
        <v>11</v>
      </c>
      <c r="K6" s="52" t="s">
        <v>12</v>
      </c>
      <c r="L6" s="54" t="s">
        <v>13</v>
      </c>
    </row>
    <row r="7" spans="1:12" s="7" customFormat="1" ht="45" customHeight="1" thickBot="1">
      <c r="A7" s="37"/>
      <c r="B7" s="65"/>
      <c r="C7" s="62" t="s">
        <v>0</v>
      </c>
      <c r="D7" s="62" t="s">
        <v>0</v>
      </c>
      <c r="E7" s="61"/>
      <c r="F7" s="62" t="s">
        <v>0</v>
      </c>
      <c r="G7" s="62" t="s">
        <v>0</v>
      </c>
      <c r="H7" s="62" t="s">
        <v>0</v>
      </c>
      <c r="I7" s="62" t="s">
        <v>0</v>
      </c>
      <c r="J7" s="62" t="s">
        <v>0</v>
      </c>
      <c r="K7" s="62" t="s">
        <v>0</v>
      </c>
      <c r="L7" s="63" t="s">
        <v>0</v>
      </c>
    </row>
    <row r="8" spans="1:12" ht="19.5" customHeight="1">
      <c r="A8" s="38"/>
      <c r="B8" s="25" t="s">
        <v>39</v>
      </c>
      <c r="C8" s="9">
        <v>79226000</v>
      </c>
      <c r="D8" s="9">
        <v>10828000</v>
      </c>
      <c r="E8" s="9">
        <v>7004000</v>
      </c>
      <c r="F8" s="9">
        <v>0</v>
      </c>
      <c r="G8" s="9">
        <v>32440000</v>
      </c>
      <c r="H8" s="9">
        <v>2274000</v>
      </c>
      <c r="I8" s="9">
        <v>0</v>
      </c>
      <c r="J8" s="9">
        <v>0</v>
      </c>
      <c r="K8" s="9">
        <v>0</v>
      </c>
      <c r="L8" s="10">
        <f>SUM(C8:K8)</f>
        <v>131772000</v>
      </c>
    </row>
    <row r="9" spans="1:12" ht="19.5" customHeight="1">
      <c r="B9" s="25" t="s">
        <v>190</v>
      </c>
      <c r="C9" s="12">
        <v>1070630000</v>
      </c>
      <c r="D9" s="12">
        <v>182684000</v>
      </c>
      <c r="E9" s="12">
        <v>89693000</v>
      </c>
      <c r="F9" s="12">
        <v>0</v>
      </c>
      <c r="G9" s="12">
        <v>103159000</v>
      </c>
      <c r="H9" s="12">
        <v>248419000</v>
      </c>
      <c r="I9" s="12">
        <v>0</v>
      </c>
      <c r="J9" s="12">
        <v>0</v>
      </c>
      <c r="K9" s="12">
        <v>0</v>
      </c>
      <c r="L9" s="13">
        <f t="shared" ref="L9:L72" si="0">SUM(C9:K9)</f>
        <v>1694585000</v>
      </c>
    </row>
    <row r="10" spans="1:12" ht="19.5" customHeight="1">
      <c r="A10" s="38"/>
      <c r="B10" s="25" t="s">
        <v>191</v>
      </c>
      <c r="C10" s="12">
        <v>523583000</v>
      </c>
      <c r="D10" s="12">
        <v>85139000</v>
      </c>
      <c r="E10" s="12">
        <v>105770000</v>
      </c>
      <c r="F10" s="12">
        <v>0</v>
      </c>
      <c r="G10" s="12">
        <v>26152000</v>
      </c>
      <c r="H10" s="12">
        <v>67547000</v>
      </c>
      <c r="I10" s="12">
        <v>0</v>
      </c>
      <c r="J10" s="12">
        <v>0</v>
      </c>
      <c r="K10" s="12">
        <v>0</v>
      </c>
      <c r="L10" s="13">
        <f t="shared" si="0"/>
        <v>808191000</v>
      </c>
    </row>
    <row r="11" spans="1:12" ht="19.5" customHeight="1">
      <c r="B11" s="25" t="s">
        <v>40</v>
      </c>
      <c r="C11" s="12">
        <v>980775000</v>
      </c>
      <c r="D11" s="12">
        <v>171781000</v>
      </c>
      <c r="E11" s="12">
        <v>115655000</v>
      </c>
      <c r="F11" s="12">
        <v>0</v>
      </c>
      <c r="G11" s="12">
        <v>98580000</v>
      </c>
      <c r="H11" s="12">
        <v>161721000</v>
      </c>
      <c r="I11" s="12">
        <v>0</v>
      </c>
      <c r="J11" s="12">
        <v>0</v>
      </c>
      <c r="K11" s="12">
        <v>0</v>
      </c>
      <c r="L11" s="13">
        <f t="shared" si="0"/>
        <v>1528512000</v>
      </c>
    </row>
    <row r="12" spans="1:12" ht="19.5" customHeight="1">
      <c r="A12" s="38"/>
      <c r="B12" s="25" t="s">
        <v>192</v>
      </c>
      <c r="C12" s="12">
        <v>786955000</v>
      </c>
      <c r="D12" s="12">
        <v>136006000</v>
      </c>
      <c r="E12" s="12">
        <v>73631000</v>
      </c>
      <c r="F12" s="12">
        <v>0</v>
      </c>
      <c r="G12" s="12">
        <v>60109000</v>
      </c>
      <c r="H12" s="12">
        <v>186360000</v>
      </c>
      <c r="I12" s="12">
        <v>0</v>
      </c>
      <c r="J12" s="12">
        <v>0</v>
      </c>
      <c r="K12" s="12">
        <v>0</v>
      </c>
      <c r="L12" s="13">
        <f t="shared" si="0"/>
        <v>1243061000</v>
      </c>
    </row>
    <row r="13" spans="1:12" ht="19.5" customHeight="1">
      <c r="B13" s="25" t="s">
        <v>41</v>
      </c>
      <c r="C13" s="12">
        <v>883760000</v>
      </c>
      <c r="D13" s="12">
        <v>158319000</v>
      </c>
      <c r="E13" s="12">
        <v>125412000</v>
      </c>
      <c r="F13" s="12">
        <v>0</v>
      </c>
      <c r="G13" s="12">
        <v>85196000</v>
      </c>
      <c r="H13" s="12">
        <v>394777000</v>
      </c>
      <c r="I13" s="12">
        <v>0</v>
      </c>
      <c r="J13" s="12">
        <v>0</v>
      </c>
      <c r="K13" s="12">
        <v>0</v>
      </c>
      <c r="L13" s="13">
        <f t="shared" si="0"/>
        <v>1647464000</v>
      </c>
    </row>
    <row r="14" spans="1:12" ht="19.5" customHeight="1">
      <c r="A14" s="38"/>
      <c r="B14" s="25" t="s">
        <v>42</v>
      </c>
      <c r="C14" s="12">
        <v>518440000</v>
      </c>
      <c r="D14" s="12">
        <v>82836000</v>
      </c>
      <c r="E14" s="12">
        <v>74133000</v>
      </c>
      <c r="F14" s="12">
        <v>0</v>
      </c>
      <c r="G14" s="12">
        <v>21205000</v>
      </c>
      <c r="H14" s="12">
        <v>93020000</v>
      </c>
      <c r="I14" s="12">
        <v>0</v>
      </c>
      <c r="J14" s="12">
        <v>0</v>
      </c>
      <c r="K14" s="12">
        <v>0</v>
      </c>
      <c r="L14" s="13">
        <f t="shared" si="0"/>
        <v>789634000</v>
      </c>
    </row>
    <row r="15" spans="1:12" ht="19.5" customHeight="1">
      <c r="B15" s="25" t="s">
        <v>193</v>
      </c>
      <c r="C15" s="12">
        <v>255299000</v>
      </c>
      <c r="D15" s="12">
        <v>42655000</v>
      </c>
      <c r="E15" s="12">
        <v>54261000</v>
      </c>
      <c r="F15" s="12">
        <v>0</v>
      </c>
      <c r="G15" s="12">
        <v>16891000</v>
      </c>
      <c r="H15" s="12">
        <v>116814000</v>
      </c>
      <c r="I15" s="12">
        <v>0</v>
      </c>
      <c r="J15" s="12">
        <v>0</v>
      </c>
      <c r="K15" s="12">
        <v>0</v>
      </c>
      <c r="L15" s="13">
        <f t="shared" si="0"/>
        <v>485920000</v>
      </c>
    </row>
    <row r="16" spans="1:12" ht="19.5" customHeight="1">
      <c r="A16" s="38"/>
      <c r="B16" s="25" t="s">
        <v>194</v>
      </c>
      <c r="C16" s="12">
        <v>640151000</v>
      </c>
      <c r="D16" s="12">
        <v>102311000</v>
      </c>
      <c r="E16" s="12">
        <v>73975000</v>
      </c>
      <c r="F16" s="12">
        <v>0</v>
      </c>
      <c r="G16" s="12">
        <v>29070000</v>
      </c>
      <c r="H16" s="12">
        <v>99612000</v>
      </c>
      <c r="I16" s="12">
        <v>0</v>
      </c>
      <c r="J16" s="12">
        <v>0</v>
      </c>
      <c r="K16" s="12">
        <v>0</v>
      </c>
      <c r="L16" s="13">
        <f t="shared" si="0"/>
        <v>945119000</v>
      </c>
    </row>
    <row r="17" spans="1:12" ht="19.5" customHeight="1">
      <c r="B17" s="25" t="s">
        <v>195</v>
      </c>
      <c r="C17" s="12">
        <v>347292000</v>
      </c>
      <c r="D17" s="12">
        <v>54601000</v>
      </c>
      <c r="E17" s="12">
        <v>46768000</v>
      </c>
      <c r="F17" s="12">
        <v>0</v>
      </c>
      <c r="G17" s="12">
        <v>15113000</v>
      </c>
      <c r="H17" s="12">
        <v>58298000</v>
      </c>
      <c r="I17" s="12">
        <v>0</v>
      </c>
      <c r="J17" s="12">
        <v>0</v>
      </c>
      <c r="K17" s="12">
        <v>0</v>
      </c>
      <c r="L17" s="13">
        <f t="shared" si="0"/>
        <v>522072000</v>
      </c>
    </row>
    <row r="18" spans="1:12" ht="19.5" customHeight="1">
      <c r="A18" s="38"/>
      <c r="B18" s="25" t="s">
        <v>43</v>
      </c>
      <c r="C18" s="12">
        <v>139326000</v>
      </c>
      <c r="D18" s="12">
        <v>23012000</v>
      </c>
      <c r="E18" s="12">
        <v>11756000</v>
      </c>
      <c r="F18" s="12">
        <v>0</v>
      </c>
      <c r="G18" s="12">
        <v>6898000</v>
      </c>
      <c r="H18" s="12">
        <v>34499000</v>
      </c>
      <c r="I18" s="12">
        <v>0</v>
      </c>
      <c r="J18" s="12">
        <v>0</v>
      </c>
      <c r="K18" s="12">
        <v>0</v>
      </c>
      <c r="L18" s="13">
        <f t="shared" si="0"/>
        <v>215491000</v>
      </c>
    </row>
    <row r="19" spans="1:12" ht="19.5" customHeight="1">
      <c r="B19" s="25" t="s">
        <v>196</v>
      </c>
      <c r="C19" s="12">
        <v>845454000</v>
      </c>
      <c r="D19" s="12">
        <v>155071000</v>
      </c>
      <c r="E19" s="12">
        <v>82100000</v>
      </c>
      <c r="F19" s="12">
        <v>0</v>
      </c>
      <c r="G19" s="12">
        <v>94681000</v>
      </c>
      <c r="H19" s="12">
        <v>164644000</v>
      </c>
      <c r="I19" s="12">
        <v>0</v>
      </c>
      <c r="J19" s="12">
        <v>0</v>
      </c>
      <c r="K19" s="12">
        <v>0</v>
      </c>
      <c r="L19" s="13">
        <f t="shared" si="0"/>
        <v>1341950000</v>
      </c>
    </row>
    <row r="20" spans="1:12" ht="19.5" customHeight="1">
      <c r="A20" s="38"/>
      <c r="B20" s="25" t="s">
        <v>197</v>
      </c>
      <c r="C20" s="12">
        <v>750880000</v>
      </c>
      <c r="D20" s="12">
        <v>131458000</v>
      </c>
      <c r="E20" s="12">
        <v>71740000</v>
      </c>
      <c r="F20" s="12">
        <v>0</v>
      </c>
      <c r="G20" s="12">
        <v>69273000</v>
      </c>
      <c r="H20" s="12">
        <v>149023000</v>
      </c>
      <c r="I20" s="12">
        <v>0</v>
      </c>
      <c r="J20" s="12">
        <v>0</v>
      </c>
      <c r="K20" s="12">
        <v>0</v>
      </c>
      <c r="L20" s="13">
        <f t="shared" si="0"/>
        <v>1172374000</v>
      </c>
    </row>
    <row r="21" spans="1:12" ht="19.5" customHeight="1">
      <c r="B21" s="25" t="s">
        <v>198</v>
      </c>
      <c r="C21" s="12">
        <v>400400000</v>
      </c>
      <c r="D21" s="12">
        <v>67054000</v>
      </c>
      <c r="E21" s="12">
        <v>41762000</v>
      </c>
      <c r="F21" s="12">
        <v>0</v>
      </c>
      <c r="G21" s="12">
        <v>23449000</v>
      </c>
      <c r="H21" s="12">
        <v>65467000</v>
      </c>
      <c r="I21" s="12">
        <v>0</v>
      </c>
      <c r="J21" s="12">
        <v>0</v>
      </c>
      <c r="K21" s="12">
        <v>0</v>
      </c>
      <c r="L21" s="13">
        <f t="shared" si="0"/>
        <v>598132000</v>
      </c>
    </row>
    <row r="22" spans="1:12" ht="19.5" customHeight="1">
      <c r="A22" s="38"/>
      <c r="B22" s="25" t="s">
        <v>199</v>
      </c>
      <c r="C22" s="12">
        <v>594349000</v>
      </c>
      <c r="D22" s="12">
        <v>100629000</v>
      </c>
      <c r="E22" s="12">
        <v>79708000</v>
      </c>
      <c r="F22" s="12">
        <v>0</v>
      </c>
      <c r="G22" s="12">
        <v>40765000</v>
      </c>
      <c r="H22" s="12">
        <v>102447000</v>
      </c>
      <c r="I22" s="12">
        <v>0</v>
      </c>
      <c r="J22" s="12">
        <v>0</v>
      </c>
      <c r="K22" s="12">
        <v>0</v>
      </c>
      <c r="L22" s="13">
        <f t="shared" si="0"/>
        <v>917898000</v>
      </c>
    </row>
    <row r="23" spans="1:12" ht="19.5" customHeight="1">
      <c r="B23" s="25" t="s">
        <v>44</v>
      </c>
      <c r="C23" s="12">
        <v>455170000</v>
      </c>
      <c r="D23" s="12">
        <v>79086000</v>
      </c>
      <c r="E23" s="12">
        <v>58972000</v>
      </c>
      <c r="F23" s="12">
        <v>0</v>
      </c>
      <c r="G23" s="12">
        <v>27732000</v>
      </c>
      <c r="H23" s="12">
        <v>54216000</v>
      </c>
      <c r="I23" s="12">
        <v>0</v>
      </c>
      <c r="J23" s="12">
        <v>0</v>
      </c>
      <c r="K23" s="12">
        <v>0</v>
      </c>
      <c r="L23" s="13">
        <f t="shared" si="0"/>
        <v>675176000</v>
      </c>
    </row>
    <row r="24" spans="1:12" ht="19.5" customHeight="1">
      <c r="A24" s="38"/>
      <c r="B24" s="25" t="s">
        <v>200</v>
      </c>
      <c r="C24" s="12">
        <v>620299000</v>
      </c>
      <c r="D24" s="12">
        <v>99426000</v>
      </c>
      <c r="E24" s="12">
        <v>70483000</v>
      </c>
      <c r="F24" s="12">
        <v>0</v>
      </c>
      <c r="G24" s="12">
        <v>27530000</v>
      </c>
      <c r="H24" s="12">
        <v>56455000</v>
      </c>
      <c r="I24" s="12">
        <v>0</v>
      </c>
      <c r="J24" s="12">
        <v>0</v>
      </c>
      <c r="K24" s="12">
        <v>0</v>
      </c>
      <c r="L24" s="13">
        <f t="shared" si="0"/>
        <v>874193000</v>
      </c>
    </row>
    <row r="25" spans="1:12" ht="19.5" customHeight="1">
      <c r="B25" s="25" t="s">
        <v>201</v>
      </c>
      <c r="C25" s="12">
        <v>608682000</v>
      </c>
      <c r="D25" s="12">
        <v>100909000</v>
      </c>
      <c r="E25" s="12">
        <v>61151000</v>
      </c>
      <c r="F25" s="12">
        <v>0</v>
      </c>
      <c r="G25" s="12">
        <v>32562000</v>
      </c>
      <c r="H25" s="12">
        <v>109938000</v>
      </c>
      <c r="I25" s="12">
        <v>0</v>
      </c>
      <c r="J25" s="12">
        <v>0</v>
      </c>
      <c r="K25" s="12">
        <v>0</v>
      </c>
      <c r="L25" s="13">
        <f t="shared" si="0"/>
        <v>913242000</v>
      </c>
    </row>
    <row r="26" spans="1:12" ht="19.5" customHeight="1">
      <c r="A26" s="38"/>
      <c r="B26" s="25" t="s">
        <v>45</v>
      </c>
      <c r="C26" s="12">
        <v>537222000</v>
      </c>
      <c r="D26" s="12">
        <v>88149000</v>
      </c>
      <c r="E26" s="12">
        <v>67527000</v>
      </c>
      <c r="F26" s="12">
        <v>0</v>
      </c>
      <c r="G26" s="12">
        <v>34390000</v>
      </c>
      <c r="H26" s="12">
        <v>101315000</v>
      </c>
      <c r="I26" s="12">
        <v>0</v>
      </c>
      <c r="J26" s="12">
        <v>0</v>
      </c>
      <c r="K26" s="12">
        <v>0</v>
      </c>
      <c r="L26" s="13">
        <f t="shared" si="0"/>
        <v>828603000</v>
      </c>
    </row>
    <row r="27" spans="1:12" ht="19.5" customHeight="1">
      <c r="B27" s="25" t="s">
        <v>202</v>
      </c>
      <c r="C27" s="12">
        <v>498487000</v>
      </c>
      <c r="D27" s="12">
        <v>77624000</v>
      </c>
      <c r="E27" s="12">
        <v>48362000</v>
      </c>
      <c r="F27" s="12">
        <v>0</v>
      </c>
      <c r="G27" s="12">
        <v>23638000</v>
      </c>
      <c r="H27" s="12">
        <v>103156000</v>
      </c>
      <c r="I27" s="12">
        <v>0</v>
      </c>
      <c r="J27" s="12">
        <v>0</v>
      </c>
      <c r="K27" s="12">
        <v>0</v>
      </c>
      <c r="L27" s="13">
        <f t="shared" si="0"/>
        <v>751267000</v>
      </c>
    </row>
    <row r="28" spans="1:12" ht="19.5" customHeight="1">
      <c r="A28" s="38"/>
      <c r="B28" s="25" t="s">
        <v>203</v>
      </c>
      <c r="C28" s="12">
        <v>607147000</v>
      </c>
      <c r="D28" s="12">
        <v>103140000</v>
      </c>
      <c r="E28" s="12">
        <v>59994000</v>
      </c>
      <c r="F28" s="12">
        <v>0</v>
      </c>
      <c r="G28" s="12">
        <v>35065000</v>
      </c>
      <c r="H28" s="12">
        <v>95740000</v>
      </c>
      <c r="I28" s="12">
        <v>0</v>
      </c>
      <c r="J28" s="12">
        <v>0</v>
      </c>
      <c r="K28" s="12">
        <v>0</v>
      </c>
      <c r="L28" s="13">
        <f t="shared" si="0"/>
        <v>901086000</v>
      </c>
    </row>
    <row r="29" spans="1:12" ht="19.5" customHeight="1">
      <c r="B29" s="25" t="s">
        <v>204</v>
      </c>
      <c r="C29" s="12">
        <v>559984000</v>
      </c>
      <c r="D29" s="12">
        <v>94311000</v>
      </c>
      <c r="E29" s="12">
        <v>48614000</v>
      </c>
      <c r="F29" s="12">
        <v>0</v>
      </c>
      <c r="G29" s="12">
        <v>38352000</v>
      </c>
      <c r="H29" s="12">
        <v>61420000</v>
      </c>
      <c r="I29" s="12">
        <v>0</v>
      </c>
      <c r="J29" s="12">
        <v>0</v>
      </c>
      <c r="K29" s="12">
        <v>0</v>
      </c>
      <c r="L29" s="13">
        <f t="shared" si="0"/>
        <v>802681000</v>
      </c>
    </row>
    <row r="30" spans="1:12" ht="19.5" customHeight="1">
      <c r="A30" s="38"/>
      <c r="B30" s="25" t="s">
        <v>205</v>
      </c>
      <c r="C30" s="12">
        <v>470093000</v>
      </c>
      <c r="D30" s="12">
        <v>80045000</v>
      </c>
      <c r="E30" s="12">
        <v>42739000</v>
      </c>
      <c r="F30" s="12">
        <v>0</v>
      </c>
      <c r="G30" s="12">
        <v>34406000</v>
      </c>
      <c r="H30" s="12">
        <v>73245000</v>
      </c>
      <c r="I30" s="12">
        <v>0</v>
      </c>
      <c r="J30" s="12">
        <v>0</v>
      </c>
      <c r="K30" s="12">
        <v>0</v>
      </c>
      <c r="L30" s="13">
        <f t="shared" si="0"/>
        <v>700528000</v>
      </c>
    </row>
    <row r="31" spans="1:12" ht="19.5" customHeight="1">
      <c r="B31" s="25" t="s">
        <v>206</v>
      </c>
      <c r="C31" s="12">
        <v>735885000</v>
      </c>
      <c r="D31" s="12">
        <v>111725000</v>
      </c>
      <c r="E31" s="12">
        <v>115309000</v>
      </c>
      <c r="F31" s="12">
        <v>0</v>
      </c>
      <c r="G31" s="12">
        <v>36224000</v>
      </c>
      <c r="H31" s="12">
        <v>78482000</v>
      </c>
      <c r="I31" s="12">
        <v>0</v>
      </c>
      <c r="J31" s="12">
        <v>0</v>
      </c>
      <c r="K31" s="12">
        <v>0</v>
      </c>
      <c r="L31" s="13">
        <f t="shared" si="0"/>
        <v>1077625000</v>
      </c>
    </row>
    <row r="32" spans="1:12" ht="19.5" customHeight="1">
      <c r="A32" s="38"/>
      <c r="B32" s="25" t="s">
        <v>207</v>
      </c>
      <c r="C32" s="12">
        <v>517730000</v>
      </c>
      <c r="D32" s="12">
        <v>82210000</v>
      </c>
      <c r="E32" s="12">
        <v>44835000</v>
      </c>
      <c r="F32" s="12">
        <v>0</v>
      </c>
      <c r="G32" s="12">
        <v>23023000</v>
      </c>
      <c r="H32" s="12">
        <v>80483000</v>
      </c>
      <c r="I32" s="12">
        <v>0</v>
      </c>
      <c r="J32" s="12">
        <v>0</v>
      </c>
      <c r="K32" s="12">
        <v>0</v>
      </c>
      <c r="L32" s="13">
        <f t="shared" si="0"/>
        <v>748281000</v>
      </c>
    </row>
    <row r="33" spans="1:12" ht="19.5" customHeight="1">
      <c r="B33" s="25" t="s">
        <v>208</v>
      </c>
      <c r="C33" s="12">
        <v>563893000</v>
      </c>
      <c r="D33" s="12">
        <v>85988000</v>
      </c>
      <c r="E33" s="12">
        <v>45756000</v>
      </c>
      <c r="F33" s="12">
        <v>0</v>
      </c>
      <c r="G33" s="12">
        <v>20335000</v>
      </c>
      <c r="H33" s="12">
        <v>72561000</v>
      </c>
      <c r="I33" s="12">
        <v>0</v>
      </c>
      <c r="J33" s="12">
        <v>0</v>
      </c>
      <c r="K33" s="12">
        <v>0</v>
      </c>
      <c r="L33" s="13">
        <f t="shared" si="0"/>
        <v>788533000</v>
      </c>
    </row>
    <row r="34" spans="1:12" ht="19.5" customHeight="1">
      <c r="A34" s="38"/>
      <c r="B34" s="25" t="s">
        <v>209</v>
      </c>
      <c r="C34" s="12">
        <v>483535000</v>
      </c>
      <c r="D34" s="12">
        <v>76914000</v>
      </c>
      <c r="E34" s="12">
        <v>58208000</v>
      </c>
      <c r="F34" s="12">
        <v>0</v>
      </c>
      <c r="G34" s="12">
        <v>28204000</v>
      </c>
      <c r="H34" s="12">
        <v>43306000</v>
      </c>
      <c r="I34" s="12">
        <v>0</v>
      </c>
      <c r="J34" s="12">
        <v>0</v>
      </c>
      <c r="K34" s="12">
        <v>0</v>
      </c>
      <c r="L34" s="13">
        <f t="shared" si="0"/>
        <v>690167000</v>
      </c>
    </row>
    <row r="35" spans="1:12" ht="19.5" customHeight="1">
      <c r="B35" s="25" t="s">
        <v>133</v>
      </c>
      <c r="C35" s="12">
        <v>463484000</v>
      </c>
      <c r="D35" s="12">
        <v>69205000</v>
      </c>
      <c r="E35" s="12">
        <v>43466000</v>
      </c>
      <c r="F35" s="12">
        <v>0</v>
      </c>
      <c r="G35" s="12">
        <v>15833000</v>
      </c>
      <c r="H35" s="12">
        <v>68692000</v>
      </c>
      <c r="I35" s="12">
        <v>0</v>
      </c>
      <c r="J35" s="12">
        <v>0</v>
      </c>
      <c r="K35" s="12">
        <v>0</v>
      </c>
      <c r="L35" s="13">
        <f t="shared" si="0"/>
        <v>660680000</v>
      </c>
    </row>
    <row r="36" spans="1:12" ht="19.5" customHeight="1">
      <c r="A36" s="38"/>
      <c r="B36" s="25" t="s">
        <v>210</v>
      </c>
      <c r="C36" s="12">
        <v>436369000</v>
      </c>
      <c r="D36" s="12">
        <v>69964000</v>
      </c>
      <c r="E36" s="12">
        <v>48487000</v>
      </c>
      <c r="F36" s="12">
        <v>0</v>
      </c>
      <c r="G36" s="12">
        <v>18798000</v>
      </c>
      <c r="H36" s="12">
        <v>63699000</v>
      </c>
      <c r="I36" s="12">
        <v>0</v>
      </c>
      <c r="J36" s="12">
        <v>0</v>
      </c>
      <c r="K36" s="12">
        <v>0</v>
      </c>
      <c r="L36" s="13">
        <f t="shared" si="0"/>
        <v>637317000</v>
      </c>
    </row>
    <row r="37" spans="1:12" ht="19.5" customHeight="1">
      <c r="B37" s="25" t="s">
        <v>46</v>
      </c>
      <c r="C37" s="12">
        <v>122640000</v>
      </c>
      <c r="D37" s="12">
        <v>18655000</v>
      </c>
      <c r="E37" s="12">
        <v>15089000</v>
      </c>
      <c r="F37" s="12">
        <v>0</v>
      </c>
      <c r="G37" s="12">
        <v>4048000</v>
      </c>
      <c r="H37" s="12">
        <v>33564000</v>
      </c>
      <c r="I37" s="12">
        <v>0</v>
      </c>
      <c r="J37" s="12">
        <v>0</v>
      </c>
      <c r="K37" s="12">
        <v>0</v>
      </c>
      <c r="L37" s="13">
        <f t="shared" si="0"/>
        <v>193996000</v>
      </c>
    </row>
    <row r="38" spans="1:12" ht="19.5" customHeight="1">
      <c r="A38" s="38"/>
      <c r="B38" s="25" t="s">
        <v>127</v>
      </c>
      <c r="C38" s="12">
        <v>126656000</v>
      </c>
      <c r="D38" s="12">
        <v>18477000</v>
      </c>
      <c r="E38" s="12">
        <v>11847000</v>
      </c>
      <c r="F38" s="12">
        <v>0</v>
      </c>
      <c r="G38" s="12">
        <v>4423000</v>
      </c>
      <c r="H38" s="12">
        <v>37832000</v>
      </c>
      <c r="I38" s="12">
        <v>0</v>
      </c>
      <c r="J38" s="12">
        <v>0</v>
      </c>
      <c r="K38" s="12">
        <v>0</v>
      </c>
      <c r="L38" s="13">
        <f t="shared" si="0"/>
        <v>199235000</v>
      </c>
    </row>
    <row r="39" spans="1:12" ht="19.5" customHeight="1">
      <c r="B39" s="25" t="s">
        <v>211</v>
      </c>
      <c r="C39" s="12">
        <v>317263000</v>
      </c>
      <c r="D39" s="12">
        <v>49639000</v>
      </c>
      <c r="E39" s="12">
        <v>29579000</v>
      </c>
      <c r="F39" s="12">
        <v>0</v>
      </c>
      <c r="G39" s="12">
        <v>11884000</v>
      </c>
      <c r="H39" s="12">
        <v>40477000</v>
      </c>
      <c r="I39" s="12">
        <v>0</v>
      </c>
      <c r="J39" s="12">
        <v>0</v>
      </c>
      <c r="K39" s="12">
        <v>0</v>
      </c>
      <c r="L39" s="13">
        <f t="shared" si="0"/>
        <v>448842000</v>
      </c>
    </row>
    <row r="40" spans="1:12" ht="19.5" customHeight="1">
      <c r="A40" s="38"/>
      <c r="B40" s="25" t="s">
        <v>212</v>
      </c>
      <c r="C40" s="12">
        <v>430337000</v>
      </c>
      <c r="D40" s="12">
        <v>71190000</v>
      </c>
      <c r="E40" s="12">
        <v>42664000</v>
      </c>
      <c r="F40" s="12">
        <v>0</v>
      </c>
      <c r="G40" s="12">
        <v>21563000</v>
      </c>
      <c r="H40" s="12">
        <v>61922000</v>
      </c>
      <c r="I40" s="12">
        <v>0</v>
      </c>
      <c r="J40" s="12">
        <v>0</v>
      </c>
      <c r="K40" s="12">
        <v>0</v>
      </c>
      <c r="L40" s="13">
        <f t="shared" si="0"/>
        <v>627676000</v>
      </c>
    </row>
    <row r="41" spans="1:12" ht="19.5" customHeight="1">
      <c r="B41" s="25" t="s">
        <v>213</v>
      </c>
      <c r="C41" s="12">
        <v>415735000</v>
      </c>
      <c r="D41" s="12">
        <v>68779000</v>
      </c>
      <c r="E41" s="12">
        <v>41028000</v>
      </c>
      <c r="F41" s="12">
        <v>0</v>
      </c>
      <c r="G41" s="12">
        <v>20328000</v>
      </c>
      <c r="H41" s="12">
        <v>67988000</v>
      </c>
      <c r="I41" s="12">
        <v>0</v>
      </c>
      <c r="J41" s="12">
        <v>0</v>
      </c>
      <c r="K41" s="12">
        <v>0</v>
      </c>
      <c r="L41" s="13">
        <f t="shared" si="0"/>
        <v>613858000</v>
      </c>
    </row>
    <row r="42" spans="1:12" ht="19.5" customHeight="1">
      <c r="A42" s="38"/>
      <c r="B42" s="25" t="s">
        <v>214</v>
      </c>
      <c r="C42" s="12">
        <v>294803000</v>
      </c>
      <c r="D42" s="12">
        <v>48047000</v>
      </c>
      <c r="E42" s="12">
        <v>27554000</v>
      </c>
      <c r="F42" s="12">
        <v>0</v>
      </c>
      <c r="G42" s="12">
        <v>13733000</v>
      </c>
      <c r="H42" s="12">
        <v>51922000</v>
      </c>
      <c r="I42" s="12">
        <v>0</v>
      </c>
      <c r="J42" s="12">
        <v>0</v>
      </c>
      <c r="K42" s="12">
        <v>0</v>
      </c>
      <c r="L42" s="13">
        <f t="shared" si="0"/>
        <v>436059000</v>
      </c>
    </row>
    <row r="43" spans="1:12" ht="19.5" customHeight="1">
      <c r="B43" s="25" t="s">
        <v>215</v>
      </c>
      <c r="C43" s="12">
        <v>419688000</v>
      </c>
      <c r="D43" s="12">
        <v>68974000</v>
      </c>
      <c r="E43" s="12">
        <v>30616000</v>
      </c>
      <c r="F43" s="12">
        <v>0</v>
      </c>
      <c r="G43" s="12">
        <v>22234000</v>
      </c>
      <c r="H43" s="12">
        <v>47218000</v>
      </c>
      <c r="I43" s="12">
        <v>0</v>
      </c>
      <c r="J43" s="12">
        <v>0</v>
      </c>
      <c r="K43" s="12">
        <v>0</v>
      </c>
      <c r="L43" s="13">
        <f t="shared" si="0"/>
        <v>588730000</v>
      </c>
    </row>
    <row r="44" spans="1:12" ht="19.5" customHeight="1">
      <c r="A44" s="38"/>
      <c r="B44" s="25" t="s">
        <v>216</v>
      </c>
      <c r="C44" s="12">
        <v>500606000</v>
      </c>
      <c r="D44" s="12">
        <v>83989000</v>
      </c>
      <c r="E44" s="12">
        <v>36475000</v>
      </c>
      <c r="F44" s="12">
        <v>0</v>
      </c>
      <c r="G44" s="12">
        <v>26209000</v>
      </c>
      <c r="H44" s="12">
        <v>67723000</v>
      </c>
      <c r="I44" s="12">
        <v>0</v>
      </c>
      <c r="J44" s="12">
        <v>0</v>
      </c>
      <c r="K44" s="12">
        <v>0</v>
      </c>
      <c r="L44" s="13">
        <f t="shared" si="0"/>
        <v>715002000</v>
      </c>
    </row>
    <row r="45" spans="1:12" ht="19.5" customHeight="1">
      <c r="B45" s="25" t="s">
        <v>47</v>
      </c>
      <c r="C45" s="12">
        <v>255401000</v>
      </c>
      <c r="D45" s="12">
        <v>41441000</v>
      </c>
      <c r="E45" s="12">
        <v>31539000</v>
      </c>
      <c r="F45" s="12">
        <v>0</v>
      </c>
      <c r="G45" s="12">
        <v>10712000</v>
      </c>
      <c r="H45" s="12">
        <v>36271000</v>
      </c>
      <c r="I45" s="12">
        <v>0</v>
      </c>
      <c r="J45" s="12">
        <v>0</v>
      </c>
      <c r="K45" s="12">
        <v>0</v>
      </c>
      <c r="L45" s="13">
        <f t="shared" si="0"/>
        <v>375364000</v>
      </c>
    </row>
    <row r="46" spans="1:12" ht="19.5" customHeight="1">
      <c r="A46" s="38"/>
      <c r="B46" s="25" t="s">
        <v>48</v>
      </c>
      <c r="C46" s="12">
        <v>471770000</v>
      </c>
      <c r="D46" s="12">
        <v>80771000</v>
      </c>
      <c r="E46" s="12">
        <v>60953000</v>
      </c>
      <c r="F46" s="12">
        <v>0</v>
      </c>
      <c r="G46" s="12">
        <v>25656000</v>
      </c>
      <c r="H46" s="12">
        <v>49537000</v>
      </c>
      <c r="I46" s="12">
        <v>0</v>
      </c>
      <c r="J46" s="12">
        <v>0</v>
      </c>
      <c r="K46" s="12">
        <v>0</v>
      </c>
      <c r="L46" s="13">
        <f t="shared" si="0"/>
        <v>688687000</v>
      </c>
    </row>
    <row r="47" spans="1:12" ht="19.5" customHeight="1">
      <c r="B47" s="25" t="s">
        <v>217</v>
      </c>
      <c r="C47" s="12">
        <v>337596000</v>
      </c>
      <c r="D47" s="12">
        <v>51460000</v>
      </c>
      <c r="E47" s="12">
        <v>36108000</v>
      </c>
      <c r="F47" s="12">
        <v>0</v>
      </c>
      <c r="G47" s="12">
        <v>12341000</v>
      </c>
      <c r="H47" s="12">
        <v>24289000</v>
      </c>
      <c r="I47" s="12">
        <v>0</v>
      </c>
      <c r="J47" s="12">
        <v>0</v>
      </c>
      <c r="K47" s="12">
        <v>0</v>
      </c>
      <c r="L47" s="13">
        <f t="shared" si="0"/>
        <v>461794000</v>
      </c>
    </row>
    <row r="48" spans="1:12" ht="19.5" customHeight="1">
      <c r="A48" s="38"/>
      <c r="B48" s="25" t="s">
        <v>218</v>
      </c>
      <c r="C48" s="12">
        <v>392753000</v>
      </c>
      <c r="D48" s="12">
        <v>66111000</v>
      </c>
      <c r="E48" s="12">
        <v>33840000</v>
      </c>
      <c r="F48" s="12">
        <v>0</v>
      </c>
      <c r="G48" s="12">
        <v>22174000</v>
      </c>
      <c r="H48" s="12">
        <v>59554000</v>
      </c>
      <c r="I48" s="12">
        <v>0</v>
      </c>
      <c r="J48" s="12">
        <v>0</v>
      </c>
      <c r="K48" s="12">
        <v>0</v>
      </c>
      <c r="L48" s="13">
        <f t="shared" si="0"/>
        <v>574432000</v>
      </c>
    </row>
    <row r="49" spans="1:12" ht="19.5" customHeight="1">
      <c r="B49" s="25" t="s">
        <v>219</v>
      </c>
      <c r="C49" s="12">
        <v>280569000</v>
      </c>
      <c r="D49" s="12">
        <v>45009000</v>
      </c>
      <c r="E49" s="12">
        <v>25902000</v>
      </c>
      <c r="F49" s="12">
        <v>0</v>
      </c>
      <c r="G49" s="12">
        <v>11230000</v>
      </c>
      <c r="H49" s="12">
        <v>27077000</v>
      </c>
      <c r="I49" s="12">
        <v>0</v>
      </c>
      <c r="J49" s="12">
        <v>0</v>
      </c>
      <c r="K49" s="12">
        <v>0</v>
      </c>
      <c r="L49" s="13">
        <f t="shared" si="0"/>
        <v>389787000</v>
      </c>
    </row>
    <row r="50" spans="1:12" ht="19.5" customHeight="1">
      <c r="A50" s="38"/>
      <c r="B50" s="25" t="s">
        <v>220</v>
      </c>
      <c r="C50" s="12">
        <v>270750000</v>
      </c>
      <c r="D50" s="12">
        <v>44797000</v>
      </c>
      <c r="E50" s="12">
        <v>23330000</v>
      </c>
      <c r="F50" s="12">
        <v>0</v>
      </c>
      <c r="G50" s="12">
        <v>13237000</v>
      </c>
      <c r="H50" s="12">
        <v>49447000</v>
      </c>
      <c r="I50" s="12">
        <v>0</v>
      </c>
      <c r="J50" s="12">
        <v>0</v>
      </c>
      <c r="K50" s="12">
        <v>0</v>
      </c>
      <c r="L50" s="13">
        <f t="shared" si="0"/>
        <v>401561000</v>
      </c>
    </row>
    <row r="51" spans="1:12" ht="19.5" customHeight="1">
      <c r="B51" s="25" t="s">
        <v>221</v>
      </c>
      <c r="C51" s="12">
        <v>226809000</v>
      </c>
      <c r="D51" s="12">
        <v>33995000</v>
      </c>
      <c r="E51" s="12">
        <v>23806000</v>
      </c>
      <c r="F51" s="12">
        <v>0</v>
      </c>
      <c r="G51" s="12">
        <v>7765000</v>
      </c>
      <c r="H51" s="12">
        <v>27599000</v>
      </c>
      <c r="I51" s="12">
        <v>0</v>
      </c>
      <c r="J51" s="12">
        <v>0</v>
      </c>
      <c r="K51" s="12">
        <v>0</v>
      </c>
      <c r="L51" s="13">
        <f t="shared" si="0"/>
        <v>319974000</v>
      </c>
    </row>
    <row r="52" spans="1:12" ht="19.5" customHeight="1">
      <c r="A52" s="38"/>
      <c r="B52" s="25" t="s">
        <v>222</v>
      </c>
      <c r="C52" s="12">
        <v>210923000</v>
      </c>
      <c r="D52" s="12">
        <v>29573000</v>
      </c>
      <c r="E52" s="12">
        <v>29477000</v>
      </c>
      <c r="F52" s="12">
        <v>0</v>
      </c>
      <c r="G52" s="12">
        <v>7151000</v>
      </c>
      <c r="H52" s="12">
        <v>50770000</v>
      </c>
      <c r="I52" s="12">
        <v>0</v>
      </c>
      <c r="J52" s="12">
        <v>0</v>
      </c>
      <c r="K52" s="12">
        <v>0</v>
      </c>
      <c r="L52" s="13">
        <f t="shared" si="0"/>
        <v>327894000</v>
      </c>
    </row>
    <row r="53" spans="1:12" ht="19.5" customHeight="1">
      <c r="B53" s="25" t="s">
        <v>49</v>
      </c>
      <c r="C53" s="12">
        <v>420238000</v>
      </c>
      <c r="D53" s="12">
        <v>67105000</v>
      </c>
      <c r="E53" s="12">
        <v>34874000</v>
      </c>
      <c r="F53" s="12">
        <v>0</v>
      </c>
      <c r="G53" s="12">
        <v>17814000</v>
      </c>
      <c r="H53" s="12">
        <v>75444000</v>
      </c>
      <c r="I53" s="12">
        <v>0</v>
      </c>
      <c r="J53" s="12">
        <v>0</v>
      </c>
      <c r="K53" s="12">
        <v>0</v>
      </c>
      <c r="L53" s="13">
        <f t="shared" si="0"/>
        <v>615475000</v>
      </c>
    </row>
    <row r="54" spans="1:12" ht="19.5" customHeight="1">
      <c r="A54" s="38"/>
      <c r="B54" s="25" t="s">
        <v>134</v>
      </c>
      <c r="C54" s="12">
        <v>192613000</v>
      </c>
      <c r="D54" s="12">
        <v>30164000</v>
      </c>
      <c r="E54" s="12">
        <v>19209000</v>
      </c>
      <c r="F54" s="12">
        <v>0</v>
      </c>
      <c r="G54" s="12">
        <v>6932000</v>
      </c>
      <c r="H54" s="12">
        <v>23575000</v>
      </c>
      <c r="I54" s="12">
        <v>0</v>
      </c>
      <c r="J54" s="12">
        <v>0</v>
      </c>
      <c r="K54" s="12">
        <v>0</v>
      </c>
      <c r="L54" s="13">
        <f t="shared" si="0"/>
        <v>272493000</v>
      </c>
    </row>
    <row r="55" spans="1:12" ht="19.5" customHeight="1">
      <c r="B55" s="25" t="s">
        <v>223</v>
      </c>
      <c r="C55" s="12">
        <v>244841000</v>
      </c>
      <c r="D55" s="12">
        <v>37981000</v>
      </c>
      <c r="E55" s="12">
        <v>28683000</v>
      </c>
      <c r="F55" s="12">
        <v>0</v>
      </c>
      <c r="G55" s="12">
        <v>8632000</v>
      </c>
      <c r="H55" s="12">
        <v>31717000</v>
      </c>
      <c r="I55" s="12">
        <v>0</v>
      </c>
      <c r="J55" s="12">
        <v>0</v>
      </c>
      <c r="K55" s="12">
        <v>0</v>
      </c>
      <c r="L55" s="13">
        <f t="shared" si="0"/>
        <v>351854000</v>
      </c>
    </row>
    <row r="56" spans="1:12" ht="19.5" customHeight="1">
      <c r="A56" s="38"/>
      <c r="B56" s="25" t="s">
        <v>154</v>
      </c>
      <c r="C56" s="12">
        <v>325240000</v>
      </c>
      <c r="D56" s="12">
        <v>51798000</v>
      </c>
      <c r="E56" s="12">
        <v>31902000</v>
      </c>
      <c r="F56" s="12">
        <v>0</v>
      </c>
      <c r="G56" s="12">
        <v>13537000</v>
      </c>
      <c r="H56" s="12">
        <v>33386000</v>
      </c>
      <c r="I56" s="12">
        <v>0</v>
      </c>
      <c r="J56" s="12">
        <v>0</v>
      </c>
      <c r="K56" s="12">
        <v>0</v>
      </c>
      <c r="L56" s="13">
        <f t="shared" si="0"/>
        <v>455863000</v>
      </c>
    </row>
    <row r="57" spans="1:12" ht="19.5" customHeight="1">
      <c r="B57" s="25" t="s">
        <v>108</v>
      </c>
      <c r="C57" s="12">
        <v>327379000</v>
      </c>
      <c r="D57" s="12">
        <v>52897000</v>
      </c>
      <c r="E57" s="12">
        <v>33832000</v>
      </c>
      <c r="F57" s="12">
        <v>0</v>
      </c>
      <c r="G57" s="12">
        <v>12288000</v>
      </c>
      <c r="H57" s="12">
        <v>38567000</v>
      </c>
      <c r="I57" s="12">
        <v>0</v>
      </c>
      <c r="J57" s="12">
        <v>0</v>
      </c>
      <c r="K57" s="12">
        <v>0</v>
      </c>
      <c r="L57" s="13">
        <f t="shared" si="0"/>
        <v>464963000</v>
      </c>
    </row>
    <row r="58" spans="1:12" ht="19.5" customHeight="1">
      <c r="A58" s="38"/>
      <c r="B58" s="25" t="s">
        <v>224</v>
      </c>
      <c r="C58" s="12">
        <v>341558000</v>
      </c>
      <c r="D58" s="12">
        <v>53592000</v>
      </c>
      <c r="E58" s="12">
        <v>29260000</v>
      </c>
      <c r="F58" s="12">
        <v>0</v>
      </c>
      <c r="G58" s="12">
        <v>14110000</v>
      </c>
      <c r="H58" s="12">
        <v>58619000</v>
      </c>
      <c r="I58" s="12">
        <v>0</v>
      </c>
      <c r="J58" s="12">
        <v>0</v>
      </c>
      <c r="K58" s="12">
        <v>0</v>
      </c>
      <c r="L58" s="13">
        <f t="shared" si="0"/>
        <v>497139000</v>
      </c>
    </row>
    <row r="59" spans="1:12" ht="19.5" customHeight="1">
      <c r="B59" s="25" t="s">
        <v>225</v>
      </c>
      <c r="C59" s="12">
        <v>283351000</v>
      </c>
      <c r="D59" s="12">
        <v>46486000</v>
      </c>
      <c r="E59" s="12">
        <v>25268000</v>
      </c>
      <c r="F59" s="12">
        <v>0</v>
      </c>
      <c r="G59" s="12">
        <v>14467000</v>
      </c>
      <c r="H59" s="12">
        <v>52828000</v>
      </c>
      <c r="I59" s="12">
        <v>0</v>
      </c>
      <c r="J59" s="12">
        <v>0</v>
      </c>
      <c r="K59" s="12">
        <v>0</v>
      </c>
      <c r="L59" s="13">
        <f t="shared" si="0"/>
        <v>422400000</v>
      </c>
    </row>
    <row r="60" spans="1:12" ht="19.5" customHeight="1">
      <c r="A60" s="38"/>
      <c r="B60" s="25" t="s">
        <v>226</v>
      </c>
      <c r="C60" s="12">
        <v>433432000</v>
      </c>
      <c r="D60" s="12">
        <v>74302000</v>
      </c>
      <c r="E60" s="12">
        <v>42185000</v>
      </c>
      <c r="F60" s="12">
        <v>0</v>
      </c>
      <c r="G60" s="12">
        <v>23216000</v>
      </c>
      <c r="H60" s="12">
        <v>70314000</v>
      </c>
      <c r="I60" s="12">
        <v>0</v>
      </c>
      <c r="J60" s="12">
        <v>0</v>
      </c>
      <c r="K60" s="12">
        <v>0</v>
      </c>
      <c r="L60" s="13">
        <f t="shared" si="0"/>
        <v>643449000</v>
      </c>
    </row>
    <row r="61" spans="1:12" s="15" customFormat="1" ht="19.5" customHeight="1">
      <c r="A61" s="39"/>
      <c r="B61" s="25" t="s">
        <v>227</v>
      </c>
      <c r="C61" s="14">
        <v>81070000</v>
      </c>
      <c r="D61" s="14">
        <v>12246000</v>
      </c>
      <c r="E61" s="14">
        <v>14160000</v>
      </c>
      <c r="F61" s="12">
        <v>0</v>
      </c>
      <c r="G61" s="14">
        <v>4364000</v>
      </c>
      <c r="H61" s="14">
        <v>18973000</v>
      </c>
      <c r="I61" s="12">
        <v>0</v>
      </c>
      <c r="J61" s="12">
        <v>0</v>
      </c>
      <c r="K61" s="12">
        <v>0</v>
      </c>
      <c r="L61" s="13">
        <f t="shared" si="0"/>
        <v>130813000</v>
      </c>
    </row>
    <row r="62" spans="1:12" ht="19.5" customHeight="1">
      <c r="A62" s="38"/>
      <c r="B62" s="25" t="s">
        <v>155</v>
      </c>
      <c r="C62" s="16">
        <v>168014000</v>
      </c>
      <c r="D62" s="16">
        <v>25141000</v>
      </c>
      <c r="E62" s="16">
        <v>15473000</v>
      </c>
      <c r="F62" s="12">
        <v>0</v>
      </c>
      <c r="G62" s="16">
        <v>5445000</v>
      </c>
      <c r="H62" s="16">
        <v>56234000</v>
      </c>
      <c r="I62" s="12">
        <v>0</v>
      </c>
      <c r="J62" s="12">
        <v>0</v>
      </c>
      <c r="K62" s="12">
        <v>0</v>
      </c>
      <c r="L62" s="13">
        <f t="shared" si="0"/>
        <v>270307000</v>
      </c>
    </row>
    <row r="63" spans="1:12" ht="19.5" customHeight="1">
      <c r="B63" s="25" t="s">
        <v>50</v>
      </c>
      <c r="C63" s="16">
        <v>177796000</v>
      </c>
      <c r="D63" s="16">
        <v>24247000</v>
      </c>
      <c r="E63" s="16">
        <v>13591000</v>
      </c>
      <c r="F63" s="12">
        <v>0</v>
      </c>
      <c r="G63" s="16">
        <v>5661000</v>
      </c>
      <c r="H63" s="16">
        <v>51499000</v>
      </c>
      <c r="I63" s="12">
        <v>0</v>
      </c>
      <c r="J63" s="12">
        <v>0</v>
      </c>
      <c r="K63" s="12">
        <v>0</v>
      </c>
      <c r="L63" s="13">
        <f t="shared" si="0"/>
        <v>272794000</v>
      </c>
    </row>
    <row r="64" spans="1:12" ht="19.5" customHeight="1">
      <c r="A64" s="38"/>
      <c r="B64" s="25" t="s">
        <v>51</v>
      </c>
      <c r="C64" s="16">
        <v>255718000</v>
      </c>
      <c r="D64" s="16">
        <v>38966000</v>
      </c>
      <c r="E64" s="16">
        <v>21248000</v>
      </c>
      <c r="F64" s="12">
        <v>0</v>
      </c>
      <c r="G64" s="16">
        <v>11234000</v>
      </c>
      <c r="H64" s="16">
        <v>81143000</v>
      </c>
      <c r="I64" s="12">
        <v>0</v>
      </c>
      <c r="J64" s="12">
        <v>0</v>
      </c>
      <c r="K64" s="12">
        <v>0</v>
      </c>
      <c r="L64" s="13">
        <f t="shared" si="0"/>
        <v>408309000</v>
      </c>
    </row>
    <row r="65" spans="1:12" ht="19.5" customHeight="1">
      <c r="B65" s="25" t="s">
        <v>156</v>
      </c>
      <c r="C65" s="16">
        <v>205035000</v>
      </c>
      <c r="D65" s="16">
        <v>29556000</v>
      </c>
      <c r="E65" s="16">
        <v>20736000</v>
      </c>
      <c r="F65" s="12">
        <v>0</v>
      </c>
      <c r="G65" s="16">
        <v>5553000</v>
      </c>
      <c r="H65" s="16">
        <v>53126000</v>
      </c>
      <c r="I65" s="12">
        <v>0</v>
      </c>
      <c r="J65" s="12">
        <v>0</v>
      </c>
      <c r="K65" s="12">
        <v>0</v>
      </c>
      <c r="L65" s="13">
        <f t="shared" si="0"/>
        <v>314006000</v>
      </c>
    </row>
    <row r="66" spans="1:12" ht="19.5" customHeight="1">
      <c r="A66" s="38"/>
      <c r="B66" s="25" t="s">
        <v>52</v>
      </c>
      <c r="C66" s="16">
        <v>159667000</v>
      </c>
      <c r="D66" s="16">
        <v>23634000</v>
      </c>
      <c r="E66" s="16">
        <v>18908000</v>
      </c>
      <c r="F66" s="12">
        <v>0</v>
      </c>
      <c r="G66" s="16">
        <v>5409000</v>
      </c>
      <c r="H66" s="16">
        <v>55728000</v>
      </c>
      <c r="I66" s="12">
        <v>0</v>
      </c>
      <c r="J66" s="12">
        <v>0</v>
      </c>
      <c r="K66" s="12">
        <v>0</v>
      </c>
      <c r="L66" s="13">
        <f t="shared" si="0"/>
        <v>263346000</v>
      </c>
    </row>
    <row r="67" spans="1:12" ht="19.5" customHeight="1">
      <c r="B67" s="25" t="s">
        <v>109</v>
      </c>
      <c r="C67" s="16">
        <v>225693000</v>
      </c>
      <c r="D67" s="16">
        <v>32811000</v>
      </c>
      <c r="E67" s="16">
        <v>14715000</v>
      </c>
      <c r="F67" s="12">
        <v>0</v>
      </c>
      <c r="G67" s="16">
        <v>6617000</v>
      </c>
      <c r="H67" s="16">
        <v>63991000</v>
      </c>
      <c r="I67" s="12">
        <v>0</v>
      </c>
      <c r="J67" s="12">
        <v>0</v>
      </c>
      <c r="K67" s="12">
        <v>0</v>
      </c>
      <c r="L67" s="13">
        <f t="shared" si="0"/>
        <v>343827000</v>
      </c>
    </row>
    <row r="68" spans="1:12" ht="19.5" customHeight="1">
      <c r="A68" s="38"/>
      <c r="B68" s="25" t="s">
        <v>157</v>
      </c>
      <c r="C68" s="16">
        <v>255951000</v>
      </c>
      <c r="D68" s="16">
        <v>39916000</v>
      </c>
      <c r="E68" s="16">
        <v>24677000</v>
      </c>
      <c r="F68" s="12">
        <v>0</v>
      </c>
      <c r="G68" s="16">
        <v>9857000</v>
      </c>
      <c r="H68" s="16">
        <v>42316000</v>
      </c>
      <c r="I68" s="12">
        <v>0</v>
      </c>
      <c r="J68" s="12">
        <v>0</v>
      </c>
      <c r="K68" s="12">
        <v>0</v>
      </c>
      <c r="L68" s="13">
        <f t="shared" si="0"/>
        <v>372717000</v>
      </c>
    </row>
    <row r="69" spans="1:12" ht="19.5" customHeight="1">
      <c r="B69" s="25" t="s">
        <v>158</v>
      </c>
      <c r="C69" s="16">
        <v>202340000</v>
      </c>
      <c r="D69" s="16">
        <v>25926000</v>
      </c>
      <c r="E69" s="16">
        <v>18649000</v>
      </c>
      <c r="F69" s="12">
        <v>0</v>
      </c>
      <c r="G69" s="16">
        <v>6004000</v>
      </c>
      <c r="H69" s="16">
        <v>34727000</v>
      </c>
      <c r="I69" s="12">
        <v>0</v>
      </c>
      <c r="J69" s="12">
        <v>0</v>
      </c>
      <c r="K69" s="12">
        <v>0</v>
      </c>
      <c r="L69" s="13">
        <f t="shared" si="0"/>
        <v>287646000</v>
      </c>
    </row>
    <row r="70" spans="1:12" ht="19.5" customHeight="1">
      <c r="A70" s="38"/>
      <c r="B70" s="25" t="s">
        <v>53</v>
      </c>
      <c r="C70" s="16">
        <v>165636000</v>
      </c>
      <c r="D70" s="16">
        <v>23458000</v>
      </c>
      <c r="E70" s="16">
        <v>13254000</v>
      </c>
      <c r="F70" s="12">
        <v>0</v>
      </c>
      <c r="G70" s="16">
        <v>4957000</v>
      </c>
      <c r="H70" s="16">
        <v>29784000</v>
      </c>
      <c r="I70" s="12">
        <v>0</v>
      </c>
      <c r="J70" s="12">
        <v>0</v>
      </c>
      <c r="K70" s="12">
        <v>0</v>
      </c>
      <c r="L70" s="13">
        <f t="shared" si="0"/>
        <v>237089000</v>
      </c>
    </row>
    <row r="71" spans="1:12" ht="19.5" customHeight="1">
      <c r="B71" s="25" t="s">
        <v>54</v>
      </c>
      <c r="C71" s="16">
        <v>196211000</v>
      </c>
      <c r="D71" s="16">
        <v>28585000</v>
      </c>
      <c r="E71" s="16">
        <v>19334000</v>
      </c>
      <c r="F71" s="12">
        <v>0</v>
      </c>
      <c r="G71" s="16">
        <v>6377000</v>
      </c>
      <c r="H71" s="16">
        <v>18399000</v>
      </c>
      <c r="I71" s="12">
        <v>0</v>
      </c>
      <c r="J71" s="12">
        <v>0</v>
      </c>
      <c r="K71" s="12">
        <v>0</v>
      </c>
      <c r="L71" s="13">
        <f t="shared" si="0"/>
        <v>268906000</v>
      </c>
    </row>
    <row r="72" spans="1:12" ht="19.5" customHeight="1">
      <c r="A72" s="38"/>
      <c r="B72" s="25" t="s">
        <v>55</v>
      </c>
      <c r="C72" s="16">
        <v>163957000</v>
      </c>
      <c r="D72" s="16">
        <v>24075000</v>
      </c>
      <c r="E72" s="16">
        <v>13632000</v>
      </c>
      <c r="F72" s="12">
        <v>0</v>
      </c>
      <c r="G72" s="16">
        <v>4693000</v>
      </c>
      <c r="H72" s="16">
        <v>45997000</v>
      </c>
      <c r="I72" s="12">
        <v>0</v>
      </c>
      <c r="J72" s="12">
        <v>0</v>
      </c>
      <c r="K72" s="12">
        <v>0</v>
      </c>
      <c r="L72" s="13">
        <f t="shared" si="0"/>
        <v>252354000</v>
      </c>
    </row>
    <row r="73" spans="1:12" ht="19.5" customHeight="1">
      <c r="B73" s="25" t="s">
        <v>159</v>
      </c>
      <c r="C73" s="16">
        <v>207504000</v>
      </c>
      <c r="D73" s="16">
        <v>31904000</v>
      </c>
      <c r="E73" s="16">
        <v>14558000</v>
      </c>
      <c r="F73" s="12">
        <v>0</v>
      </c>
      <c r="G73" s="16">
        <v>6845000</v>
      </c>
      <c r="H73" s="16">
        <v>35535000</v>
      </c>
      <c r="I73" s="12">
        <v>0</v>
      </c>
      <c r="J73" s="12">
        <v>0</v>
      </c>
      <c r="K73" s="12">
        <v>0</v>
      </c>
      <c r="L73" s="13">
        <f t="shared" ref="L73:L136" si="1">SUM(C73:K73)</f>
        <v>296346000</v>
      </c>
    </row>
    <row r="74" spans="1:12" ht="19.5" customHeight="1">
      <c r="A74" s="38"/>
      <c r="B74" s="25" t="s">
        <v>56</v>
      </c>
      <c r="C74" s="16">
        <v>195436000</v>
      </c>
      <c r="D74" s="16">
        <v>27265000</v>
      </c>
      <c r="E74" s="16">
        <v>15387000</v>
      </c>
      <c r="F74" s="12">
        <v>0</v>
      </c>
      <c r="G74" s="16">
        <v>6109000</v>
      </c>
      <c r="H74" s="16">
        <v>30967000</v>
      </c>
      <c r="I74" s="12">
        <v>0</v>
      </c>
      <c r="J74" s="12">
        <v>0</v>
      </c>
      <c r="K74" s="12">
        <v>0</v>
      </c>
      <c r="L74" s="13">
        <f t="shared" si="1"/>
        <v>275164000</v>
      </c>
    </row>
    <row r="75" spans="1:12" ht="19.5" customHeight="1">
      <c r="B75" s="25" t="s">
        <v>57</v>
      </c>
      <c r="C75" s="16">
        <v>157010000</v>
      </c>
      <c r="D75" s="16">
        <v>23541000</v>
      </c>
      <c r="E75" s="16">
        <v>10450000</v>
      </c>
      <c r="F75" s="12">
        <v>0</v>
      </c>
      <c r="G75" s="16">
        <v>5066000</v>
      </c>
      <c r="H75" s="16">
        <v>20242000</v>
      </c>
      <c r="I75" s="12">
        <v>0</v>
      </c>
      <c r="J75" s="12">
        <v>0</v>
      </c>
      <c r="K75" s="12">
        <v>0</v>
      </c>
      <c r="L75" s="13">
        <f t="shared" si="1"/>
        <v>216309000</v>
      </c>
    </row>
    <row r="76" spans="1:12" ht="19.5" customHeight="1">
      <c r="A76" s="38"/>
      <c r="B76" s="25" t="s">
        <v>58</v>
      </c>
      <c r="C76" s="16">
        <v>128243000</v>
      </c>
      <c r="D76" s="16">
        <v>18890000</v>
      </c>
      <c r="E76" s="16">
        <v>9758000</v>
      </c>
      <c r="F76" s="12">
        <v>0</v>
      </c>
      <c r="G76" s="16">
        <v>3885000</v>
      </c>
      <c r="H76" s="16">
        <v>34233000</v>
      </c>
      <c r="I76" s="12">
        <v>0</v>
      </c>
      <c r="J76" s="12">
        <v>0</v>
      </c>
      <c r="K76" s="12">
        <v>0</v>
      </c>
      <c r="L76" s="13">
        <f t="shared" si="1"/>
        <v>195009000</v>
      </c>
    </row>
    <row r="77" spans="1:12" ht="19.5" customHeight="1">
      <c r="B77" s="25" t="s">
        <v>59</v>
      </c>
      <c r="C77" s="16">
        <v>126392000</v>
      </c>
      <c r="D77" s="16">
        <v>16841000</v>
      </c>
      <c r="E77" s="16">
        <v>10734000</v>
      </c>
      <c r="F77" s="12">
        <v>0</v>
      </c>
      <c r="G77" s="16">
        <v>3141000</v>
      </c>
      <c r="H77" s="16">
        <v>17314000</v>
      </c>
      <c r="I77" s="12">
        <v>0</v>
      </c>
      <c r="J77" s="12">
        <v>0</v>
      </c>
      <c r="K77" s="12">
        <v>0</v>
      </c>
      <c r="L77" s="13">
        <f t="shared" si="1"/>
        <v>174422000</v>
      </c>
    </row>
    <row r="78" spans="1:12" ht="19.5" customHeight="1">
      <c r="A78" s="38"/>
      <c r="B78" s="25" t="s">
        <v>60</v>
      </c>
      <c r="C78" s="16">
        <v>116683000</v>
      </c>
      <c r="D78" s="16">
        <v>14630000</v>
      </c>
      <c r="E78" s="16">
        <v>15133000</v>
      </c>
      <c r="F78" s="12">
        <v>0</v>
      </c>
      <c r="G78" s="16">
        <v>2229000</v>
      </c>
      <c r="H78" s="16">
        <v>27368000</v>
      </c>
      <c r="I78" s="12">
        <v>0</v>
      </c>
      <c r="J78" s="12">
        <v>0</v>
      </c>
      <c r="K78" s="12">
        <v>0</v>
      </c>
      <c r="L78" s="13">
        <f t="shared" si="1"/>
        <v>176043000</v>
      </c>
    </row>
    <row r="79" spans="1:12" ht="19.5" customHeight="1">
      <c r="B79" s="25" t="s">
        <v>61</v>
      </c>
      <c r="C79" s="16">
        <v>113408000</v>
      </c>
      <c r="D79" s="16">
        <v>16949000</v>
      </c>
      <c r="E79" s="16">
        <v>7863000</v>
      </c>
      <c r="F79" s="12">
        <v>0</v>
      </c>
      <c r="G79" s="16">
        <v>3163000</v>
      </c>
      <c r="H79" s="16">
        <v>41399000</v>
      </c>
      <c r="I79" s="12">
        <v>0</v>
      </c>
      <c r="J79" s="12">
        <v>0</v>
      </c>
      <c r="K79" s="12">
        <v>0</v>
      </c>
      <c r="L79" s="13">
        <f t="shared" si="1"/>
        <v>182782000</v>
      </c>
    </row>
    <row r="80" spans="1:12" ht="19.5" customHeight="1">
      <c r="A80" s="38"/>
      <c r="B80" s="25" t="s">
        <v>62</v>
      </c>
      <c r="C80" s="16">
        <v>134005000</v>
      </c>
      <c r="D80" s="16">
        <v>15892000</v>
      </c>
      <c r="E80" s="16">
        <v>12163000</v>
      </c>
      <c r="F80" s="12">
        <v>0</v>
      </c>
      <c r="G80" s="16">
        <v>3214000</v>
      </c>
      <c r="H80" s="16">
        <v>37258000</v>
      </c>
      <c r="I80" s="12">
        <v>0</v>
      </c>
      <c r="J80" s="12">
        <v>0</v>
      </c>
      <c r="K80" s="12">
        <v>0</v>
      </c>
      <c r="L80" s="13">
        <f t="shared" si="1"/>
        <v>202532000</v>
      </c>
    </row>
    <row r="81" spans="1:12" ht="19.5" customHeight="1">
      <c r="B81" s="25" t="s">
        <v>123</v>
      </c>
      <c r="C81" s="16">
        <v>136368000</v>
      </c>
      <c r="D81" s="16">
        <v>19843000</v>
      </c>
      <c r="E81" s="16">
        <v>11319000</v>
      </c>
      <c r="F81" s="12">
        <v>0</v>
      </c>
      <c r="G81" s="16">
        <v>3677000</v>
      </c>
      <c r="H81" s="16">
        <v>24149000</v>
      </c>
      <c r="I81" s="12">
        <v>0</v>
      </c>
      <c r="J81" s="12">
        <v>0</v>
      </c>
      <c r="K81" s="12">
        <v>0</v>
      </c>
      <c r="L81" s="13">
        <f t="shared" si="1"/>
        <v>195356000</v>
      </c>
    </row>
    <row r="82" spans="1:12" ht="19.5" customHeight="1">
      <c r="A82" s="38"/>
      <c r="B82" s="25" t="s">
        <v>63</v>
      </c>
      <c r="C82" s="16">
        <v>226747000</v>
      </c>
      <c r="D82" s="16">
        <v>31099000</v>
      </c>
      <c r="E82" s="16">
        <v>32601000</v>
      </c>
      <c r="F82" s="12">
        <v>0</v>
      </c>
      <c r="G82" s="16">
        <v>6105000</v>
      </c>
      <c r="H82" s="16">
        <v>29899000</v>
      </c>
      <c r="I82" s="12">
        <v>0</v>
      </c>
      <c r="J82" s="12">
        <v>0</v>
      </c>
      <c r="K82" s="12">
        <v>0</v>
      </c>
      <c r="L82" s="13">
        <f t="shared" si="1"/>
        <v>326451000</v>
      </c>
    </row>
    <row r="83" spans="1:12" ht="19.5" customHeight="1">
      <c r="B83" s="25" t="s">
        <v>64</v>
      </c>
      <c r="C83" s="41">
        <v>83382000</v>
      </c>
      <c r="D83" s="41">
        <v>11639000</v>
      </c>
      <c r="E83" s="41">
        <v>9506000</v>
      </c>
      <c r="F83" s="12">
        <v>0</v>
      </c>
      <c r="G83" s="41">
        <v>1985000</v>
      </c>
      <c r="H83" s="41">
        <v>16444000</v>
      </c>
      <c r="I83" s="12">
        <v>0</v>
      </c>
      <c r="J83" s="12">
        <v>0</v>
      </c>
      <c r="K83" s="12">
        <v>0</v>
      </c>
      <c r="L83" s="42">
        <f t="shared" si="1"/>
        <v>122956000</v>
      </c>
    </row>
    <row r="84" spans="1:12" ht="19.5" customHeight="1">
      <c r="A84" s="38"/>
      <c r="B84" s="25" t="s">
        <v>65</v>
      </c>
      <c r="C84" s="16">
        <v>141938000</v>
      </c>
      <c r="D84" s="16">
        <v>20534000</v>
      </c>
      <c r="E84" s="16">
        <v>13365000</v>
      </c>
      <c r="F84" s="12">
        <v>0</v>
      </c>
      <c r="G84" s="16">
        <v>4153000</v>
      </c>
      <c r="H84" s="16">
        <v>42651000</v>
      </c>
      <c r="I84" s="12">
        <v>0</v>
      </c>
      <c r="J84" s="12">
        <v>0</v>
      </c>
      <c r="K84" s="12">
        <v>0</v>
      </c>
      <c r="L84" s="13">
        <f t="shared" si="1"/>
        <v>222641000</v>
      </c>
    </row>
    <row r="85" spans="1:12" ht="19.5" customHeight="1">
      <c r="B85" s="25" t="s">
        <v>66</v>
      </c>
      <c r="C85" s="16">
        <v>100452000</v>
      </c>
      <c r="D85" s="16">
        <v>13314000</v>
      </c>
      <c r="E85" s="16">
        <v>9004000</v>
      </c>
      <c r="F85" s="12">
        <v>0</v>
      </c>
      <c r="G85" s="16">
        <v>2770000</v>
      </c>
      <c r="H85" s="16">
        <v>27440000</v>
      </c>
      <c r="I85" s="12">
        <v>0</v>
      </c>
      <c r="J85" s="12">
        <v>0</v>
      </c>
      <c r="K85" s="12">
        <v>0</v>
      </c>
      <c r="L85" s="13">
        <f t="shared" si="1"/>
        <v>152980000</v>
      </c>
    </row>
    <row r="86" spans="1:12" ht="19.5" customHeight="1">
      <c r="A86" s="38"/>
      <c r="B86" s="25" t="s">
        <v>110</v>
      </c>
      <c r="C86" s="16">
        <v>119013000</v>
      </c>
      <c r="D86" s="16">
        <v>16843000</v>
      </c>
      <c r="E86" s="16">
        <v>11035000</v>
      </c>
      <c r="F86" s="12">
        <v>0</v>
      </c>
      <c r="G86" s="16">
        <v>3731000</v>
      </c>
      <c r="H86" s="16">
        <v>29782000</v>
      </c>
      <c r="I86" s="12">
        <v>0</v>
      </c>
      <c r="J86" s="12">
        <v>0</v>
      </c>
      <c r="K86" s="12">
        <v>0</v>
      </c>
      <c r="L86" s="13">
        <f t="shared" si="1"/>
        <v>180404000</v>
      </c>
    </row>
    <row r="87" spans="1:12" ht="19.5" customHeight="1">
      <c r="B87" s="25" t="s">
        <v>67</v>
      </c>
      <c r="C87" s="16">
        <v>98073000</v>
      </c>
      <c r="D87" s="16">
        <v>12285000</v>
      </c>
      <c r="E87" s="16">
        <v>11831000</v>
      </c>
      <c r="F87" s="12">
        <v>0</v>
      </c>
      <c r="G87" s="16">
        <v>2759000</v>
      </c>
      <c r="H87" s="16">
        <v>23459000</v>
      </c>
      <c r="I87" s="12">
        <v>0</v>
      </c>
      <c r="J87" s="12">
        <v>0</v>
      </c>
      <c r="K87" s="12">
        <v>0</v>
      </c>
      <c r="L87" s="13">
        <f t="shared" si="1"/>
        <v>148407000</v>
      </c>
    </row>
    <row r="88" spans="1:12" ht="19.5" customHeight="1">
      <c r="A88" s="38"/>
      <c r="B88" s="25" t="s">
        <v>68</v>
      </c>
      <c r="C88" s="16">
        <v>133730000</v>
      </c>
      <c r="D88" s="16">
        <v>18494000</v>
      </c>
      <c r="E88" s="16">
        <v>16222000</v>
      </c>
      <c r="F88" s="12">
        <v>0</v>
      </c>
      <c r="G88" s="16">
        <v>3987000</v>
      </c>
      <c r="H88" s="16">
        <v>34383000</v>
      </c>
      <c r="I88" s="12">
        <v>0</v>
      </c>
      <c r="J88" s="12">
        <v>0</v>
      </c>
      <c r="K88" s="12">
        <v>0</v>
      </c>
      <c r="L88" s="13">
        <f t="shared" si="1"/>
        <v>206816000</v>
      </c>
    </row>
    <row r="89" spans="1:12" ht="19.5" customHeight="1">
      <c r="B89" s="25" t="s">
        <v>69</v>
      </c>
      <c r="C89" s="16">
        <v>111039000</v>
      </c>
      <c r="D89" s="16">
        <v>15729000</v>
      </c>
      <c r="E89" s="16">
        <v>8425000</v>
      </c>
      <c r="F89" s="12">
        <v>0</v>
      </c>
      <c r="G89" s="16">
        <v>2796000</v>
      </c>
      <c r="H89" s="16">
        <v>14949000</v>
      </c>
      <c r="I89" s="12">
        <v>0</v>
      </c>
      <c r="J89" s="12">
        <v>0</v>
      </c>
      <c r="K89" s="12">
        <v>0</v>
      </c>
      <c r="L89" s="13">
        <f t="shared" si="1"/>
        <v>152938000</v>
      </c>
    </row>
    <row r="90" spans="1:12" ht="19.5" customHeight="1">
      <c r="A90" s="38"/>
      <c r="B90" s="25" t="s">
        <v>70</v>
      </c>
      <c r="C90" s="16">
        <v>154970000</v>
      </c>
      <c r="D90" s="16">
        <v>18733000</v>
      </c>
      <c r="E90" s="16">
        <v>12796000</v>
      </c>
      <c r="F90" s="12">
        <v>0</v>
      </c>
      <c r="G90" s="16">
        <v>3777000</v>
      </c>
      <c r="H90" s="16">
        <v>46531000</v>
      </c>
      <c r="I90" s="12">
        <v>0</v>
      </c>
      <c r="J90" s="12">
        <v>0</v>
      </c>
      <c r="K90" s="12">
        <v>0</v>
      </c>
      <c r="L90" s="13">
        <f t="shared" si="1"/>
        <v>236807000</v>
      </c>
    </row>
    <row r="91" spans="1:12" ht="19.5" customHeight="1">
      <c r="B91" s="25" t="s">
        <v>71</v>
      </c>
      <c r="C91" s="16">
        <v>125291000</v>
      </c>
      <c r="D91" s="16">
        <v>14838000</v>
      </c>
      <c r="E91" s="16">
        <v>13028000</v>
      </c>
      <c r="F91" s="12">
        <v>0</v>
      </c>
      <c r="G91" s="16">
        <v>3200000</v>
      </c>
      <c r="H91" s="16">
        <v>45306000</v>
      </c>
      <c r="I91" s="12">
        <v>0</v>
      </c>
      <c r="J91" s="12">
        <v>0</v>
      </c>
      <c r="K91" s="12">
        <v>0</v>
      </c>
      <c r="L91" s="13">
        <f t="shared" si="1"/>
        <v>201663000</v>
      </c>
    </row>
    <row r="92" spans="1:12" ht="19.5" customHeight="1">
      <c r="A92" s="38"/>
      <c r="B92" s="25" t="s">
        <v>72</v>
      </c>
      <c r="C92" s="12">
        <v>131940000</v>
      </c>
      <c r="D92" s="12">
        <v>17576000</v>
      </c>
      <c r="E92" s="12">
        <v>9847000</v>
      </c>
      <c r="F92" s="12">
        <v>0</v>
      </c>
      <c r="G92" s="12">
        <v>2884000</v>
      </c>
      <c r="H92" s="12">
        <v>22308000</v>
      </c>
      <c r="I92" s="12">
        <v>0</v>
      </c>
      <c r="J92" s="12">
        <v>0</v>
      </c>
      <c r="K92" s="12">
        <v>0</v>
      </c>
      <c r="L92" s="13">
        <f t="shared" si="1"/>
        <v>184555000</v>
      </c>
    </row>
    <row r="93" spans="1:12" ht="19.5" customHeight="1">
      <c r="B93" s="25" t="s">
        <v>73</v>
      </c>
      <c r="C93" s="16">
        <v>114658000</v>
      </c>
      <c r="D93" s="16">
        <v>14651000</v>
      </c>
      <c r="E93" s="16">
        <v>12778000</v>
      </c>
      <c r="F93" s="12">
        <v>0</v>
      </c>
      <c r="G93" s="16">
        <v>2761000</v>
      </c>
      <c r="H93" s="16">
        <v>32812000</v>
      </c>
      <c r="I93" s="12">
        <v>0</v>
      </c>
      <c r="J93" s="12">
        <v>0</v>
      </c>
      <c r="K93" s="12">
        <v>0</v>
      </c>
      <c r="L93" s="13">
        <f t="shared" si="1"/>
        <v>177660000</v>
      </c>
    </row>
    <row r="94" spans="1:12" ht="19.5" customHeight="1">
      <c r="A94" s="38"/>
      <c r="B94" s="25" t="s">
        <v>74</v>
      </c>
      <c r="C94" s="16">
        <v>77626000</v>
      </c>
      <c r="D94" s="16">
        <v>10071000</v>
      </c>
      <c r="E94" s="16">
        <v>10775000</v>
      </c>
      <c r="F94" s="12">
        <v>0</v>
      </c>
      <c r="G94" s="16">
        <v>1890000</v>
      </c>
      <c r="H94" s="16">
        <v>23670000</v>
      </c>
      <c r="I94" s="12">
        <v>0</v>
      </c>
      <c r="J94" s="12">
        <v>0</v>
      </c>
      <c r="K94" s="12">
        <v>0</v>
      </c>
      <c r="L94" s="13">
        <f t="shared" si="1"/>
        <v>124032000</v>
      </c>
    </row>
    <row r="95" spans="1:12" ht="19.5" customHeight="1">
      <c r="B95" s="25" t="s">
        <v>75</v>
      </c>
      <c r="C95" s="16">
        <v>117026000</v>
      </c>
      <c r="D95" s="16">
        <v>15676000</v>
      </c>
      <c r="E95" s="16">
        <v>8339000</v>
      </c>
      <c r="F95" s="12">
        <v>0</v>
      </c>
      <c r="G95" s="16">
        <v>3341000</v>
      </c>
      <c r="H95" s="16">
        <v>45882000</v>
      </c>
      <c r="I95" s="12">
        <v>0</v>
      </c>
      <c r="J95" s="12">
        <v>0</v>
      </c>
      <c r="K95" s="12">
        <v>0</v>
      </c>
      <c r="L95" s="13">
        <f t="shared" si="1"/>
        <v>190264000</v>
      </c>
    </row>
    <row r="96" spans="1:12" ht="19.5" customHeight="1">
      <c r="A96" s="38"/>
      <c r="B96" s="25" t="s">
        <v>76</v>
      </c>
      <c r="C96" s="16">
        <v>96285000</v>
      </c>
      <c r="D96" s="16">
        <v>11968000</v>
      </c>
      <c r="E96" s="16">
        <v>10830000</v>
      </c>
      <c r="F96" s="12">
        <v>0</v>
      </c>
      <c r="G96" s="16">
        <v>2577000</v>
      </c>
      <c r="H96" s="16">
        <v>22194000</v>
      </c>
      <c r="I96" s="12">
        <v>0</v>
      </c>
      <c r="J96" s="12">
        <v>0</v>
      </c>
      <c r="K96" s="12">
        <v>0</v>
      </c>
      <c r="L96" s="13">
        <f t="shared" si="1"/>
        <v>143854000</v>
      </c>
    </row>
    <row r="97" spans="1:12" ht="19.5" customHeight="1">
      <c r="B97" s="25" t="s">
        <v>77</v>
      </c>
      <c r="C97" s="16">
        <v>136744000</v>
      </c>
      <c r="D97" s="16">
        <v>17408000</v>
      </c>
      <c r="E97" s="16">
        <v>14223000</v>
      </c>
      <c r="F97" s="12">
        <v>0</v>
      </c>
      <c r="G97" s="16">
        <v>3670000</v>
      </c>
      <c r="H97" s="16">
        <v>10927000</v>
      </c>
      <c r="I97" s="12">
        <v>0</v>
      </c>
      <c r="J97" s="12">
        <v>0</v>
      </c>
      <c r="K97" s="12">
        <v>0</v>
      </c>
      <c r="L97" s="13">
        <f t="shared" si="1"/>
        <v>182972000</v>
      </c>
    </row>
    <row r="98" spans="1:12" ht="19.5" customHeight="1">
      <c r="A98" s="38"/>
      <c r="B98" s="25" t="s">
        <v>78</v>
      </c>
      <c r="C98" s="16">
        <v>70605000</v>
      </c>
      <c r="D98" s="16">
        <v>9422000</v>
      </c>
      <c r="E98" s="16">
        <v>7322000</v>
      </c>
      <c r="F98" s="12">
        <v>0</v>
      </c>
      <c r="G98" s="16">
        <v>1777000</v>
      </c>
      <c r="H98" s="16">
        <v>32200000</v>
      </c>
      <c r="I98" s="12">
        <v>0</v>
      </c>
      <c r="J98" s="12">
        <v>0</v>
      </c>
      <c r="K98" s="12">
        <v>0</v>
      </c>
      <c r="L98" s="13">
        <f t="shared" si="1"/>
        <v>121326000</v>
      </c>
    </row>
    <row r="99" spans="1:12" ht="19.5" customHeight="1">
      <c r="B99" s="25" t="s">
        <v>79</v>
      </c>
      <c r="C99" s="16">
        <v>102879000</v>
      </c>
      <c r="D99" s="16">
        <v>12775000</v>
      </c>
      <c r="E99" s="16">
        <v>9523000</v>
      </c>
      <c r="F99" s="12">
        <v>0</v>
      </c>
      <c r="G99" s="16">
        <v>2423000</v>
      </c>
      <c r="H99" s="16">
        <v>26449000</v>
      </c>
      <c r="I99" s="12">
        <v>0</v>
      </c>
      <c r="J99" s="12">
        <v>0</v>
      </c>
      <c r="K99" s="12">
        <v>0</v>
      </c>
      <c r="L99" s="13">
        <f t="shared" si="1"/>
        <v>154049000</v>
      </c>
    </row>
    <row r="100" spans="1:12" ht="19.5" customHeight="1">
      <c r="A100" s="38"/>
      <c r="B100" s="25" t="s">
        <v>80</v>
      </c>
      <c r="C100" s="16">
        <v>72295000</v>
      </c>
      <c r="D100" s="16">
        <v>8960000</v>
      </c>
      <c r="E100" s="16">
        <v>7735000</v>
      </c>
      <c r="F100" s="12">
        <v>0</v>
      </c>
      <c r="G100" s="16">
        <v>1839000</v>
      </c>
      <c r="H100" s="16">
        <v>17363000</v>
      </c>
      <c r="I100" s="12">
        <v>0</v>
      </c>
      <c r="J100" s="12">
        <v>0</v>
      </c>
      <c r="K100" s="12">
        <v>0</v>
      </c>
      <c r="L100" s="13">
        <f t="shared" si="1"/>
        <v>108192000</v>
      </c>
    </row>
    <row r="101" spans="1:12" ht="19.5" customHeight="1">
      <c r="B101" s="25" t="s">
        <v>135</v>
      </c>
      <c r="C101" s="16">
        <v>98943000</v>
      </c>
      <c r="D101" s="16">
        <v>12315000</v>
      </c>
      <c r="E101" s="16">
        <v>7122000</v>
      </c>
      <c r="F101" s="12">
        <v>0</v>
      </c>
      <c r="G101" s="16">
        <v>2644000</v>
      </c>
      <c r="H101" s="16">
        <v>24724000</v>
      </c>
      <c r="I101" s="12">
        <v>0</v>
      </c>
      <c r="J101" s="12">
        <v>0</v>
      </c>
      <c r="K101" s="12">
        <v>0</v>
      </c>
      <c r="L101" s="13">
        <f t="shared" si="1"/>
        <v>145748000</v>
      </c>
    </row>
    <row r="102" spans="1:12" ht="19.5" customHeight="1">
      <c r="A102" s="38"/>
      <c r="B102" s="25" t="s">
        <v>81</v>
      </c>
      <c r="C102" s="16">
        <v>104451000</v>
      </c>
      <c r="D102" s="16">
        <v>14135000</v>
      </c>
      <c r="E102" s="16">
        <v>7301000</v>
      </c>
      <c r="F102" s="12">
        <v>0</v>
      </c>
      <c r="G102" s="16">
        <v>3825000</v>
      </c>
      <c r="H102" s="16">
        <v>32197000</v>
      </c>
      <c r="I102" s="12">
        <v>0</v>
      </c>
      <c r="J102" s="12">
        <v>0</v>
      </c>
      <c r="K102" s="12">
        <v>0</v>
      </c>
      <c r="L102" s="13">
        <f t="shared" si="1"/>
        <v>161909000</v>
      </c>
    </row>
    <row r="103" spans="1:12" ht="19.5" customHeight="1">
      <c r="B103" s="25" t="s">
        <v>82</v>
      </c>
      <c r="C103" s="16">
        <v>51175000</v>
      </c>
      <c r="D103" s="16">
        <v>7539000</v>
      </c>
      <c r="E103" s="16">
        <v>10233000</v>
      </c>
      <c r="F103" s="12">
        <v>0</v>
      </c>
      <c r="G103" s="16">
        <v>1559000</v>
      </c>
      <c r="H103" s="16">
        <v>52225000</v>
      </c>
      <c r="I103" s="12">
        <v>0</v>
      </c>
      <c r="J103" s="12">
        <v>0</v>
      </c>
      <c r="K103" s="12">
        <v>0</v>
      </c>
      <c r="L103" s="13">
        <f t="shared" si="1"/>
        <v>122731000</v>
      </c>
    </row>
    <row r="104" spans="1:12" ht="19.5" customHeight="1">
      <c r="A104" s="38"/>
      <c r="B104" s="25" t="s">
        <v>136</v>
      </c>
      <c r="C104" s="16">
        <v>227235000</v>
      </c>
      <c r="D104" s="16">
        <v>34552000</v>
      </c>
      <c r="E104" s="16">
        <v>32139000</v>
      </c>
      <c r="F104" s="12">
        <v>0</v>
      </c>
      <c r="G104" s="16">
        <v>6443000</v>
      </c>
      <c r="H104" s="16">
        <v>53773000</v>
      </c>
      <c r="I104" s="12">
        <v>0</v>
      </c>
      <c r="J104" s="12">
        <v>0</v>
      </c>
      <c r="K104" s="12">
        <v>0</v>
      </c>
      <c r="L104" s="13">
        <f t="shared" si="1"/>
        <v>354142000</v>
      </c>
    </row>
    <row r="105" spans="1:12" ht="19.5" customHeight="1">
      <c r="B105" s="25" t="s">
        <v>83</v>
      </c>
      <c r="C105" s="16">
        <v>74415000</v>
      </c>
      <c r="D105" s="16">
        <v>10200000</v>
      </c>
      <c r="E105" s="16">
        <v>7755000</v>
      </c>
      <c r="F105" s="12">
        <v>0</v>
      </c>
      <c r="G105" s="16">
        <v>2181000</v>
      </c>
      <c r="H105" s="16">
        <v>35533000</v>
      </c>
      <c r="I105" s="12">
        <v>0</v>
      </c>
      <c r="J105" s="12">
        <v>0</v>
      </c>
      <c r="K105" s="12">
        <v>0</v>
      </c>
      <c r="L105" s="13">
        <f t="shared" si="1"/>
        <v>130084000</v>
      </c>
    </row>
    <row r="106" spans="1:12" ht="19.5" customHeight="1">
      <c r="A106" s="38"/>
      <c r="B106" s="25" t="s">
        <v>84</v>
      </c>
      <c r="C106" s="16">
        <v>124234000</v>
      </c>
      <c r="D106" s="16">
        <v>18341000</v>
      </c>
      <c r="E106" s="16">
        <v>6624000</v>
      </c>
      <c r="F106" s="12">
        <v>0</v>
      </c>
      <c r="G106" s="16">
        <v>4666000</v>
      </c>
      <c r="H106" s="16">
        <v>95902000</v>
      </c>
      <c r="I106" s="12">
        <v>0</v>
      </c>
      <c r="J106" s="12">
        <v>0</v>
      </c>
      <c r="K106" s="12">
        <v>0</v>
      </c>
      <c r="L106" s="13">
        <f t="shared" si="1"/>
        <v>249767000</v>
      </c>
    </row>
    <row r="107" spans="1:12" ht="19.5" customHeight="1">
      <c r="B107" s="25" t="s">
        <v>85</v>
      </c>
      <c r="C107" s="16">
        <v>178335000</v>
      </c>
      <c r="D107" s="16">
        <v>26617000</v>
      </c>
      <c r="E107" s="16">
        <v>15306000</v>
      </c>
      <c r="F107" s="12">
        <v>0</v>
      </c>
      <c r="G107" s="16">
        <v>6385000</v>
      </c>
      <c r="H107" s="16">
        <v>48187000</v>
      </c>
      <c r="I107" s="12">
        <v>0</v>
      </c>
      <c r="J107" s="12">
        <v>0</v>
      </c>
      <c r="K107" s="12">
        <v>0</v>
      </c>
      <c r="L107" s="13">
        <f t="shared" si="1"/>
        <v>274830000</v>
      </c>
    </row>
    <row r="108" spans="1:12" ht="19.5" customHeight="1">
      <c r="A108" s="38"/>
      <c r="B108" s="25" t="s">
        <v>111</v>
      </c>
      <c r="C108" s="16">
        <v>439288000</v>
      </c>
      <c r="D108" s="16">
        <v>71020000</v>
      </c>
      <c r="E108" s="16">
        <v>27660000</v>
      </c>
      <c r="F108" s="12">
        <v>0</v>
      </c>
      <c r="G108" s="16">
        <v>21911000</v>
      </c>
      <c r="H108" s="16">
        <v>105069000</v>
      </c>
      <c r="I108" s="12">
        <v>0</v>
      </c>
      <c r="J108" s="12">
        <v>0</v>
      </c>
      <c r="K108" s="12">
        <v>0</v>
      </c>
      <c r="L108" s="13">
        <f t="shared" si="1"/>
        <v>664948000</v>
      </c>
    </row>
    <row r="109" spans="1:12" ht="19.5" customHeight="1">
      <c r="B109" s="25" t="s">
        <v>112</v>
      </c>
      <c r="C109" s="16">
        <v>51557000</v>
      </c>
      <c r="D109" s="16">
        <v>7611000</v>
      </c>
      <c r="E109" s="16">
        <v>7876000</v>
      </c>
      <c r="F109" s="12">
        <v>0</v>
      </c>
      <c r="G109" s="16">
        <v>1256000</v>
      </c>
      <c r="H109" s="16">
        <v>42934000</v>
      </c>
      <c r="I109" s="12">
        <v>0</v>
      </c>
      <c r="J109" s="12">
        <v>0</v>
      </c>
      <c r="K109" s="12">
        <v>0</v>
      </c>
      <c r="L109" s="13">
        <f t="shared" si="1"/>
        <v>111234000</v>
      </c>
    </row>
    <row r="110" spans="1:12" ht="19.5" customHeight="1">
      <c r="A110" s="38"/>
      <c r="B110" s="25" t="s">
        <v>86</v>
      </c>
      <c r="C110" s="16">
        <v>54672000</v>
      </c>
      <c r="D110" s="16">
        <v>7163000</v>
      </c>
      <c r="E110" s="16">
        <v>7771000</v>
      </c>
      <c r="F110" s="12">
        <v>0</v>
      </c>
      <c r="G110" s="16">
        <v>1214000</v>
      </c>
      <c r="H110" s="16">
        <v>21388000</v>
      </c>
      <c r="I110" s="12">
        <v>0</v>
      </c>
      <c r="J110" s="12">
        <v>0</v>
      </c>
      <c r="K110" s="12">
        <v>0</v>
      </c>
      <c r="L110" s="13">
        <f t="shared" si="1"/>
        <v>92208000</v>
      </c>
    </row>
    <row r="111" spans="1:12" ht="19.5" customHeight="1">
      <c r="B111" s="25" t="s">
        <v>178</v>
      </c>
      <c r="C111" s="16">
        <v>69607000</v>
      </c>
      <c r="D111" s="16">
        <v>10406000</v>
      </c>
      <c r="E111" s="16">
        <v>5652000</v>
      </c>
      <c r="F111" s="12">
        <v>0</v>
      </c>
      <c r="G111" s="16">
        <v>2256000</v>
      </c>
      <c r="H111" s="16">
        <v>45767000</v>
      </c>
      <c r="I111" s="12">
        <v>0</v>
      </c>
      <c r="J111" s="12">
        <v>0</v>
      </c>
      <c r="K111" s="12">
        <v>0</v>
      </c>
      <c r="L111" s="13">
        <f t="shared" si="1"/>
        <v>133688000</v>
      </c>
    </row>
    <row r="112" spans="1:12" ht="19.5" customHeight="1">
      <c r="A112" s="38"/>
      <c r="B112" s="25" t="s">
        <v>118</v>
      </c>
      <c r="C112" s="16">
        <v>62549000</v>
      </c>
      <c r="D112" s="16">
        <v>9871000</v>
      </c>
      <c r="E112" s="16">
        <v>6613000</v>
      </c>
      <c r="F112" s="12">
        <v>0</v>
      </c>
      <c r="G112" s="16">
        <v>2203000</v>
      </c>
      <c r="H112" s="16">
        <v>91419000</v>
      </c>
      <c r="I112" s="12">
        <v>0</v>
      </c>
      <c r="J112" s="12">
        <v>0</v>
      </c>
      <c r="K112" s="12">
        <v>0</v>
      </c>
      <c r="L112" s="13">
        <f t="shared" si="1"/>
        <v>172655000</v>
      </c>
    </row>
    <row r="113" spans="1:12" ht="19.5" customHeight="1">
      <c r="B113" s="25" t="s">
        <v>128</v>
      </c>
      <c r="C113" s="16">
        <v>428991000</v>
      </c>
      <c r="D113" s="16">
        <v>67240000</v>
      </c>
      <c r="E113" s="16">
        <v>20873000</v>
      </c>
      <c r="F113" s="12">
        <v>0</v>
      </c>
      <c r="G113" s="16">
        <v>16234000</v>
      </c>
      <c r="H113" s="16">
        <v>88542000</v>
      </c>
      <c r="I113" s="12">
        <v>0</v>
      </c>
      <c r="J113" s="12">
        <v>0</v>
      </c>
      <c r="K113" s="12">
        <v>0</v>
      </c>
      <c r="L113" s="13">
        <f t="shared" si="1"/>
        <v>621880000</v>
      </c>
    </row>
    <row r="114" spans="1:12" ht="19.5" customHeight="1">
      <c r="A114" s="38"/>
      <c r="B114" s="25" t="s">
        <v>129</v>
      </c>
      <c r="C114" s="16">
        <v>74998000</v>
      </c>
      <c r="D114" s="16">
        <v>10542000</v>
      </c>
      <c r="E114" s="16">
        <v>11397000</v>
      </c>
      <c r="F114" s="12">
        <v>0</v>
      </c>
      <c r="G114" s="16">
        <v>2114000</v>
      </c>
      <c r="H114" s="16">
        <v>60833000</v>
      </c>
      <c r="I114" s="12">
        <v>0</v>
      </c>
      <c r="J114" s="12">
        <v>0</v>
      </c>
      <c r="K114" s="12">
        <v>0</v>
      </c>
      <c r="L114" s="13">
        <f t="shared" si="1"/>
        <v>159884000</v>
      </c>
    </row>
    <row r="115" spans="1:12" ht="19.5" customHeight="1">
      <c r="B115" s="25" t="s">
        <v>130</v>
      </c>
      <c r="C115" s="16">
        <v>78943000</v>
      </c>
      <c r="D115" s="16">
        <v>11968000</v>
      </c>
      <c r="E115" s="16">
        <v>12511000</v>
      </c>
      <c r="F115" s="12">
        <v>0</v>
      </c>
      <c r="G115" s="16">
        <v>2544000</v>
      </c>
      <c r="H115" s="16">
        <v>34382000</v>
      </c>
      <c r="I115" s="12">
        <v>0</v>
      </c>
      <c r="J115" s="12">
        <v>0</v>
      </c>
      <c r="K115" s="12">
        <v>0</v>
      </c>
      <c r="L115" s="13">
        <f t="shared" si="1"/>
        <v>140348000</v>
      </c>
    </row>
    <row r="116" spans="1:12" ht="19.5" customHeight="1">
      <c r="A116" s="38"/>
      <c r="B116" s="25" t="s">
        <v>131</v>
      </c>
      <c r="C116" s="16">
        <v>75666000</v>
      </c>
      <c r="D116" s="16">
        <v>11586000</v>
      </c>
      <c r="E116" s="16">
        <v>10687000</v>
      </c>
      <c r="F116" s="12">
        <v>0</v>
      </c>
      <c r="G116" s="16">
        <v>2224000</v>
      </c>
      <c r="H116" s="16">
        <v>30239000</v>
      </c>
      <c r="I116" s="12">
        <v>0</v>
      </c>
      <c r="J116" s="12">
        <v>0</v>
      </c>
      <c r="K116" s="12">
        <v>0</v>
      </c>
      <c r="L116" s="13">
        <f t="shared" si="1"/>
        <v>130402000</v>
      </c>
    </row>
    <row r="117" spans="1:12" ht="19.5" customHeight="1">
      <c r="B117" s="25" t="s">
        <v>137</v>
      </c>
      <c r="C117" s="16">
        <v>33016000</v>
      </c>
      <c r="D117" s="16">
        <v>4882000</v>
      </c>
      <c r="E117" s="16">
        <v>7128000</v>
      </c>
      <c r="F117" s="12">
        <v>0</v>
      </c>
      <c r="G117" s="16">
        <v>575000</v>
      </c>
      <c r="H117" s="16">
        <v>25298000</v>
      </c>
      <c r="I117" s="12">
        <v>0</v>
      </c>
      <c r="J117" s="12">
        <v>0</v>
      </c>
      <c r="K117" s="12">
        <v>0</v>
      </c>
      <c r="L117" s="13">
        <f t="shared" si="1"/>
        <v>70899000</v>
      </c>
    </row>
    <row r="118" spans="1:12" ht="19.5" customHeight="1">
      <c r="A118" s="38"/>
      <c r="B118" s="25" t="s">
        <v>138</v>
      </c>
      <c r="C118" s="16">
        <v>36984000</v>
      </c>
      <c r="D118" s="16">
        <v>5830000</v>
      </c>
      <c r="E118" s="16">
        <v>8986000</v>
      </c>
      <c r="F118" s="12">
        <v>0</v>
      </c>
      <c r="G118" s="16">
        <v>977000</v>
      </c>
      <c r="H118" s="16">
        <v>20699000</v>
      </c>
      <c r="I118" s="12">
        <v>0</v>
      </c>
      <c r="J118" s="12">
        <v>0</v>
      </c>
      <c r="K118" s="12">
        <v>0</v>
      </c>
      <c r="L118" s="13">
        <f t="shared" si="1"/>
        <v>73476000</v>
      </c>
    </row>
    <row r="119" spans="1:12" ht="19.5" customHeight="1">
      <c r="B119" s="25" t="s">
        <v>160</v>
      </c>
      <c r="C119" s="16">
        <v>2352000</v>
      </c>
      <c r="D119" s="16">
        <v>477000</v>
      </c>
      <c r="E119" s="16">
        <v>4985000</v>
      </c>
      <c r="F119" s="12">
        <v>0</v>
      </c>
      <c r="G119" s="16">
        <v>235000</v>
      </c>
      <c r="H119" s="16">
        <v>230000</v>
      </c>
      <c r="I119" s="12">
        <v>0</v>
      </c>
      <c r="J119" s="12">
        <v>0</v>
      </c>
      <c r="K119" s="12">
        <v>0</v>
      </c>
      <c r="L119" s="13">
        <f t="shared" si="1"/>
        <v>8279000</v>
      </c>
    </row>
    <row r="120" spans="1:12" ht="19.5" customHeight="1">
      <c r="A120" s="38"/>
      <c r="B120" s="25" t="s">
        <v>161</v>
      </c>
      <c r="C120" s="16">
        <v>19525000</v>
      </c>
      <c r="D120" s="16">
        <v>3437000</v>
      </c>
      <c r="E120" s="16">
        <v>9498000</v>
      </c>
      <c r="F120" s="12">
        <v>0</v>
      </c>
      <c r="G120" s="16">
        <v>293000</v>
      </c>
      <c r="H120" s="16">
        <v>22308000</v>
      </c>
      <c r="I120" s="12">
        <v>0</v>
      </c>
      <c r="J120" s="12">
        <v>0</v>
      </c>
      <c r="K120" s="12">
        <v>0</v>
      </c>
      <c r="L120" s="13">
        <f t="shared" si="1"/>
        <v>55061000</v>
      </c>
    </row>
    <row r="121" spans="1:12" ht="19.5" customHeight="1">
      <c r="B121" s="25" t="s">
        <v>179</v>
      </c>
      <c r="C121" s="16">
        <v>10828000</v>
      </c>
      <c r="D121" s="16">
        <v>1668000</v>
      </c>
      <c r="E121" s="16">
        <v>8056000</v>
      </c>
      <c r="F121" s="12">
        <v>0</v>
      </c>
      <c r="G121" s="16">
        <v>286000</v>
      </c>
      <c r="H121" s="16">
        <v>14374000</v>
      </c>
      <c r="I121" s="12">
        <v>0</v>
      </c>
      <c r="J121" s="12">
        <v>0</v>
      </c>
      <c r="K121" s="12">
        <v>0</v>
      </c>
      <c r="L121" s="13">
        <f t="shared" si="1"/>
        <v>35212000</v>
      </c>
    </row>
    <row r="122" spans="1:12" ht="19.5" customHeight="1">
      <c r="A122" s="38"/>
      <c r="B122" s="25" t="s">
        <v>162</v>
      </c>
      <c r="C122" s="16">
        <v>86245000</v>
      </c>
      <c r="D122" s="16">
        <v>12665000</v>
      </c>
      <c r="E122" s="16">
        <v>9196000</v>
      </c>
      <c r="F122" s="12">
        <v>0</v>
      </c>
      <c r="G122" s="16">
        <v>2924000</v>
      </c>
      <c r="H122" s="16">
        <v>17248000</v>
      </c>
      <c r="I122" s="12">
        <v>0</v>
      </c>
      <c r="J122" s="12">
        <v>0</v>
      </c>
      <c r="K122" s="12">
        <v>0</v>
      </c>
      <c r="L122" s="13">
        <f t="shared" si="1"/>
        <v>128278000</v>
      </c>
    </row>
    <row r="123" spans="1:12" ht="19.5" customHeight="1">
      <c r="B123" s="25" t="s">
        <v>180</v>
      </c>
      <c r="C123" s="16">
        <v>59938000</v>
      </c>
      <c r="D123" s="16">
        <v>10014000</v>
      </c>
      <c r="E123" s="16">
        <v>6232000</v>
      </c>
      <c r="F123" s="12">
        <v>0</v>
      </c>
      <c r="G123" s="16">
        <v>1592000</v>
      </c>
      <c r="H123" s="16">
        <v>21804000</v>
      </c>
      <c r="I123" s="12">
        <v>0</v>
      </c>
      <c r="J123" s="12">
        <v>0</v>
      </c>
      <c r="K123" s="12">
        <v>0</v>
      </c>
      <c r="L123" s="13">
        <f t="shared" si="1"/>
        <v>99580000</v>
      </c>
    </row>
    <row r="124" spans="1:12" ht="19.5" customHeight="1">
      <c r="A124" s="38"/>
      <c r="B124" s="25" t="s">
        <v>163</v>
      </c>
      <c r="C124" s="16">
        <v>53690000</v>
      </c>
      <c r="D124" s="16">
        <v>7913000</v>
      </c>
      <c r="E124" s="16">
        <v>8770000</v>
      </c>
      <c r="F124" s="12">
        <v>0</v>
      </c>
      <c r="G124" s="16">
        <v>1189000</v>
      </c>
      <c r="H124" s="16">
        <v>41397000</v>
      </c>
      <c r="I124" s="12">
        <v>0</v>
      </c>
      <c r="J124" s="12">
        <v>0</v>
      </c>
      <c r="K124" s="12">
        <v>0</v>
      </c>
      <c r="L124" s="13">
        <f t="shared" si="1"/>
        <v>112959000</v>
      </c>
    </row>
    <row r="125" spans="1:12" ht="19.5" customHeight="1">
      <c r="B125" s="25" t="s">
        <v>181</v>
      </c>
      <c r="C125" s="16">
        <v>536229000</v>
      </c>
      <c r="D125" s="16">
        <v>98571000</v>
      </c>
      <c r="E125" s="16">
        <v>85575000</v>
      </c>
      <c r="F125" s="12">
        <v>0</v>
      </c>
      <c r="G125" s="16">
        <v>55561000</v>
      </c>
      <c r="H125" s="16">
        <v>263023000</v>
      </c>
      <c r="I125" s="12">
        <v>0</v>
      </c>
      <c r="J125" s="12">
        <v>0</v>
      </c>
      <c r="K125" s="12">
        <v>0</v>
      </c>
      <c r="L125" s="13">
        <f t="shared" si="1"/>
        <v>1038959000</v>
      </c>
    </row>
    <row r="126" spans="1:12" ht="19.5" customHeight="1">
      <c r="A126" s="38"/>
      <c r="B126" s="25" t="s">
        <v>164</v>
      </c>
      <c r="C126" s="16">
        <v>225916000</v>
      </c>
      <c r="D126" s="16">
        <v>32951000</v>
      </c>
      <c r="E126" s="16">
        <v>30002000</v>
      </c>
      <c r="F126" s="12">
        <v>0</v>
      </c>
      <c r="G126" s="16">
        <v>8874000</v>
      </c>
      <c r="H126" s="16">
        <v>30483000</v>
      </c>
      <c r="I126" s="12">
        <v>0</v>
      </c>
      <c r="J126" s="12">
        <v>0</v>
      </c>
      <c r="K126" s="12">
        <v>0</v>
      </c>
      <c r="L126" s="13">
        <f t="shared" si="1"/>
        <v>328226000</v>
      </c>
    </row>
    <row r="127" spans="1:12" ht="19.5" customHeight="1">
      <c r="B127" s="25" t="s">
        <v>165</v>
      </c>
      <c r="C127" s="16">
        <v>106573000</v>
      </c>
      <c r="D127" s="16">
        <v>16595000</v>
      </c>
      <c r="E127" s="16">
        <v>11519000</v>
      </c>
      <c r="F127" s="12">
        <v>0</v>
      </c>
      <c r="G127" s="16">
        <v>2742000</v>
      </c>
      <c r="H127" s="16">
        <v>19836000</v>
      </c>
      <c r="I127" s="12">
        <v>0</v>
      </c>
      <c r="J127" s="12">
        <v>0</v>
      </c>
      <c r="K127" s="12">
        <v>0</v>
      </c>
      <c r="L127" s="13">
        <f t="shared" si="1"/>
        <v>157265000</v>
      </c>
    </row>
    <row r="128" spans="1:12" ht="19.5" customHeight="1">
      <c r="A128" s="38"/>
      <c r="B128" s="25" t="s">
        <v>166</v>
      </c>
      <c r="C128" s="16">
        <v>36858000</v>
      </c>
      <c r="D128" s="16">
        <v>5679000</v>
      </c>
      <c r="E128" s="16">
        <v>6020000</v>
      </c>
      <c r="F128" s="12">
        <v>0</v>
      </c>
      <c r="G128" s="16">
        <v>642000</v>
      </c>
      <c r="H128" s="16">
        <v>22998000</v>
      </c>
      <c r="I128" s="12">
        <v>0</v>
      </c>
      <c r="J128" s="12">
        <v>0</v>
      </c>
      <c r="K128" s="12">
        <v>0</v>
      </c>
      <c r="L128" s="13">
        <f t="shared" si="1"/>
        <v>72197000</v>
      </c>
    </row>
    <row r="129" spans="1:12" ht="19.5" customHeight="1">
      <c r="B129" s="25" t="s">
        <v>182</v>
      </c>
      <c r="C129" s="16">
        <v>9440000</v>
      </c>
      <c r="D129" s="16">
        <v>1357000</v>
      </c>
      <c r="E129" s="16">
        <v>6197000</v>
      </c>
      <c r="F129" s="12">
        <v>0</v>
      </c>
      <c r="G129" s="16">
        <v>279000</v>
      </c>
      <c r="H129" s="16">
        <v>32772000</v>
      </c>
      <c r="I129" s="12">
        <v>0</v>
      </c>
      <c r="J129" s="12">
        <v>0</v>
      </c>
      <c r="K129" s="12">
        <v>0</v>
      </c>
      <c r="L129" s="13">
        <f t="shared" si="1"/>
        <v>50045000</v>
      </c>
    </row>
    <row r="130" spans="1:12" ht="19.5" customHeight="1">
      <c r="A130" s="38"/>
      <c r="B130" s="25" t="s">
        <v>167</v>
      </c>
      <c r="C130" s="16">
        <v>26963000</v>
      </c>
      <c r="D130" s="16">
        <v>3862000</v>
      </c>
      <c r="E130" s="16">
        <v>4783000</v>
      </c>
      <c r="F130" s="12">
        <v>0</v>
      </c>
      <c r="G130" s="16">
        <v>588000</v>
      </c>
      <c r="H130" s="16">
        <v>29897000</v>
      </c>
      <c r="I130" s="12">
        <v>0</v>
      </c>
      <c r="J130" s="12">
        <v>0</v>
      </c>
      <c r="K130" s="12">
        <v>0</v>
      </c>
      <c r="L130" s="13">
        <f t="shared" si="1"/>
        <v>66093000</v>
      </c>
    </row>
    <row r="131" spans="1:12" ht="19.5" customHeight="1">
      <c r="A131" s="38"/>
      <c r="B131" s="25" t="s">
        <v>168</v>
      </c>
      <c r="C131" s="16">
        <v>79661000</v>
      </c>
      <c r="D131" s="16">
        <v>12249000</v>
      </c>
      <c r="E131" s="16">
        <v>11540000</v>
      </c>
      <c r="F131" s="12">
        <v>0</v>
      </c>
      <c r="G131" s="16">
        <v>3022000</v>
      </c>
      <c r="H131" s="16">
        <v>21848000</v>
      </c>
      <c r="I131" s="12">
        <v>0</v>
      </c>
      <c r="J131" s="12">
        <v>0</v>
      </c>
      <c r="K131" s="12">
        <v>0</v>
      </c>
      <c r="L131" s="13">
        <f t="shared" si="1"/>
        <v>128320000</v>
      </c>
    </row>
    <row r="132" spans="1:12" ht="19.5" customHeight="1">
      <c r="A132" s="38"/>
      <c r="B132" s="25" t="s">
        <v>169</v>
      </c>
      <c r="C132" s="16">
        <v>41286000</v>
      </c>
      <c r="D132" s="16">
        <v>6509000</v>
      </c>
      <c r="E132" s="16">
        <v>7477000</v>
      </c>
      <c r="F132" s="12">
        <v>0</v>
      </c>
      <c r="G132" s="16">
        <v>1199000</v>
      </c>
      <c r="H132" s="16">
        <v>30588000</v>
      </c>
      <c r="I132" s="12">
        <v>0</v>
      </c>
      <c r="J132" s="12">
        <v>0</v>
      </c>
      <c r="K132" s="12">
        <v>0</v>
      </c>
      <c r="L132" s="13">
        <f t="shared" si="1"/>
        <v>87059000</v>
      </c>
    </row>
    <row r="133" spans="1:12" ht="19.5" customHeight="1">
      <c r="A133" s="38"/>
      <c r="B133" s="25" t="s">
        <v>170</v>
      </c>
      <c r="C133" s="16">
        <v>14521000</v>
      </c>
      <c r="D133" s="16">
        <v>2257000</v>
      </c>
      <c r="E133" s="16">
        <v>4783000</v>
      </c>
      <c r="F133" s="12">
        <v>0</v>
      </c>
      <c r="G133" s="16">
        <v>454000</v>
      </c>
      <c r="H133" s="16">
        <v>19548000</v>
      </c>
      <c r="I133" s="12">
        <v>0</v>
      </c>
      <c r="J133" s="12">
        <v>0</v>
      </c>
      <c r="K133" s="12">
        <v>0</v>
      </c>
      <c r="L133" s="13">
        <f t="shared" si="1"/>
        <v>41563000</v>
      </c>
    </row>
    <row r="134" spans="1:12" ht="19.5" customHeight="1">
      <c r="A134" s="38"/>
      <c r="B134" s="25" t="s">
        <v>171</v>
      </c>
      <c r="C134" s="16">
        <v>167785000</v>
      </c>
      <c r="D134" s="16">
        <v>28637000</v>
      </c>
      <c r="E134" s="16">
        <v>18432000</v>
      </c>
      <c r="F134" s="12">
        <v>0</v>
      </c>
      <c r="G134" s="16">
        <v>4664000</v>
      </c>
      <c r="H134" s="16">
        <v>22394000</v>
      </c>
      <c r="I134" s="12">
        <v>0</v>
      </c>
      <c r="J134" s="12">
        <v>0</v>
      </c>
      <c r="K134" s="12">
        <v>0</v>
      </c>
      <c r="L134" s="13">
        <f t="shared" si="1"/>
        <v>241912000</v>
      </c>
    </row>
    <row r="135" spans="1:12" ht="19.5" customHeight="1">
      <c r="A135" s="38"/>
      <c r="B135" s="25" t="s">
        <v>172</v>
      </c>
      <c r="C135" s="16">
        <v>154933000</v>
      </c>
      <c r="D135" s="16">
        <v>24581000</v>
      </c>
      <c r="E135" s="16">
        <v>9768000</v>
      </c>
      <c r="F135" s="12">
        <v>0</v>
      </c>
      <c r="G135" s="16">
        <v>4179000</v>
      </c>
      <c r="H135" s="16">
        <v>24723000</v>
      </c>
      <c r="I135" s="12">
        <v>0</v>
      </c>
      <c r="J135" s="12">
        <v>0</v>
      </c>
      <c r="K135" s="12">
        <v>0</v>
      </c>
      <c r="L135" s="13">
        <f t="shared" si="1"/>
        <v>218184000</v>
      </c>
    </row>
    <row r="136" spans="1:12" ht="19.5" customHeight="1">
      <c r="B136" s="25" t="s">
        <v>173</v>
      </c>
      <c r="C136" s="16">
        <v>120803000</v>
      </c>
      <c r="D136" s="16">
        <v>22779000</v>
      </c>
      <c r="E136" s="16">
        <v>10459000</v>
      </c>
      <c r="F136" s="12">
        <v>0</v>
      </c>
      <c r="G136" s="16">
        <v>8242000</v>
      </c>
      <c r="H136" s="16">
        <v>54562000</v>
      </c>
      <c r="I136" s="12">
        <v>0</v>
      </c>
      <c r="J136" s="12">
        <v>0</v>
      </c>
      <c r="K136" s="12">
        <v>0</v>
      </c>
      <c r="L136" s="13">
        <f t="shared" si="1"/>
        <v>216845000</v>
      </c>
    </row>
    <row r="137" spans="1:12" s="50" customFormat="1" ht="19.5" customHeight="1">
      <c r="A137" s="46"/>
      <c r="B137" s="47" t="s">
        <v>87</v>
      </c>
      <c r="C137" s="48">
        <v>427835000</v>
      </c>
      <c r="D137" s="48">
        <v>13993000</v>
      </c>
      <c r="E137" s="48">
        <v>285148000</v>
      </c>
      <c r="F137" s="12">
        <v>0</v>
      </c>
      <c r="G137" s="48">
        <v>1393000</v>
      </c>
      <c r="H137" s="48">
        <v>2072000</v>
      </c>
      <c r="I137" s="48">
        <v>0</v>
      </c>
      <c r="J137" s="48">
        <v>0</v>
      </c>
      <c r="K137" s="12">
        <v>0</v>
      </c>
      <c r="L137" s="49">
        <f t="shared" ref="L137:L180" si="2">SUM(C137:K137)</f>
        <v>730441000</v>
      </c>
    </row>
    <row r="138" spans="1:12" s="50" customFormat="1" ht="19.5" customHeight="1">
      <c r="A138" s="51"/>
      <c r="B138" s="47" t="s">
        <v>174</v>
      </c>
      <c r="C138" s="48">
        <v>103233000</v>
      </c>
      <c r="D138" s="48">
        <v>12573000</v>
      </c>
      <c r="E138" s="48">
        <v>15350000</v>
      </c>
      <c r="F138" s="12">
        <v>0</v>
      </c>
      <c r="G138" s="48">
        <v>3243000</v>
      </c>
      <c r="H138" s="48">
        <v>2284000</v>
      </c>
      <c r="I138" s="48">
        <v>0</v>
      </c>
      <c r="J138" s="48">
        <v>0</v>
      </c>
      <c r="K138" s="12">
        <v>0</v>
      </c>
      <c r="L138" s="49">
        <f t="shared" si="2"/>
        <v>136683000</v>
      </c>
    </row>
    <row r="139" spans="1:12" ht="19.5" customHeight="1">
      <c r="A139" s="38"/>
      <c r="B139" s="11" t="s">
        <v>88</v>
      </c>
      <c r="C139" s="16">
        <v>12189000</v>
      </c>
      <c r="D139" s="16">
        <v>2184000</v>
      </c>
      <c r="E139" s="16">
        <v>4848000</v>
      </c>
      <c r="F139" s="12">
        <v>0</v>
      </c>
      <c r="G139" s="16">
        <v>1145000</v>
      </c>
      <c r="H139" s="16">
        <v>1150000</v>
      </c>
      <c r="I139" s="16">
        <v>0</v>
      </c>
      <c r="J139" s="16">
        <v>0</v>
      </c>
      <c r="K139" s="12">
        <v>0</v>
      </c>
      <c r="L139" s="13">
        <f t="shared" si="2"/>
        <v>21516000</v>
      </c>
    </row>
    <row r="140" spans="1:12" ht="19.5" customHeight="1">
      <c r="B140" s="11" t="s">
        <v>89</v>
      </c>
      <c r="C140" s="16">
        <v>5221000</v>
      </c>
      <c r="D140" s="16">
        <v>748000</v>
      </c>
      <c r="E140" s="16">
        <v>2477000</v>
      </c>
      <c r="F140" s="12">
        <v>0</v>
      </c>
      <c r="G140" s="16">
        <v>501000</v>
      </c>
      <c r="H140" s="16">
        <v>0</v>
      </c>
      <c r="I140" s="16">
        <v>0</v>
      </c>
      <c r="J140" s="16">
        <v>0</v>
      </c>
      <c r="K140" s="12">
        <v>0</v>
      </c>
      <c r="L140" s="13">
        <f t="shared" si="2"/>
        <v>8947000</v>
      </c>
    </row>
    <row r="141" spans="1:12" ht="19.5" customHeight="1">
      <c r="A141" s="38"/>
      <c r="B141" s="11" t="s">
        <v>90</v>
      </c>
      <c r="C141" s="16">
        <v>4978000</v>
      </c>
      <c r="D141" s="16">
        <v>714000</v>
      </c>
      <c r="E141" s="16">
        <v>2436000</v>
      </c>
      <c r="F141" s="12">
        <v>0</v>
      </c>
      <c r="G141" s="16">
        <v>682000</v>
      </c>
      <c r="H141" s="16">
        <v>2300000</v>
      </c>
      <c r="I141" s="16">
        <v>0</v>
      </c>
      <c r="J141" s="16">
        <v>0</v>
      </c>
      <c r="K141" s="12">
        <v>0</v>
      </c>
      <c r="L141" s="13">
        <f t="shared" si="2"/>
        <v>11110000</v>
      </c>
    </row>
    <row r="142" spans="1:12" ht="19.5" customHeight="1">
      <c r="B142" s="11" t="s">
        <v>91</v>
      </c>
      <c r="C142" s="16">
        <v>10026000</v>
      </c>
      <c r="D142" s="16">
        <v>1578000</v>
      </c>
      <c r="E142" s="16">
        <v>8836000</v>
      </c>
      <c r="F142" s="12">
        <v>0</v>
      </c>
      <c r="G142" s="16">
        <v>4808000</v>
      </c>
      <c r="H142" s="16">
        <v>1516000</v>
      </c>
      <c r="I142" s="16">
        <v>0</v>
      </c>
      <c r="J142" s="16">
        <v>0</v>
      </c>
      <c r="K142" s="12">
        <v>0</v>
      </c>
      <c r="L142" s="13">
        <f t="shared" si="2"/>
        <v>26764000</v>
      </c>
    </row>
    <row r="143" spans="1:12" ht="19.5" customHeight="1">
      <c r="A143" s="38"/>
      <c r="B143" s="11" t="s">
        <v>92</v>
      </c>
      <c r="C143" s="16">
        <v>28652000</v>
      </c>
      <c r="D143" s="16">
        <v>4835000</v>
      </c>
      <c r="E143" s="16">
        <v>5035000</v>
      </c>
      <c r="F143" s="12">
        <v>0</v>
      </c>
      <c r="G143" s="16">
        <v>6475000</v>
      </c>
      <c r="H143" s="16">
        <v>1150000</v>
      </c>
      <c r="I143" s="16">
        <v>0</v>
      </c>
      <c r="J143" s="16">
        <v>0</v>
      </c>
      <c r="K143" s="12">
        <v>0</v>
      </c>
      <c r="L143" s="13">
        <f t="shared" si="2"/>
        <v>46147000</v>
      </c>
    </row>
    <row r="144" spans="1:12" ht="19.5" customHeight="1">
      <c r="B144" s="11" t="s">
        <v>93</v>
      </c>
      <c r="C144" s="16">
        <v>899611000</v>
      </c>
      <c r="D144" s="16">
        <v>179282000</v>
      </c>
      <c r="E144" s="16">
        <v>561902000</v>
      </c>
      <c r="F144" s="12">
        <v>0</v>
      </c>
      <c r="G144" s="16">
        <v>846852000</v>
      </c>
      <c r="H144" s="16">
        <v>598181000</v>
      </c>
      <c r="I144" s="16">
        <v>2809105000</v>
      </c>
      <c r="J144" s="16">
        <v>0</v>
      </c>
      <c r="K144" s="12">
        <v>0</v>
      </c>
      <c r="L144" s="13">
        <f t="shared" si="2"/>
        <v>5894933000</v>
      </c>
    </row>
    <row r="145" spans="1:12" ht="19.5" customHeight="1">
      <c r="A145" s="38"/>
      <c r="B145" s="11" t="s">
        <v>119</v>
      </c>
      <c r="C145" s="16">
        <v>6765000</v>
      </c>
      <c r="D145" s="16">
        <v>1066000</v>
      </c>
      <c r="E145" s="16">
        <v>3780000</v>
      </c>
      <c r="F145" s="12">
        <v>0</v>
      </c>
      <c r="G145" s="16">
        <v>11502000</v>
      </c>
      <c r="H145" s="16">
        <v>2300000</v>
      </c>
      <c r="I145" s="16">
        <v>0</v>
      </c>
      <c r="J145" s="16">
        <v>0</v>
      </c>
      <c r="K145" s="12">
        <v>0</v>
      </c>
      <c r="L145" s="13">
        <f t="shared" si="2"/>
        <v>25413000</v>
      </c>
    </row>
    <row r="146" spans="1:12" ht="19.5" customHeight="1">
      <c r="B146" s="11" t="s">
        <v>228</v>
      </c>
      <c r="C146" s="16">
        <v>3348845000</v>
      </c>
      <c r="D146" s="16">
        <v>694257000</v>
      </c>
      <c r="E146" s="16">
        <v>3269997000</v>
      </c>
      <c r="F146" s="12">
        <v>0</v>
      </c>
      <c r="G146" s="16">
        <v>17453319000</v>
      </c>
      <c r="H146" s="16">
        <v>16098822000</v>
      </c>
      <c r="I146" s="16">
        <v>0</v>
      </c>
      <c r="J146" s="16">
        <v>0</v>
      </c>
      <c r="K146" s="12">
        <v>0</v>
      </c>
      <c r="L146" s="13">
        <f t="shared" si="2"/>
        <v>40865240000</v>
      </c>
    </row>
    <row r="147" spans="1:12" ht="19.5" customHeight="1">
      <c r="A147" s="38"/>
      <c r="B147" s="11" t="s">
        <v>94</v>
      </c>
      <c r="C147" s="16">
        <v>308676000</v>
      </c>
      <c r="D147" s="16">
        <v>53911000</v>
      </c>
      <c r="E147" s="16">
        <v>60578000</v>
      </c>
      <c r="F147" s="12">
        <v>0</v>
      </c>
      <c r="G147" s="16">
        <v>11533000</v>
      </c>
      <c r="H147" s="16">
        <v>10349000</v>
      </c>
      <c r="I147" s="16">
        <v>0</v>
      </c>
      <c r="J147" s="16">
        <v>0</v>
      </c>
      <c r="K147" s="12">
        <v>0</v>
      </c>
      <c r="L147" s="13">
        <f t="shared" si="2"/>
        <v>445047000</v>
      </c>
    </row>
    <row r="148" spans="1:12" ht="19.5" customHeight="1">
      <c r="B148" s="11" t="s">
        <v>95</v>
      </c>
      <c r="C148" s="16">
        <v>374700000</v>
      </c>
      <c r="D148" s="16">
        <v>54539000</v>
      </c>
      <c r="E148" s="16">
        <v>41115000</v>
      </c>
      <c r="F148" s="12">
        <v>0</v>
      </c>
      <c r="G148" s="16">
        <v>21188000</v>
      </c>
      <c r="H148" s="16">
        <v>12649000</v>
      </c>
      <c r="I148" s="16">
        <v>0</v>
      </c>
      <c r="J148" s="16">
        <v>0</v>
      </c>
      <c r="K148" s="12">
        <v>0</v>
      </c>
      <c r="L148" s="13">
        <f t="shared" si="2"/>
        <v>504191000</v>
      </c>
    </row>
    <row r="149" spans="1:12" ht="19.5" customHeight="1">
      <c r="A149" s="38"/>
      <c r="B149" s="11" t="s">
        <v>96</v>
      </c>
      <c r="C149" s="16">
        <v>2485219000</v>
      </c>
      <c r="D149" s="16">
        <v>526252000</v>
      </c>
      <c r="E149" s="16">
        <v>490785000</v>
      </c>
      <c r="F149" s="12">
        <v>0</v>
      </c>
      <c r="G149" s="16">
        <v>131479000</v>
      </c>
      <c r="H149" s="16">
        <v>858697000</v>
      </c>
      <c r="I149" s="16">
        <v>74197000</v>
      </c>
      <c r="J149" s="16">
        <v>200858000</v>
      </c>
      <c r="K149" s="12">
        <v>0</v>
      </c>
      <c r="L149" s="13">
        <f t="shared" si="2"/>
        <v>4767487000</v>
      </c>
    </row>
    <row r="150" spans="1:12" ht="19.5" customHeight="1">
      <c r="B150" s="11" t="s">
        <v>97</v>
      </c>
      <c r="C150" s="16">
        <v>224214000</v>
      </c>
      <c r="D150" s="16">
        <v>39218000</v>
      </c>
      <c r="E150" s="16">
        <v>111902000</v>
      </c>
      <c r="F150" s="12">
        <v>0</v>
      </c>
      <c r="G150" s="16">
        <v>80992000</v>
      </c>
      <c r="H150" s="16">
        <v>210987000</v>
      </c>
      <c r="I150" s="16">
        <v>0</v>
      </c>
      <c r="J150" s="16">
        <v>0</v>
      </c>
      <c r="K150" s="12">
        <v>0</v>
      </c>
      <c r="L150" s="13">
        <f t="shared" si="2"/>
        <v>667313000</v>
      </c>
    </row>
    <row r="151" spans="1:12" ht="19.5" customHeight="1">
      <c r="A151" s="38"/>
      <c r="B151" s="11" t="s">
        <v>229</v>
      </c>
      <c r="C151" s="16">
        <v>80438000</v>
      </c>
      <c r="D151" s="16">
        <v>14586000</v>
      </c>
      <c r="E151" s="16">
        <v>11027000</v>
      </c>
      <c r="F151" s="12">
        <v>0</v>
      </c>
      <c r="G151" s="16">
        <v>1929000</v>
      </c>
      <c r="H151" s="16">
        <v>91993000</v>
      </c>
      <c r="I151" s="16">
        <v>0</v>
      </c>
      <c r="J151" s="16">
        <v>0</v>
      </c>
      <c r="K151" s="12">
        <v>0</v>
      </c>
      <c r="L151" s="13">
        <f t="shared" si="2"/>
        <v>199973000</v>
      </c>
    </row>
    <row r="152" spans="1:12" ht="19.5" customHeight="1">
      <c r="B152" s="11" t="s">
        <v>100</v>
      </c>
      <c r="C152" s="16">
        <v>293861000</v>
      </c>
      <c r="D152" s="16">
        <v>56387000</v>
      </c>
      <c r="E152" s="16">
        <v>55857000</v>
      </c>
      <c r="F152" s="12">
        <v>0</v>
      </c>
      <c r="G152" s="16">
        <v>32391000</v>
      </c>
      <c r="H152" s="16">
        <v>457667000</v>
      </c>
      <c r="I152" s="16">
        <v>0</v>
      </c>
      <c r="J152" s="16">
        <v>0</v>
      </c>
      <c r="K152" s="12">
        <v>0</v>
      </c>
      <c r="L152" s="13">
        <f t="shared" si="2"/>
        <v>896163000</v>
      </c>
    </row>
    <row r="153" spans="1:12" ht="19.5" customHeight="1">
      <c r="A153" s="38"/>
      <c r="B153" s="11" t="s">
        <v>101</v>
      </c>
      <c r="C153" s="16">
        <v>48225000</v>
      </c>
      <c r="D153" s="16">
        <v>6590000</v>
      </c>
      <c r="E153" s="16">
        <v>7752000</v>
      </c>
      <c r="F153" s="12">
        <v>0</v>
      </c>
      <c r="G153" s="16">
        <v>6322000</v>
      </c>
      <c r="H153" s="16">
        <v>3220000</v>
      </c>
      <c r="I153" s="16">
        <v>0</v>
      </c>
      <c r="J153" s="16">
        <v>0</v>
      </c>
      <c r="K153" s="12">
        <v>0</v>
      </c>
      <c r="L153" s="13">
        <f t="shared" si="2"/>
        <v>72109000</v>
      </c>
    </row>
    <row r="154" spans="1:12" ht="19.5" customHeight="1">
      <c r="B154" s="11" t="s">
        <v>98</v>
      </c>
      <c r="C154" s="16">
        <v>22686000</v>
      </c>
      <c r="D154" s="16">
        <v>2563000</v>
      </c>
      <c r="E154" s="16">
        <v>19340000</v>
      </c>
      <c r="F154" s="12">
        <v>0</v>
      </c>
      <c r="G154" s="16">
        <v>1357000</v>
      </c>
      <c r="H154" s="16">
        <v>2034000</v>
      </c>
      <c r="I154" s="16">
        <v>0</v>
      </c>
      <c r="J154" s="16">
        <v>0</v>
      </c>
      <c r="K154" s="12">
        <v>0</v>
      </c>
      <c r="L154" s="13">
        <f t="shared" si="2"/>
        <v>47980000</v>
      </c>
    </row>
    <row r="155" spans="1:12" ht="19.5" customHeight="1">
      <c r="A155" s="38"/>
      <c r="B155" s="11" t="s">
        <v>184</v>
      </c>
      <c r="C155" s="16">
        <v>423502000</v>
      </c>
      <c r="D155" s="16">
        <v>83653000</v>
      </c>
      <c r="E155" s="16">
        <v>49392000</v>
      </c>
      <c r="F155" s="12">
        <v>0</v>
      </c>
      <c r="G155" s="16">
        <v>12567000</v>
      </c>
      <c r="H155" s="16">
        <v>137739000</v>
      </c>
      <c r="I155" s="16">
        <v>0</v>
      </c>
      <c r="J155" s="16">
        <v>0</v>
      </c>
      <c r="K155" s="12">
        <v>0</v>
      </c>
      <c r="L155" s="13">
        <f t="shared" si="2"/>
        <v>706853000</v>
      </c>
    </row>
    <row r="156" spans="1:12" ht="19.5" customHeight="1">
      <c r="B156" s="11" t="s">
        <v>139</v>
      </c>
      <c r="C156" s="16">
        <v>74438000</v>
      </c>
      <c r="D156" s="16">
        <v>10133000</v>
      </c>
      <c r="E156" s="16">
        <v>28292000</v>
      </c>
      <c r="F156" s="12">
        <v>0</v>
      </c>
      <c r="G156" s="16">
        <v>39290000</v>
      </c>
      <c r="H156" s="16">
        <v>11032000</v>
      </c>
      <c r="I156" s="16">
        <v>0</v>
      </c>
      <c r="J156" s="16">
        <v>0</v>
      </c>
      <c r="K156" s="12">
        <v>0</v>
      </c>
      <c r="L156" s="13">
        <f t="shared" si="2"/>
        <v>163185000</v>
      </c>
    </row>
    <row r="157" spans="1:12" ht="19.5" customHeight="1">
      <c r="B157" s="11" t="s">
        <v>185</v>
      </c>
      <c r="C157" s="16">
        <v>269129000</v>
      </c>
      <c r="D157" s="16">
        <v>33953000</v>
      </c>
      <c r="E157" s="16">
        <v>55147000</v>
      </c>
      <c r="F157" s="12">
        <v>0</v>
      </c>
      <c r="G157" s="16">
        <v>1573903000</v>
      </c>
      <c r="H157" s="16">
        <v>17013000</v>
      </c>
      <c r="I157" s="16">
        <v>0</v>
      </c>
      <c r="J157" s="16">
        <v>380163000</v>
      </c>
      <c r="K157" s="12">
        <v>0</v>
      </c>
      <c r="L157" s="13">
        <f t="shared" si="2"/>
        <v>2329308000</v>
      </c>
    </row>
    <row r="158" spans="1:12" ht="19.5" customHeight="1">
      <c r="B158" s="11" t="s">
        <v>113</v>
      </c>
      <c r="C158" s="16">
        <v>77870000</v>
      </c>
      <c r="D158" s="16">
        <v>10309000</v>
      </c>
      <c r="E158" s="16">
        <v>35538000</v>
      </c>
      <c r="F158" s="12">
        <v>0</v>
      </c>
      <c r="G158" s="16">
        <v>430039000</v>
      </c>
      <c r="H158" s="16">
        <v>4599000</v>
      </c>
      <c r="I158" s="16">
        <v>45743000</v>
      </c>
      <c r="J158" s="16">
        <v>0</v>
      </c>
      <c r="K158" s="12">
        <v>0</v>
      </c>
      <c r="L158" s="13">
        <f t="shared" si="2"/>
        <v>604098000</v>
      </c>
    </row>
    <row r="159" spans="1:12" ht="19.5" customHeight="1">
      <c r="B159" s="11" t="s">
        <v>120</v>
      </c>
      <c r="C159" s="16">
        <v>33529000</v>
      </c>
      <c r="D159" s="16">
        <v>6422000</v>
      </c>
      <c r="E159" s="16">
        <v>12733000</v>
      </c>
      <c r="F159" s="12">
        <v>0</v>
      </c>
      <c r="G159" s="16">
        <v>571000</v>
      </c>
      <c r="H159" s="16">
        <v>19840000</v>
      </c>
      <c r="I159" s="16">
        <v>35610000</v>
      </c>
      <c r="J159" s="16">
        <v>0</v>
      </c>
      <c r="K159" s="12">
        <v>0</v>
      </c>
      <c r="L159" s="13">
        <f t="shared" si="2"/>
        <v>108705000</v>
      </c>
    </row>
    <row r="160" spans="1:12" ht="19.5" customHeight="1">
      <c r="B160" s="11" t="s">
        <v>99</v>
      </c>
      <c r="C160" s="16">
        <v>35425000</v>
      </c>
      <c r="D160" s="16">
        <v>5148000</v>
      </c>
      <c r="E160" s="16">
        <v>4731000</v>
      </c>
      <c r="F160" s="12">
        <v>0</v>
      </c>
      <c r="G160" s="16">
        <v>3880000</v>
      </c>
      <c r="H160" s="16">
        <v>1267000</v>
      </c>
      <c r="I160" s="16">
        <v>0</v>
      </c>
      <c r="J160" s="16">
        <v>0</v>
      </c>
      <c r="K160" s="12">
        <v>0</v>
      </c>
      <c r="L160" s="13">
        <f t="shared" si="2"/>
        <v>50451000</v>
      </c>
    </row>
    <row r="161" spans="1:12" ht="19.5" customHeight="1">
      <c r="B161" s="11" t="s">
        <v>122</v>
      </c>
      <c r="C161" s="16">
        <v>29096000</v>
      </c>
      <c r="D161" s="16">
        <v>4431000</v>
      </c>
      <c r="E161" s="16">
        <v>8203000</v>
      </c>
      <c r="F161" s="12">
        <v>0</v>
      </c>
      <c r="G161" s="16">
        <v>1076000</v>
      </c>
      <c r="H161" s="16">
        <v>2388000</v>
      </c>
      <c r="I161" s="16">
        <v>0</v>
      </c>
      <c r="J161" s="16">
        <v>0</v>
      </c>
      <c r="K161" s="12">
        <v>0</v>
      </c>
      <c r="L161" s="13">
        <f t="shared" si="2"/>
        <v>45194000</v>
      </c>
    </row>
    <row r="162" spans="1:12" ht="19.5" customHeight="1">
      <c r="B162" s="11" t="s">
        <v>175</v>
      </c>
      <c r="C162" s="16">
        <v>95777000</v>
      </c>
      <c r="D162" s="16">
        <v>10430000</v>
      </c>
      <c r="E162" s="16">
        <v>2290188000</v>
      </c>
      <c r="F162" s="12">
        <v>0</v>
      </c>
      <c r="G162" s="16">
        <v>36000</v>
      </c>
      <c r="H162" s="16">
        <v>783723000</v>
      </c>
      <c r="I162" s="16">
        <v>0</v>
      </c>
      <c r="J162" s="16">
        <v>0</v>
      </c>
      <c r="K162" s="12">
        <v>0</v>
      </c>
      <c r="L162" s="13">
        <f t="shared" si="2"/>
        <v>3180154000</v>
      </c>
    </row>
    <row r="163" spans="1:12" ht="19.5" customHeight="1">
      <c r="B163" s="11" t="s">
        <v>121</v>
      </c>
      <c r="C163" s="16">
        <v>20609000</v>
      </c>
      <c r="D163" s="16">
        <v>4615000</v>
      </c>
      <c r="E163" s="16">
        <v>6050000</v>
      </c>
      <c r="F163" s="12">
        <v>0</v>
      </c>
      <c r="G163" s="16">
        <v>191000</v>
      </c>
      <c r="H163" s="16">
        <v>6319000</v>
      </c>
      <c r="I163" s="16">
        <v>0</v>
      </c>
      <c r="J163" s="16">
        <v>0</v>
      </c>
      <c r="K163" s="12">
        <v>0</v>
      </c>
      <c r="L163" s="13">
        <f t="shared" si="2"/>
        <v>37784000</v>
      </c>
    </row>
    <row r="164" spans="1:12" ht="19.5" customHeight="1">
      <c r="B164" s="11" t="s">
        <v>102</v>
      </c>
      <c r="C164" s="16">
        <v>41700000</v>
      </c>
      <c r="D164" s="16">
        <v>6622000</v>
      </c>
      <c r="E164" s="16">
        <v>12428000</v>
      </c>
      <c r="F164" s="12">
        <v>0</v>
      </c>
      <c r="G164" s="16">
        <v>379693000</v>
      </c>
      <c r="H164" s="16">
        <v>5090000</v>
      </c>
      <c r="I164" s="16">
        <v>0</v>
      </c>
      <c r="J164" s="16">
        <v>0</v>
      </c>
      <c r="K164" s="12">
        <v>0</v>
      </c>
      <c r="L164" s="13">
        <f t="shared" si="2"/>
        <v>445533000</v>
      </c>
    </row>
    <row r="165" spans="1:12" ht="19.5" customHeight="1">
      <c r="B165" s="11" t="s">
        <v>124</v>
      </c>
      <c r="C165" s="16">
        <v>40872000</v>
      </c>
      <c r="D165" s="16">
        <v>7271000</v>
      </c>
      <c r="E165" s="16">
        <v>4429000</v>
      </c>
      <c r="F165" s="12">
        <v>0</v>
      </c>
      <c r="G165" s="16">
        <v>1065000</v>
      </c>
      <c r="H165" s="16">
        <v>9199000</v>
      </c>
      <c r="I165" s="16">
        <v>0</v>
      </c>
      <c r="J165" s="16">
        <v>0</v>
      </c>
      <c r="K165" s="12">
        <v>0</v>
      </c>
      <c r="L165" s="13">
        <f t="shared" si="2"/>
        <v>62836000</v>
      </c>
    </row>
    <row r="166" spans="1:12" ht="19.5" customHeight="1">
      <c r="A166" s="38"/>
      <c r="B166" s="11" t="s">
        <v>103</v>
      </c>
      <c r="C166" s="16">
        <v>5486000</v>
      </c>
      <c r="D166" s="16">
        <v>879000</v>
      </c>
      <c r="E166" s="16">
        <v>4467000</v>
      </c>
      <c r="F166" s="12">
        <v>0</v>
      </c>
      <c r="G166" s="16">
        <v>226000</v>
      </c>
      <c r="H166" s="16">
        <v>3276000</v>
      </c>
      <c r="I166" s="16">
        <v>94493000</v>
      </c>
      <c r="J166" s="16">
        <v>0</v>
      </c>
      <c r="K166" s="12">
        <v>0</v>
      </c>
      <c r="L166" s="13">
        <f t="shared" si="2"/>
        <v>108827000</v>
      </c>
    </row>
    <row r="167" spans="1:12" ht="19.5" customHeight="1">
      <c r="B167" s="11" t="s">
        <v>104</v>
      </c>
      <c r="C167" s="16">
        <v>6256000</v>
      </c>
      <c r="D167" s="16">
        <v>1138000</v>
      </c>
      <c r="E167" s="16">
        <v>4058000</v>
      </c>
      <c r="F167" s="12">
        <v>0</v>
      </c>
      <c r="G167" s="16">
        <v>226000</v>
      </c>
      <c r="H167" s="16">
        <v>7928000</v>
      </c>
      <c r="I167" s="16">
        <v>126781000</v>
      </c>
      <c r="J167" s="16">
        <v>0</v>
      </c>
      <c r="K167" s="12">
        <v>0</v>
      </c>
      <c r="L167" s="13">
        <f t="shared" si="2"/>
        <v>146387000</v>
      </c>
    </row>
    <row r="168" spans="1:12" ht="19.5" customHeight="1">
      <c r="A168" s="38"/>
      <c r="B168" s="11" t="s">
        <v>105</v>
      </c>
      <c r="C168" s="16">
        <v>4808000</v>
      </c>
      <c r="D168" s="16">
        <v>829000</v>
      </c>
      <c r="E168" s="16">
        <v>3130000</v>
      </c>
      <c r="F168" s="12">
        <v>0</v>
      </c>
      <c r="G168" s="16">
        <v>254000</v>
      </c>
      <c r="H168" s="16">
        <v>2174000</v>
      </c>
      <c r="I168" s="16">
        <v>96290000</v>
      </c>
      <c r="J168" s="16">
        <v>0</v>
      </c>
      <c r="K168" s="12">
        <v>0</v>
      </c>
      <c r="L168" s="13">
        <f t="shared" si="2"/>
        <v>107485000</v>
      </c>
    </row>
    <row r="169" spans="1:12" ht="19.5" customHeight="1">
      <c r="B169" s="11" t="s">
        <v>35</v>
      </c>
      <c r="C169" s="16">
        <v>2795414000</v>
      </c>
      <c r="D169" s="16">
        <v>507443000</v>
      </c>
      <c r="E169" s="16">
        <v>494780000</v>
      </c>
      <c r="F169" s="12">
        <v>0</v>
      </c>
      <c r="G169" s="16">
        <v>62183000</v>
      </c>
      <c r="H169" s="16">
        <v>18477747000</v>
      </c>
      <c r="I169" s="16">
        <v>247035000</v>
      </c>
      <c r="J169" s="16">
        <v>0</v>
      </c>
      <c r="K169" s="12">
        <v>0</v>
      </c>
      <c r="L169" s="13">
        <f t="shared" si="2"/>
        <v>22584602000</v>
      </c>
    </row>
    <row r="170" spans="1:12" ht="19.5" customHeight="1">
      <c r="A170" s="38"/>
      <c r="B170" s="11" t="s">
        <v>114</v>
      </c>
      <c r="C170" s="16">
        <v>2358000</v>
      </c>
      <c r="D170" s="16">
        <v>505000</v>
      </c>
      <c r="E170" s="16">
        <v>1288000</v>
      </c>
      <c r="F170" s="12">
        <v>0</v>
      </c>
      <c r="G170" s="16">
        <v>0</v>
      </c>
      <c r="H170" s="16">
        <v>690000</v>
      </c>
      <c r="I170" s="16">
        <v>0</v>
      </c>
      <c r="J170" s="16">
        <v>0</v>
      </c>
      <c r="K170" s="12">
        <v>0</v>
      </c>
      <c r="L170" s="13">
        <f t="shared" si="2"/>
        <v>4841000</v>
      </c>
    </row>
    <row r="171" spans="1:12" ht="19.5" customHeight="1">
      <c r="B171" s="11" t="s">
        <v>115</v>
      </c>
      <c r="C171" s="16">
        <v>110378000</v>
      </c>
      <c r="D171" s="16">
        <v>18298000</v>
      </c>
      <c r="E171" s="16">
        <v>68411000</v>
      </c>
      <c r="F171" s="12">
        <v>0</v>
      </c>
      <c r="G171" s="16">
        <v>3947000</v>
      </c>
      <c r="H171" s="16">
        <v>12557000</v>
      </c>
      <c r="I171" s="16">
        <v>0</v>
      </c>
      <c r="J171" s="16">
        <v>0</v>
      </c>
      <c r="K171" s="12">
        <v>0</v>
      </c>
      <c r="L171" s="13">
        <f t="shared" si="2"/>
        <v>213591000</v>
      </c>
    </row>
    <row r="172" spans="1:12" ht="19.5" customHeight="1">
      <c r="A172" s="38"/>
      <c r="B172" s="11" t="s">
        <v>140</v>
      </c>
      <c r="C172" s="16">
        <v>13127000</v>
      </c>
      <c r="D172" s="16">
        <v>1847000</v>
      </c>
      <c r="E172" s="16">
        <v>5446000</v>
      </c>
      <c r="F172" s="12">
        <v>0</v>
      </c>
      <c r="G172" s="16">
        <v>477000</v>
      </c>
      <c r="H172" s="16">
        <v>4423000</v>
      </c>
      <c r="I172" s="16">
        <v>0</v>
      </c>
      <c r="J172" s="16">
        <v>0</v>
      </c>
      <c r="K172" s="12">
        <v>0</v>
      </c>
      <c r="L172" s="13">
        <f t="shared" si="2"/>
        <v>25320000</v>
      </c>
    </row>
    <row r="173" spans="1:12" ht="19.5" customHeight="1">
      <c r="B173" s="11" t="s">
        <v>126</v>
      </c>
      <c r="C173" s="16">
        <v>22334000</v>
      </c>
      <c r="D173" s="16">
        <v>4215000</v>
      </c>
      <c r="E173" s="16">
        <v>26030000</v>
      </c>
      <c r="F173" s="12">
        <v>0</v>
      </c>
      <c r="G173" s="16">
        <v>1013000</v>
      </c>
      <c r="H173" s="16">
        <v>32590000</v>
      </c>
      <c r="I173" s="16">
        <v>112391000</v>
      </c>
      <c r="J173" s="16">
        <v>0</v>
      </c>
      <c r="K173" s="12">
        <v>0</v>
      </c>
      <c r="L173" s="13">
        <f t="shared" si="2"/>
        <v>198573000</v>
      </c>
    </row>
    <row r="174" spans="1:12" ht="19.5" customHeight="1">
      <c r="A174" s="38"/>
      <c r="B174" s="11" t="s">
        <v>176</v>
      </c>
      <c r="C174" s="16">
        <v>3222000</v>
      </c>
      <c r="D174" s="16">
        <v>530000</v>
      </c>
      <c r="E174" s="16">
        <v>2291000</v>
      </c>
      <c r="F174" s="12">
        <v>0</v>
      </c>
      <c r="G174" s="16">
        <v>45000</v>
      </c>
      <c r="H174" s="16">
        <v>1264000</v>
      </c>
      <c r="I174" s="16">
        <v>0</v>
      </c>
      <c r="J174" s="16">
        <v>0</v>
      </c>
      <c r="K174" s="12">
        <v>0</v>
      </c>
      <c r="L174" s="13">
        <f t="shared" si="2"/>
        <v>7352000</v>
      </c>
    </row>
    <row r="175" spans="1:12" ht="19.5" customHeight="1">
      <c r="B175" s="11" t="s">
        <v>177</v>
      </c>
      <c r="C175" s="16">
        <v>66627000</v>
      </c>
      <c r="D175" s="16">
        <v>11800000</v>
      </c>
      <c r="E175" s="16">
        <v>24477000</v>
      </c>
      <c r="F175" s="12">
        <v>0</v>
      </c>
      <c r="G175" s="16">
        <v>337664000</v>
      </c>
      <c r="H175" s="16">
        <v>14949000</v>
      </c>
      <c r="I175" s="16">
        <v>0</v>
      </c>
      <c r="J175" s="16">
        <v>1127000</v>
      </c>
      <c r="K175" s="12">
        <v>0</v>
      </c>
      <c r="L175" s="13">
        <f t="shared" si="2"/>
        <v>456644000</v>
      </c>
    </row>
    <row r="176" spans="1:12" ht="19.5" customHeight="1">
      <c r="A176" s="38"/>
      <c r="B176" s="11" t="s">
        <v>186</v>
      </c>
      <c r="C176" s="16">
        <v>12803000</v>
      </c>
      <c r="D176" s="16">
        <v>2446000</v>
      </c>
      <c r="E176" s="16">
        <v>12396000</v>
      </c>
      <c r="F176" s="12">
        <v>0</v>
      </c>
      <c r="G176" s="16">
        <v>10137000</v>
      </c>
      <c r="H176" s="16">
        <v>4599000</v>
      </c>
      <c r="I176" s="16">
        <v>0</v>
      </c>
      <c r="J176" s="16">
        <v>0</v>
      </c>
      <c r="K176" s="12">
        <v>0</v>
      </c>
      <c r="L176" s="13">
        <f t="shared" si="2"/>
        <v>42381000</v>
      </c>
    </row>
    <row r="177" spans="1:12" ht="19.5" customHeight="1">
      <c r="B177" s="11" t="s">
        <v>187</v>
      </c>
      <c r="C177" s="16">
        <v>5276000</v>
      </c>
      <c r="D177" s="16">
        <v>1017000</v>
      </c>
      <c r="E177" s="16">
        <v>9916000</v>
      </c>
      <c r="F177" s="12">
        <v>0</v>
      </c>
      <c r="G177" s="16">
        <v>0</v>
      </c>
      <c r="H177" s="16">
        <v>1264000</v>
      </c>
      <c r="I177" s="16">
        <v>0</v>
      </c>
      <c r="J177" s="16">
        <v>0</v>
      </c>
      <c r="K177" s="12">
        <v>0</v>
      </c>
      <c r="L177" s="13">
        <f t="shared" si="2"/>
        <v>17473000</v>
      </c>
    </row>
    <row r="178" spans="1:12" ht="19.5" customHeight="1">
      <c r="A178" s="38"/>
      <c r="B178" s="11" t="s">
        <v>183</v>
      </c>
      <c r="C178" s="16">
        <v>9635000</v>
      </c>
      <c r="D178" s="16">
        <v>1457000</v>
      </c>
      <c r="E178" s="16">
        <v>13410000</v>
      </c>
      <c r="F178" s="12">
        <v>0</v>
      </c>
      <c r="G178" s="16">
        <v>1075000</v>
      </c>
      <c r="H178" s="16">
        <v>2527000</v>
      </c>
      <c r="I178" s="16">
        <v>0</v>
      </c>
      <c r="J178" s="16">
        <v>0</v>
      </c>
      <c r="K178" s="12">
        <v>0</v>
      </c>
      <c r="L178" s="13">
        <f t="shared" si="2"/>
        <v>28104000</v>
      </c>
    </row>
    <row r="179" spans="1:12" ht="19.5" customHeight="1" thickBot="1">
      <c r="B179" s="11" t="s">
        <v>230</v>
      </c>
      <c r="C179" s="16">
        <v>106802000</v>
      </c>
      <c r="D179" s="16">
        <v>16756000</v>
      </c>
      <c r="E179" s="16">
        <v>27191000</v>
      </c>
      <c r="F179" s="12">
        <v>0</v>
      </c>
      <c r="G179" s="16">
        <v>87194000</v>
      </c>
      <c r="H179" s="16">
        <v>69631000</v>
      </c>
      <c r="I179" s="16">
        <v>8092000</v>
      </c>
      <c r="J179" s="16">
        <v>0</v>
      </c>
      <c r="K179" s="16">
        <v>0</v>
      </c>
      <c r="L179" s="13">
        <f t="shared" si="2"/>
        <v>315666000</v>
      </c>
    </row>
    <row r="180" spans="1:12" s="15" customFormat="1" ht="21" customHeight="1" thickBot="1">
      <c r="A180" s="40"/>
      <c r="B180" s="17" t="s">
        <v>106</v>
      </c>
      <c r="C180" s="18">
        <f t="shared" ref="C180:K180" si="3">SUM(C8:C179)</f>
        <v>46814733000</v>
      </c>
      <c r="D180" s="18">
        <f t="shared" si="3"/>
        <v>7816085000</v>
      </c>
      <c r="E180" s="18">
        <f>SUM(E8:E179)</f>
        <v>11786731000</v>
      </c>
      <c r="F180" s="18">
        <f t="shared" si="3"/>
        <v>0</v>
      </c>
      <c r="G180" s="18">
        <f t="shared" si="3"/>
        <v>23378721000</v>
      </c>
      <c r="H180" s="18">
        <f t="shared" si="3"/>
        <v>45080644000</v>
      </c>
      <c r="I180" s="18">
        <f t="shared" si="3"/>
        <v>3649737000</v>
      </c>
      <c r="J180" s="18">
        <f t="shared" si="3"/>
        <v>582148000</v>
      </c>
      <c r="K180" s="18">
        <f t="shared" si="3"/>
        <v>0</v>
      </c>
      <c r="L180" s="18">
        <f t="shared" si="2"/>
        <v>139108799000</v>
      </c>
    </row>
    <row r="182" spans="1:12">
      <c r="C182" s="19"/>
      <c r="D182" s="19"/>
      <c r="L182" s="19"/>
    </row>
    <row r="183" spans="1:12">
      <c r="C183" s="19"/>
    </row>
    <row r="184" spans="1:12">
      <c r="E184" s="19"/>
    </row>
    <row r="185" spans="1:12">
      <c r="C185" s="19"/>
      <c r="E185" s="19"/>
    </row>
    <row r="187" spans="1:12">
      <c r="C187" s="19"/>
    </row>
    <row r="188" spans="1:12">
      <c r="C188" s="19"/>
    </row>
    <row r="189" spans="1:12">
      <c r="C189" s="19"/>
    </row>
    <row r="191" spans="1:12">
      <c r="C191" s="19"/>
    </row>
  </sheetData>
  <mergeCells count="14">
    <mergeCell ref="I6:I7"/>
    <mergeCell ref="J6:J7"/>
    <mergeCell ref="K6:K7"/>
    <mergeCell ref="L6:L7"/>
    <mergeCell ref="B2:L2"/>
    <mergeCell ref="B3:L3"/>
    <mergeCell ref="B4:L4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3" fitToHeight="0" orientation="landscape" r:id="rId1"/>
  <rowBreaks count="1" manualBreakCount="1">
    <brk id="9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9</vt:i4>
      </vt:variant>
    </vt:vector>
  </HeadingPairs>
  <TitlesOfParts>
    <vt:vector size="15" baseType="lpstr">
      <vt:lpstr>GENEL 2021</vt:lpstr>
      <vt:lpstr>ÖZEL 2021</vt:lpstr>
      <vt:lpstr>GENEL 2022</vt:lpstr>
      <vt:lpstr>ÖZEL 2022</vt:lpstr>
      <vt:lpstr>GENEL 2023</vt:lpstr>
      <vt:lpstr>ÖZEL 2023</vt:lpstr>
      <vt:lpstr>'GENEL 2021'!Yazdırma_Alanı</vt:lpstr>
      <vt:lpstr>'GENEL 2022'!Yazdırma_Alanı</vt:lpstr>
      <vt:lpstr>'GENEL 2023'!Yazdırma_Alanı</vt:lpstr>
      <vt:lpstr>'ÖZEL 2021'!Yazdırma_Alanı</vt:lpstr>
      <vt:lpstr>'ÖZEL 2022'!Yazdırma_Alanı</vt:lpstr>
      <vt:lpstr>'ÖZEL 2023'!Yazdırma_Alanı</vt:lpstr>
      <vt:lpstr>'ÖZEL 2021'!Yazdırma_Başlıkları</vt:lpstr>
      <vt:lpstr>'ÖZEL 2022'!Yazdırma_Başlıkları</vt:lpstr>
      <vt:lpstr>'ÖZEL 2023'!Yazdırma_Başlıkları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2020-10-09T07:14:35Z</dcterms:modified>
</cp:coreProperties>
</file>