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5.16'!$A$1:$X$33</definedName>
  </definedNames>
  <calcPr calcId="162913"/>
</workbook>
</file>

<file path=xl/calcChain.xml><?xml version="1.0" encoding="utf-8"?>
<calcChain xmlns="http://schemas.openxmlformats.org/spreadsheetml/2006/main">
  <c r="U30" i="1" l="1"/>
  <c r="P7" i="1"/>
  <c r="U7" i="1"/>
  <c r="K7" i="1"/>
  <c r="U32" i="1"/>
  <c r="P32" i="1"/>
  <c r="O32" i="1"/>
  <c r="N32" i="1"/>
  <c r="M32" i="1"/>
  <c r="L32" i="1"/>
  <c r="K32" i="1"/>
  <c r="P30" i="1"/>
  <c r="O30" i="1"/>
  <c r="N30" i="1"/>
  <c r="M30" i="1"/>
  <c r="L30" i="1"/>
  <c r="K30" i="1"/>
  <c r="U28" i="1"/>
  <c r="P28" i="1"/>
  <c r="O28" i="1"/>
  <c r="N28" i="1"/>
  <c r="M28" i="1"/>
  <c r="L28" i="1"/>
  <c r="K28" i="1"/>
  <c r="U26" i="1"/>
  <c r="P26" i="1"/>
  <c r="O26" i="1"/>
  <c r="N26" i="1"/>
  <c r="M26" i="1"/>
  <c r="L26" i="1"/>
  <c r="K26" i="1"/>
  <c r="U25" i="1"/>
  <c r="P25" i="1"/>
  <c r="O25" i="1"/>
  <c r="N25" i="1"/>
  <c r="M25" i="1"/>
  <c r="L25" i="1"/>
  <c r="K25" i="1"/>
  <c r="U24" i="1"/>
  <c r="P24" i="1"/>
  <c r="O24" i="1"/>
  <c r="N24" i="1"/>
  <c r="M24" i="1"/>
  <c r="L24" i="1"/>
  <c r="K24" i="1"/>
  <c r="U23" i="1"/>
  <c r="P23" i="1"/>
  <c r="O23" i="1"/>
  <c r="N23" i="1"/>
  <c r="M23" i="1"/>
  <c r="L23" i="1"/>
  <c r="K23" i="1"/>
  <c r="U22" i="1"/>
  <c r="P22" i="1"/>
  <c r="O22" i="1"/>
  <c r="N22" i="1"/>
  <c r="M22" i="1"/>
  <c r="L22" i="1"/>
  <c r="K22" i="1"/>
  <c r="U21" i="1"/>
  <c r="P21" i="1"/>
  <c r="O21" i="1"/>
  <c r="N21" i="1"/>
  <c r="M21" i="1"/>
  <c r="L21" i="1"/>
  <c r="K21" i="1"/>
  <c r="U20" i="1"/>
  <c r="P20" i="1"/>
  <c r="O20" i="1"/>
  <c r="N20" i="1"/>
  <c r="M20" i="1"/>
  <c r="L20" i="1"/>
  <c r="K20" i="1"/>
  <c r="U19" i="1"/>
  <c r="P19" i="1"/>
  <c r="O19" i="1"/>
  <c r="N19" i="1"/>
  <c r="M19" i="1"/>
  <c r="L19" i="1"/>
  <c r="K19" i="1"/>
  <c r="U18" i="1"/>
  <c r="P18" i="1"/>
  <c r="O18" i="1"/>
  <c r="N18" i="1"/>
  <c r="M18" i="1"/>
  <c r="L18" i="1"/>
  <c r="K18" i="1"/>
  <c r="U17" i="1"/>
  <c r="P17" i="1"/>
  <c r="O17" i="1"/>
  <c r="N17" i="1"/>
  <c r="M17" i="1"/>
  <c r="L17" i="1"/>
  <c r="K17" i="1"/>
  <c r="U16" i="1"/>
  <c r="P16" i="1"/>
  <c r="O16" i="1"/>
  <c r="N16" i="1"/>
  <c r="M16" i="1"/>
  <c r="L16" i="1"/>
  <c r="K16" i="1"/>
  <c r="U15" i="1"/>
  <c r="P15" i="1"/>
  <c r="O15" i="1"/>
  <c r="N15" i="1"/>
  <c r="M15" i="1"/>
  <c r="L15" i="1"/>
  <c r="K15" i="1"/>
  <c r="U14" i="1"/>
  <c r="P14" i="1"/>
  <c r="O14" i="1"/>
  <c r="N14" i="1"/>
  <c r="M14" i="1"/>
  <c r="L14" i="1"/>
  <c r="K14" i="1"/>
  <c r="U12" i="1"/>
  <c r="P12" i="1"/>
  <c r="O12" i="1"/>
  <c r="N12" i="1"/>
  <c r="M12" i="1"/>
  <c r="L12" i="1"/>
  <c r="K12" i="1"/>
  <c r="P10" i="1"/>
  <c r="O10" i="1"/>
  <c r="N10" i="1"/>
  <c r="M10" i="1"/>
  <c r="U9" i="1"/>
  <c r="P9" i="1"/>
  <c r="O9" i="1"/>
  <c r="N9" i="1"/>
  <c r="M9" i="1"/>
  <c r="L9" i="1"/>
  <c r="K9" i="1"/>
  <c r="U8" i="1"/>
  <c r="P8" i="1"/>
  <c r="O8" i="1"/>
  <c r="N8" i="1"/>
  <c r="M8" i="1"/>
  <c r="L8" i="1"/>
  <c r="K8" i="1"/>
  <c r="O7" i="1"/>
  <c r="N7" i="1"/>
  <c r="M7" i="1"/>
  <c r="L7" i="1"/>
</calcChain>
</file>

<file path=xl/sharedStrings.xml><?xml version="1.0" encoding="utf-8"?>
<sst xmlns="http://schemas.openxmlformats.org/spreadsheetml/2006/main" count="79" uniqueCount="71">
  <si>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</si>
  <si>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</si>
  <si>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</si>
  <si>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</si>
  <si>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</si>
  <si>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</si>
  <si>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</si>
  <si>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</si>
  <si>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</si>
  <si>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</si>
  <si>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</si>
  <si>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</si>
  <si>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</si>
  <si>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</si>
  <si>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</si>
  <si>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</si>
  <si>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</si>
  <si>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Yüzde Değ.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</si>
  <si>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</si>
  <si>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</si>
  <si>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</si>
  <si>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</si>
  <si>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</si>
  <si>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</si>
  <si>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</si>
  <si>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</si>
  <si>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</si>
  <si>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</si>
  <si>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</si>
  <si>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</si>
  <si>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</si>
  <si>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</si>
  <si>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</si>
  <si>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</si>
  <si>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</si>
  <si>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</si>
  <si>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</si>
  <si>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</si>
  <si>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</si>
  <si>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</si>
  <si>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</si>
  <si>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</si>
  <si>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</si>
  <si>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</si>
  <si>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</si>
  <si>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</si>
  <si>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</si>
  <si>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</si>
  <si>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</si>
  <si>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</si>
  <si>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</si>
  <si>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</si>
  <si>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</si>
  <si>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</si>
  <si>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</si>
  <si>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</si>
  <si>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</si>
  <si>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</si>
  <si>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</si>
  <si>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</si>
  <si>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</si>
  <si>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</si>
  <si>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</si>
  <si>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</si>
  <si>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</si>
  <si>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</si>
  <si>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Perc. Chan.</t>
  </si>
  <si>
    <t>Tablo: V.6- İhracatın Sektörel Dağılımı  (ISIC, Rev.4)</t>
  </si>
  <si>
    <t>Table: V.6- Commodity Composition of Exports   (ISIC, Rev.4)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</si>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</sst>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8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right" vertical="center"/>
    </xf>
    <xf numFmtId="1" fontId="11" fillId="0" borderId="8" xfId="0" applyNumberFormat="1" applyFont="1" applyBorder="1" applyAlignment="1" applyProtection="1">
      <alignment horizontal="center" vertical="center"/>
    </xf>
    <xf numFmtId="3" fontId="11" fillId="0" borderId="8" xfId="0" quotePrefix="1" applyNumberFormat="1" applyFont="1" applyBorder="1" applyAlignment="1" applyProtection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7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" fontId="6" fillId="0" borderId="8" xfId="0" applyNumberFormat="1" applyFont="1" applyBorder="1" applyAlignment="1" applyProtection="1">
      <alignment horizontal="center" vertical="center"/>
    </xf>
    <xf numFmtId="164" fontId="0" fillId="0" borderId="8" xfId="0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/>
    </xf>
    <xf numFmtId="164" fontId="0" fillId="0" borderId="0" xfId="0" applyBorder="1" applyAlignment="1"/>
    <xf numFmtId="164" fontId="12" fillId="0" borderId="1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49" fontId="11" fillId="0" borderId="11" xfId="0" quotePrefix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view="pageBreakPreview" zoomScale="60" zoomScaleNormal="55" workbookViewId="0">
      <selection activeCell="R18" sqref="R18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9" width="14.88671875" style="29" customWidth="1"/>
    <col min="10" max="10" width="2.33203125" style="29" customWidth="1"/>
    <col min="11" max="13" width="7" style="29" hidden="1" customWidth="1"/>
    <col min="14" max="14" width="7" style="29" customWidth="1"/>
    <col min="15" max="15" width="8.88671875" style="29" bestFit="1" customWidth="1"/>
    <col min="16" max="16" width="8.88671875" style="29" customWidth="1"/>
    <col min="17" max="17" width="2.77734375" style="29" customWidth="1"/>
    <col min="18" max="18" width="19.5546875" style="29" customWidth="1"/>
    <col min="19" max="19" width="15.5546875" style="29" customWidth="1"/>
    <col min="20" max="20" width="4" style="29" customWidth="1"/>
    <col min="21" max="21" width="13.21875" style="29" customWidth="1"/>
    <col min="22" max="22" width="5.33203125" style="29" customWidth="1"/>
    <col min="23" max="23" width="6.21875" style="29" bestFit="1" customWidth="1"/>
    <col min="24" max="24" width="51.77734375" style="29" customWidth="1"/>
    <col min="25" max="25" width="5.6640625" style="1" customWidth="1"/>
    <col min="26" max="29" width="7.6640625" style="1" customWidth="1"/>
    <col min="30" max="30" width="6.21875" style="1" customWidth="1"/>
    <col min="31" max="34" width="7.6640625" style="1" customWidth="1"/>
    <col min="35" max="16384" width="7.6640625" style="1"/>
  </cols>
  <sheetData>
    <row r="1" spans="1:60" ht="18" customHeight="1" x14ac:dyDescent="0.2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36" t="s">
        <v>0</v>
      </c>
      <c r="BH1" s="3"/>
    </row>
    <row r="2" spans="1:60" ht="18" customHeight="1" x14ac:dyDescent="0.2">
      <c r="A2" s="14" t="s">
        <v>68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 t="s">
        <v>1</v>
      </c>
      <c r="BH2" s="3"/>
    </row>
    <row r="3" spans="1:60" ht="18" customHeight="1" x14ac:dyDescent="0.2">
      <c r="A3" s="16"/>
      <c r="B3" s="17"/>
      <c r="C3" s="57"/>
      <c r="D3" s="57"/>
      <c r="E3" s="57"/>
      <c r="F3" s="57"/>
      <c r="G3" s="57"/>
      <c r="H3" s="92" t="s">
        <v>16</v>
      </c>
      <c r="I3" s="92"/>
      <c r="J3" s="58"/>
      <c r="K3" s="59"/>
      <c r="L3" s="59"/>
      <c r="M3" s="59"/>
      <c r="N3" s="59"/>
      <c r="O3" s="94" t="s">
        <v>64</v>
      </c>
      <c r="P3" s="94"/>
      <c r="Q3" s="78"/>
      <c r="R3" s="95" t="s">
        <v>69</v>
      </c>
      <c r="S3" s="95"/>
      <c r="T3" s="79"/>
      <c r="U3" s="80" t="s">
        <v>17</v>
      </c>
      <c r="V3" s="80"/>
      <c r="W3" s="39"/>
      <c r="X3" s="40"/>
      <c r="BH3" s="3"/>
    </row>
    <row r="4" spans="1:60" ht="18.75" customHeight="1" x14ac:dyDescent="0.2">
      <c r="A4" s="18"/>
      <c r="B4" s="19"/>
      <c r="C4" s="60"/>
      <c r="D4" s="60"/>
      <c r="E4" s="60"/>
      <c r="F4" s="60"/>
      <c r="G4" s="60"/>
      <c r="H4" s="93" t="s">
        <v>35</v>
      </c>
      <c r="I4" s="93"/>
      <c r="J4" s="61"/>
      <c r="K4" s="62"/>
      <c r="L4" s="62"/>
      <c r="M4" s="62"/>
      <c r="N4" s="62"/>
      <c r="O4" s="96" t="s">
        <v>65</v>
      </c>
      <c r="P4" s="96"/>
      <c r="Q4" s="81"/>
      <c r="R4" s="97" t="s">
        <v>70</v>
      </c>
      <c r="S4" s="97"/>
      <c r="T4" s="82"/>
      <c r="U4" s="83" t="s">
        <v>66</v>
      </c>
      <c r="V4" s="89"/>
      <c r="W4" s="13"/>
      <c r="X4" s="25"/>
      <c r="Y4" s="7"/>
      <c r="Z4" s="7"/>
      <c r="AA4" s="7"/>
      <c r="AF4" s="7"/>
      <c r="AG4" s="7"/>
      <c r="AH4" s="7"/>
      <c r="AI4" s="7"/>
    </row>
    <row r="5" spans="1:60" ht="18" customHeight="1" x14ac:dyDescent="0.2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4"/>
      <c r="K5" s="65" t="s">
        <v>36</v>
      </c>
      <c r="L5" s="65" t="s">
        <v>37</v>
      </c>
      <c r="M5" s="65" t="s">
        <v>38</v>
      </c>
      <c r="N5" s="65" t="s">
        <v>39</v>
      </c>
      <c r="O5" s="65" t="s">
        <v>40</v>
      </c>
      <c r="P5" s="65" t="s">
        <v>41</v>
      </c>
      <c r="Q5" s="66"/>
      <c r="R5" s="67">
        <v>2019</v>
      </c>
      <c r="S5" s="67">
        <v>2020</v>
      </c>
      <c r="T5" s="68"/>
      <c r="U5" s="85" t="s">
        <v>63</v>
      </c>
      <c r="V5" s="69"/>
      <c r="W5" s="84"/>
      <c r="X5" s="41"/>
      <c r="Y5" s="7"/>
      <c r="Z5" s="7"/>
      <c r="AA5" s="7"/>
      <c r="AB5" s="7"/>
      <c r="AC5" s="7"/>
      <c r="AF5" s="7"/>
      <c r="AG5" s="7"/>
      <c r="AH5" s="7"/>
      <c r="AI5" s="7"/>
    </row>
    <row r="6" spans="1:60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39"/>
      <c r="W6" s="39"/>
      <c r="X6" s="40"/>
      <c r="AA6" s="7"/>
      <c r="AB6" s="7"/>
      <c r="AC6" s="7"/>
    </row>
    <row r="7" spans="1:60" s="4" customFormat="1" ht="18" customHeight="1" x14ac:dyDescent="0.4">
      <c r="A7" s="24" t="s">
        <v>25</v>
      </c>
      <c r="B7" s="25" t="s">
        <v>42</v>
      </c>
      <c r="C7" s="70">
        <v>5339.3237600000002</v>
      </c>
      <c r="D7" s="70">
        <v>5712.1438859999989</v>
      </c>
      <c r="E7" s="70">
        <v>5293.7864500000014</v>
      </c>
      <c r="F7" s="70">
        <v>5686.8944419999998</v>
      </c>
      <c r="G7" s="70">
        <v>5579.3389739999993</v>
      </c>
      <c r="H7" s="70">
        <v>5846.6493289999999</v>
      </c>
      <c r="I7" s="70">
        <v>5588.6410239999996</v>
      </c>
      <c r="J7" s="70"/>
      <c r="K7" s="70">
        <f t="shared" ref="K7:P9" si="0">+D7/C7*100-100</f>
        <v>6.9825345447865885</v>
      </c>
      <c r="L7" s="70">
        <f t="shared" si="0"/>
        <v>-7.3240003114304955</v>
      </c>
      <c r="M7" s="70">
        <f t="shared" si="0"/>
        <v>7.4258377385056491</v>
      </c>
      <c r="N7" s="70">
        <f t="shared" si="0"/>
        <v>-1.8912865202079416</v>
      </c>
      <c r="O7" s="70">
        <f t="shared" si="0"/>
        <v>4.7910757214372666</v>
      </c>
      <c r="P7" s="70">
        <f t="shared" si="0"/>
        <v>-4.4129259423898048</v>
      </c>
      <c r="Q7" s="71"/>
      <c r="R7" s="70">
        <v>3747.1268719999994</v>
      </c>
      <c r="S7" s="70">
        <v>3950.8827330000004</v>
      </c>
      <c r="T7" s="70"/>
      <c r="U7" s="86">
        <f>+S7/R7*100-100</f>
        <v>5.4376557816215012</v>
      </c>
      <c r="V7" s="70"/>
      <c r="W7" s="42" t="s">
        <v>25</v>
      </c>
      <c r="X7" s="43" t="s">
        <v>55</v>
      </c>
      <c r="Y7" s="6"/>
      <c r="AA7" s="8"/>
      <c r="AB7" s="2"/>
      <c r="AC7" s="2"/>
    </row>
    <row r="8" spans="1:60" ht="18" customHeight="1" x14ac:dyDescent="0.35">
      <c r="A8" s="26" t="s">
        <v>2</v>
      </c>
      <c r="B8" s="27" t="s">
        <v>18</v>
      </c>
      <c r="C8" s="72">
        <v>5065.9479859999992</v>
      </c>
      <c r="D8" s="72">
        <v>5350.8252749999992</v>
      </c>
      <c r="E8" s="72">
        <v>4908.4653930000004</v>
      </c>
      <c r="F8" s="72">
        <v>5259.1861590000008</v>
      </c>
      <c r="G8" s="72">
        <v>5112.7947679999988</v>
      </c>
      <c r="H8" s="72">
        <v>5337.3063929999998</v>
      </c>
      <c r="I8" s="72">
        <v>5052.1591260000005</v>
      </c>
      <c r="J8" s="71"/>
      <c r="K8" s="72">
        <f t="shared" si="0"/>
        <v>5.6233757193574263</v>
      </c>
      <c r="L8" s="72">
        <f t="shared" si="0"/>
        <v>-8.2671337460182457</v>
      </c>
      <c r="M8" s="72">
        <f t="shared" si="0"/>
        <v>7.1452223438341065</v>
      </c>
      <c r="N8" s="72">
        <f t="shared" si="0"/>
        <v>-2.7835369689183409</v>
      </c>
      <c r="O8" s="72">
        <f t="shared" si="0"/>
        <v>4.3911722489855549</v>
      </c>
      <c r="P8" s="72">
        <f t="shared" si="0"/>
        <v>-5.3425313445369511</v>
      </c>
      <c r="Q8" s="71"/>
      <c r="R8" s="72">
        <v>3349.119678</v>
      </c>
      <c r="S8" s="72">
        <v>3547.3719249999999</v>
      </c>
      <c r="T8" s="70"/>
      <c r="U8" s="87">
        <f>+S8/R8*100-100</f>
        <v>5.9195330731922695</v>
      </c>
      <c r="V8" s="72"/>
      <c r="W8" s="44" t="s">
        <v>2</v>
      </c>
      <c r="X8" s="45" t="s">
        <v>3</v>
      </c>
      <c r="Y8" s="5"/>
      <c r="AA8" s="9"/>
      <c r="AB8" s="7"/>
      <c r="AC8" s="7"/>
    </row>
    <row r="9" spans="1:60" ht="18" customHeight="1" x14ac:dyDescent="0.35">
      <c r="A9" s="26" t="s">
        <v>4</v>
      </c>
      <c r="B9" s="27" t="s">
        <v>19</v>
      </c>
      <c r="C9" s="72">
        <v>15.106384000000002</v>
      </c>
      <c r="D9" s="72">
        <v>14.733262</v>
      </c>
      <c r="E9" s="72">
        <v>17.050133000000002</v>
      </c>
      <c r="F9" s="72">
        <v>13.735396999999997</v>
      </c>
      <c r="G9" s="72">
        <v>15.777685</v>
      </c>
      <c r="H9" s="72">
        <v>23.615888999999999</v>
      </c>
      <c r="I9" s="72">
        <v>19.165354000000004</v>
      </c>
      <c r="J9" s="71"/>
      <c r="K9" s="72">
        <f t="shared" si="0"/>
        <v>-2.469962368227911</v>
      </c>
      <c r="L9" s="72">
        <f t="shared" si="0"/>
        <v>15.725444915050062</v>
      </c>
      <c r="M9" s="72">
        <f t="shared" si="0"/>
        <v>-19.441115210069057</v>
      </c>
      <c r="N9" s="72">
        <f t="shared" si="0"/>
        <v>14.868794837164174</v>
      </c>
      <c r="O9" s="72">
        <f t="shared" si="0"/>
        <v>49.679049873286232</v>
      </c>
      <c r="P9" s="72">
        <f t="shared" si="0"/>
        <v>-18.845511172583826</v>
      </c>
      <c r="Q9" s="71"/>
      <c r="R9" s="72">
        <v>13.261909000000001</v>
      </c>
      <c r="S9" s="72">
        <v>11.811248000000001</v>
      </c>
      <c r="T9" s="70"/>
      <c r="U9" s="87">
        <f>+S9/R9*100-100</f>
        <v>-10.938553416404829</v>
      </c>
      <c r="V9" s="72"/>
      <c r="W9" s="44" t="s">
        <v>4</v>
      </c>
      <c r="X9" s="45" t="s">
        <v>5</v>
      </c>
      <c r="Y9" s="10"/>
      <c r="AA9" s="9"/>
      <c r="AB9" s="7"/>
      <c r="AC9" s="7"/>
    </row>
    <row r="10" spans="1:60" ht="19.5" customHeight="1" x14ac:dyDescent="0.35">
      <c r="A10" s="26" t="s">
        <v>43</v>
      </c>
      <c r="B10" s="27" t="s">
        <v>6</v>
      </c>
      <c r="C10" s="70">
        <v>258.26938999999999</v>
      </c>
      <c r="D10" s="70">
        <v>346.58534900000006</v>
      </c>
      <c r="E10" s="70">
        <v>368.27092400000004</v>
      </c>
      <c r="F10" s="70">
        <v>413.97288600000002</v>
      </c>
      <c r="G10" s="70">
        <v>450.76652100000001</v>
      </c>
      <c r="H10" s="70">
        <v>485.72704700000003</v>
      </c>
      <c r="I10" s="70">
        <v>517.31654399999991</v>
      </c>
      <c r="J10" s="71"/>
      <c r="K10" s="70"/>
      <c r="L10" s="70"/>
      <c r="M10" s="72">
        <f>+F10/E10*100-100</f>
        <v>12.409875182000519</v>
      </c>
      <c r="N10" s="72">
        <f>+G10/F10*100-100</f>
        <v>8.8879335445171961</v>
      </c>
      <c r="O10" s="72">
        <f>+H10/G10*100-100</f>
        <v>7.7557947121809576</v>
      </c>
      <c r="P10" s="72">
        <f>+I10/H10*100-100</f>
        <v>6.50354910131243</v>
      </c>
      <c r="Q10" s="71"/>
      <c r="R10" s="70">
        <v>384.74528499999997</v>
      </c>
      <c r="S10" s="70">
        <v>391.69956000000002</v>
      </c>
      <c r="T10" s="70"/>
      <c r="U10" s="86"/>
      <c r="V10" s="70"/>
      <c r="W10" s="44" t="s">
        <v>43</v>
      </c>
      <c r="X10" s="45" t="s">
        <v>7</v>
      </c>
      <c r="Y10" s="10"/>
      <c r="AA10" s="9"/>
      <c r="AB10" s="7"/>
      <c r="AC10" s="7"/>
    </row>
    <row r="11" spans="1:60" s="4" customFormat="1" ht="18" customHeight="1" x14ac:dyDescent="0.4">
      <c r="A11" s="26"/>
      <c r="B11" s="27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1"/>
      <c r="R11" s="70"/>
      <c r="S11" s="70"/>
      <c r="T11" s="70"/>
      <c r="U11" s="86"/>
      <c r="V11" s="70"/>
      <c r="W11" s="44"/>
      <c r="X11" s="46"/>
      <c r="Y11" s="11"/>
      <c r="AA11" s="8"/>
      <c r="AB11" s="2"/>
      <c r="AC11" s="2"/>
    </row>
    <row r="12" spans="1:60" ht="18" customHeight="1" x14ac:dyDescent="0.35">
      <c r="A12" s="18" t="s">
        <v>26</v>
      </c>
      <c r="B12" s="25" t="s">
        <v>44</v>
      </c>
      <c r="C12" s="70">
        <v>3892.3007190000003</v>
      </c>
      <c r="D12" s="70">
        <v>3404.0361800000001</v>
      </c>
      <c r="E12" s="70">
        <v>2777.873713</v>
      </c>
      <c r="F12" s="70">
        <v>2656.4675069999998</v>
      </c>
      <c r="G12" s="70">
        <v>3497.9391629999996</v>
      </c>
      <c r="H12" s="70">
        <v>3393.7508229999994</v>
      </c>
      <c r="I12" s="70">
        <v>3200.2696509999996</v>
      </c>
      <c r="J12" s="70"/>
      <c r="K12" s="70">
        <f t="shared" ref="K12:P12" si="1">+D12/C12*100-100</f>
        <v>-12.544368337640776</v>
      </c>
      <c r="L12" s="70">
        <f t="shared" si="1"/>
        <v>-18.394706574475947</v>
      </c>
      <c r="M12" s="70">
        <f t="shared" si="1"/>
        <v>-4.3704724743907093</v>
      </c>
      <c r="N12" s="70">
        <f t="shared" si="1"/>
        <v>31.676339115108931</v>
      </c>
      <c r="O12" s="70">
        <f t="shared" si="1"/>
        <v>-2.9785635239763053</v>
      </c>
      <c r="P12" s="70">
        <f t="shared" si="1"/>
        <v>-5.7011012914898345</v>
      </c>
      <c r="Q12" s="71"/>
      <c r="R12" s="70">
        <v>2396.0542709999995</v>
      </c>
      <c r="S12" s="70">
        <v>2026.036912</v>
      </c>
      <c r="T12" s="70"/>
      <c r="U12" s="86">
        <f>+S12/R12*100-100</f>
        <v>-15.442778716592755</v>
      </c>
      <c r="V12" s="70"/>
      <c r="W12" s="47" t="s">
        <v>26</v>
      </c>
      <c r="X12" s="43" t="s">
        <v>30</v>
      </c>
      <c r="Y12" s="10"/>
      <c r="AA12" s="9"/>
      <c r="AB12" s="7"/>
      <c r="AC12" s="7"/>
    </row>
    <row r="13" spans="1:60" ht="18" customHeight="1" x14ac:dyDescent="0.35">
      <c r="A13" s="26"/>
      <c r="B13" s="27"/>
      <c r="C13" s="70"/>
      <c r="D13" s="70"/>
      <c r="E13" s="70"/>
      <c r="F13" s="70"/>
      <c r="G13" s="70"/>
      <c r="H13" s="70"/>
      <c r="I13" s="13"/>
      <c r="J13" s="71"/>
      <c r="K13" s="70"/>
      <c r="L13" s="70"/>
      <c r="M13" s="70"/>
      <c r="N13" s="70"/>
      <c r="O13" s="70"/>
      <c r="P13" s="70"/>
      <c r="Q13" s="71"/>
      <c r="R13" s="70"/>
      <c r="S13" s="91"/>
      <c r="T13" s="70"/>
      <c r="U13" s="86"/>
      <c r="V13" s="70"/>
      <c r="W13" s="44"/>
      <c r="X13" s="45"/>
      <c r="Y13" s="10"/>
      <c r="AA13" s="9"/>
      <c r="AB13" s="7"/>
      <c r="AC13" s="7"/>
    </row>
    <row r="14" spans="1:60" s="4" customFormat="1" ht="18" customHeight="1" x14ac:dyDescent="0.4">
      <c r="A14" s="18" t="s">
        <v>27</v>
      </c>
      <c r="B14" s="25" t="s">
        <v>45</v>
      </c>
      <c r="C14" s="70">
        <v>151483.19384299999</v>
      </c>
      <c r="D14" s="70">
        <v>156497.78938399997</v>
      </c>
      <c r="E14" s="70">
        <v>142267.945224</v>
      </c>
      <c r="F14" s="70">
        <v>140346.01972400001</v>
      </c>
      <c r="G14" s="70">
        <v>154698.117532</v>
      </c>
      <c r="H14" s="70">
        <v>167064.018889</v>
      </c>
      <c r="I14" s="70">
        <v>171221.59789899999</v>
      </c>
      <c r="J14" s="70"/>
      <c r="K14" s="70">
        <f t="shared" ref="K14:M26" si="2">+D14/C14*100-100</f>
        <v>3.3103312742383935</v>
      </c>
      <c r="L14" s="70">
        <f t="shared" si="2"/>
        <v>-9.0926806161357803</v>
      </c>
      <c r="M14" s="70">
        <f t="shared" si="2"/>
        <v>-1.3509195602522652</v>
      </c>
      <c r="N14" s="70">
        <f t="shared" ref="N14:N26" si="3">+G14/F14*100-100</f>
        <v>10.226223612343531</v>
      </c>
      <c r="O14" s="70">
        <f t="shared" ref="O14:O26" si="4">+H14/G14*100-100</f>
        <v>7.993569381632625</v>
      </c>
      <c r="P14" s="70">
        <f t="shared" ref="P14:P26" si="5">+I14/H14*100-100</f>
        <v>2.4886142675415641</v>
      </c>
      <c r="Q14" s="71"/>
      <c r="R14" s="70">
        <v>126037.86127199999</v>
      </c>
      <c r="S14" s="70">
        <v>111748.40164599998</v>
      </c>
      <c r="T14" s="70"/>
      <c r="U14" s="86">
        <f t="shared" ref="U14:U26" si="6">+S14/R14*100-100</f>
        <v>-11.337434229514713</v>
      </c>
      <c r="V14" s="70"/>
      <c r="W14" s="48" t="s">
        <v>27</v>
      </c>
      <c r="X14" s="49" t="s">
        <v>31</v>
      </c>
      <c r="Y14" s="11"/>
      <c r="AA14" s="8"/>
      <c r="AB14" s="2"/>
      <c r="AC14" s="2"/>
    </row>
    <row r="15" spans="1:60" ht="18" customHeight="1" x14ac:dyDescent="0.35">
      <c r="A15" s="28">
        <v>10</v>
      </c>
      <c r="B15" s="27" t="s">
        <v>46</v>
      </c>
      <c r="C15" s="72">
        <v>12259.401190999999</v>
      </c>
      <c r="D15" s="72">
        <v>13206.069950999999</v>
      </c>
      <c r="E15" s="72">
        <v>12418.086425</v>
      </c>
      <c r="F15" s="72">
        <v>11623.585347999997</v>
      </c>
      <c r="G15" s="72">
        <v>12347.651887999999</v>
      </c>
      <c r="H15" s="72">
        <v>12760.886107999999</v>
      </c>
      <c r="I15" s="72">
        <v>13436.538624000003</v>
      </c>
      <c r="J15" s="73"/>
      <c r="K15" s="72">
        <f t="shared" si="2"/>
        <v>7.7219820548411349</v>
      </c>
      <c r="L15" s="72">
        <f t="shared" si="2"/>
        <v>-5.966828351839311</v>
      </c>
      <c r="M15" s="72">
        <f t="shared" si="2"/>
        <v>-6.3979348331842658</v>
      </c>
      <c r="N15" s="72">
        <f t="shared" si="3"/>
        <v>6.2292874214115557</v>
      </c>
      <c r="O15" s="72">
        <f t="shared" si="4"/>
        <v>3.3466623755533647</v>
      </c>
      <c r="P15" s="72">
        <f t="shared" si="5"/>
        <v>5.294714726561395</v>
      </c>
      <c r="Q15" s="72"/>
      <c r="R15" s="72">
        <v>9465.338138000001</v>
      </c>
      <c r="S15" s="72">
        <v>10066.054032000002</v>
      </c>
      <c r="T15" s="70"/>
      <c r="U15" s="87">
        <f t="shared" si="6"/>
        <v>6.3464810790893722</v>
      </c>
      <c r="V15" s="72"/>
      <c r="W15" s="50">
        <v>10</v>
      </c>
      <c r="X15" s="51" t="s">
        <v>56</v>
      </c>
      <c r="Y15" s="10"/>
      <c r="AA15" s="9"/>
      <c r="AB15" s="7"/>
      <c r="AC15" s="7"/>
    </row>
    <row r="16" spans="1:60" ht="18" customHeight="1" x14ac:dyDescent="0.35">
      <c r="A16" s="26">
        <v>11</v>
      </c>
      <c r="B16" s="27" t="s">
        <v>47</v>
      </c>
      <c r="C16" s="72">
        <v>272.82837000000001</v>
      </c>
      <c r="D16" s="72">
        <v>306.97535100000005</v>
      </c>
      <c r="E16" s="72">
        <v>286.85400099999998</v>
      </c>
      <c r="F16" s="72">
        <v>244.34857200000005</v>
      </c>
      <c r="G16" s="72">
        <v>271.83257200000003</v>
      </c>
      <c r="H16" s="72">
        <v>318.348635</v>
      </c>
      <c r="I16" s="72">
        <v>506.704947</v>
      </c>
      <c r="J16" s="71"/>
      <c r="K16" s="72">
        <f t="shared" si="2"/>
        <v>12.515920173550882</v>
      </c>
      <c r="L16" s="72">
        <f t="shared" si="2"/>
        <v>-6.5547119449339988</v>
      </c>
      <c r="M16" s="72">
        <f t="shared" si="2"/>
        <v>-14.817791926144324</v>
      </c>
      <c r="N16" s="72">
        <f t="shared" si="3"/>
        <v>11.247866019859515</v>
      </c>
      <c r="O16" s="72">
        <f t="shared" si="4"/>
        <v>17.112026957534709</v>
      </c>
      <c r="P16" s="72">
        <f t="shared" si="5"/>
        <v>59.166678066642248</v>
      </c>
      <c r="Q16" s="72"/>
      <c r="R16" s="72">
        <v>235.95613099999997</v>
      </c>
      <c r="S16" s="72">
        <v>215.64431999999999</v>
      </c>
      <c r="T16" s="70"/>
      <c r="U16" s="87">
        <f t="shared" si="6"/>
        <v>-8.6082997351740715</v>
      </c>
      <c r="V16" s="72"/>
      <c r="W16" s="44">
        <v>11</v>
      </c>
      <c r="X16" s="45" t="s">
        <v>57</v>
      </c>
      <c r="Y16" s="10"/>
      <c r="AA16" s="9"/>
      <c r="AB16" s="7"/>
      <c r="AC16" s="7"/>
    </row>
    <row r="17" spans="1:29" ht="18" customHeight="1" x14ac:dyDescent="0.35">
      <c r="A17" s="26">
        <v>13</v>
      </c>
      <c r="B17" s="27" t="s">
        <v>20</v>
      </c>
      <c r="C17" s="72">
        <v>12130.968553000001</v>
      </c>
      <c r="D17" s="72">
        <v>12610.502807000001</v>
      </c>
      <c r="E17" s="72">
        <v>11140.440262</v>
      </c>
      <c r="F17" s="72">
        <v>11143.201952000003</v>
      </c>
      <c r="G17" s="72">
        <v>11455.863317000001</v>
      </c>
      <c r="H17" s="72">
        <v>11649.27808</v>
      </c>
      <c r="I17" s="72">
        <v>11506.275729000001</v>
      </c>
      <c r="J17" s="71"/>
      <c r="K17" s="72">
        <f t="shared" si="2"/>
        <v>3.9529758230344498</v>
      </c>
      <c r="L17" s="72" t="e">
        <f>+#REF!/D17*100-100</f>
        <v>#REF!</v>
      </c>
      <c r="M17" s="72" t="e">
        <f>+F17/#REF!*100-100</f>
        <v>#REF!</v>
      </c>
      <c r="N17" s="72">
        <f t="shared" si="3"/>
        <v>2.8058485015959036</v>
      </c>
      <c r="O17" s="72">
        <f t="shared" si="4"/>
        <v>1.6883473348794098</v>
      </c>
      <c r="P17" s="72">
        <f t="shared" si="5"/>
        <v>-1.2275640603473335</v>
      </c>
      <c r="Q17" s="72"/>
      <c r="R17" s="72">
        <v>8496.0296950000011</v>
      </c>
      <c r="S17" s="72">
        <v>7921.6916200000014</v>
      </c>
      <c r="T17" s="70"/>
      <c r="U17" s="87">
        <f t="shared" si="6"/>
        <v>-6.7600761251811861</v>
      </c>
      <c r="V17" s="72"/>
      <c r="W17" s="44">
        <v>13</v>
      </c>
      <c r="X17" s="45" t="s">
        <v>8</v>
      </c>
      <c r="Y17" s="10"/>
      <c r="AA17" s="9"/>
      <c r="AB17" s="7"/>
      <c r="AC17" s="7"/>
    </row>
    <row r="18" spans="1:29" ht="18" customHeight="1" x14ac:dyDescent="0.35">
      <c r="A18" s="26">
        <v>14</v>
      </c>
      <c r="B18" s="27" t="s">
        <v>21</v>
      </c>
      <c r="C18" s="72">
        <v>15833.501531</v>
      </c>
      <c r="D18" s="72">
        <v>17127.009602000002</v>
      </c>
      <c r="E18" s="72">
        <v>15523.080296999999</v>
      </c>
      <c r="F18" s="72">
        <v>15487.732167999999</v>
      </c>
      <c r="G18" s="72">
        <v>15636.409017</v>
      </c>
      <c r="H18" s="72">
        <v>16198.602846999998</v>
      </c>
      <c r="I18" s="72">
        <v>16354.585182000003</v>
      </c>
      <c r="J18" s="71"/>
      <c r="K18" s="72">
        <f t="shared" si="2"/>
        <v>8.1694378749228349</v>
      </c>
      <c r="L18" s="72">
        <f>+E17/D18*100-100</f>
        <v>-34.953967324809128</v>
      </c>
      <c r="M18" s="72">
        <f>+F18/E17*100-100</f>
        <v>39.022622120497289</v>
      </c>
      <c r="N18" s="72">
        <f t="shared" si="3"/>
        <v>0.95996526403774851</v>
      </c>
      <c r="O18" s="72">
        <f t="shared" si="4"/>
        <v>3.5954152221828934</v>
      </c>
      <c r="P18" s="72">
        <f t="shared" si="5"/>
        <v>0.96293696730080569</v>
      </c>
      <c r="Q18" s="72"/>
      <c r="R18" s="72">
        <v>12310.465770999999</v>
      </c>
      <c r="S18" s="72">
        <v>10747.37961</v>
      </c>
      <c r="T18" s="70"/>
      <c r="U18" s="87">
        <f t="shared" si="6"/>
        <v>-12.697213818523352</v>
      </c>
      <c r="V18" s="72"/>
      <c r="W18" s="44">
        <v>14</v>
      </c>
      <c r="X18" s="45" t="s">
        <v>9</v>
      </c>
      <c r="Y18" s="10"/>
      <c r="AA18" s="9"/>
      <c r="AB18" s="7"/>
      <c r="AC18" s="7"/>
    </row>
    <row r="19" spans="1:29" ht="18" customHeight="1" x14ac:dyDescent="0.35">
      <c r="A19" s="26">
        <v>24</v>
      </c>
      <c r="B19" s="27" t="s">
        <v>22</v>
      </c>
      <c r="C19" s="72">
        <v>17377.185429999998</v>
      </c>
      <c r="D19" s="72">
        <v>16534.428491999999</v>
      </c>
      <c r="E19" s="29">
        <v>17688.144119999997</v>
      </c>
      <c r="F19" s="72">
        <v>17874.338585000001</v>
      </c>
      <c r="G19" s="72">
        <v>18924.01122</v>
      </c>
      <c r="H19" s="72">
        <v>19287.374119</v>
      </c>
      <c r="I19" s="72">
        <v>16892.816655000002</v>
      </c>
      <c r="J19" s="71"/>
      <c r="K19" s="72">
        <f t="shared" si="2"/>
        <v>-4.8497896359272374</v>
      </c>
      <c r="L19" s="72">
        <f>+E18/D19*100-100</f>
        <v>-6.1166202115139896</v>
      </c>
      <c r="M19" s="72">
        <f>+F19/E18*100-100</f>
        <v>15.146853865430359</v>
      </c>
      <c r="N19" s="72">
        <f t="shared" si="3"/>
        <v>5.8725117576147596</v>
      </c>
      <c r="O19" s="72">
        <f t="shared" si="4"/>
        <v>1.9201156392043117</v>
      </c>
      <c r="P19" s="72">
        <f t="shared" si="5"/>
        <v>-12.415155371726399</v>
      </c>
      <c r="Q19" s="72"/>
      <c r="R19" s="72">
        <v>13114.743431999999</v>
      </c>
      <c r="S19" s="72">
        <v>11713.817735999999</v>
      </c>
      <c r="T19" s="70"/>
      <c r="U19" s="87">
        <f t="shared" si="6"/>
        <v>-10.682067119832013</v>
      </c>
      <c r="V19" s="72"/>
      <c r="W19" s="44">
        <v>24</v>
      </c>
      <c r="X19" s="45" t="s">
        <v>11</v>
      </c>
      <c r="Y19" s="10"/>
      <c r="AA19" s="9"/>
      <c r="AB19" s="7"/>
      <c r="AC19" s="7"/>
    </row>
    <row r="20" spans="1:29" s="4" customFormat="1" ht="18" customHeight="1" x14ac:dyDescent="0.4">
      <c r="A20" s="26">
        <v>25</v>
      </c>
      <c r="B20" s="27" t="s">
        <v>48</v>
      </c>
      <c r="C20" s="72">
        <v>7853.6773039999998</v>
      </c>
      <c r="D20" s="72">
        <v>8243.8023410000005</v>
      </c>
      <c r="E20" s="72">
        <v>7177.1705300000003</v>
      </c>
      <c r="F20" s="72">
        <v>6865.4489110000004</v>
      </c>
      <c r="G20" s="72">
        <v>7482.3270670000002</v>
      </c>
      <c r="H20" s="72">
        <v>8447.8823239999983</v>
      </c>
      <c r="I20" s="72">
        <v>8723.675855999998</v>
      </c>
      <c r="J20" s="71"/>
      <c r="K20" s="72">
        <f t="shared" si="2"/>
        <v>4.9674187250003712</v>
      </c>
      <c r="L20" s="72">
        <f t="shared" si="2"/>
        <v>-12.938590311599029</v>
      </c>
      <c r="M20" s="72">
        <f t="shared" si="2"/>
        <v>-4.3432382956072786</v>
      </c>
      <c r="N20" s="72">
        <f t="shared" si="3"/>
        <v>8.9852559387867785</v>
      </c>
      <c r="O20" s="72">
        <f t="shared" si="4"/>
        <v>12.904478090225098</v>
      </c>
      <c r="P20" s="72">
        <f t="shared" si="5"/>
        <v>3.2646469425418445</v>
      </c>
      <c r="Q20" s="72"/>
      <c r="R20" s="72">
        <v>6395.8896500000001</v>
      </c>
      <c r="S20" s="72">
        <v>6219.5086160000001</v>
      </c>
      <c r="T20" s="70"/>
      <c r="U20" s="87">
        <f t="shared" si="6"/>
        <v>-2.7577247834474434</v>
      </c>
      <c r="V20" s="72"/>
      <c r="W20" s="44">
        <v>20</v>
      </c>
      <c r="X20" s="45" t="s">
        <v>58</v>
      </c>
      <c r="Y20" s="11"/>
      <c r="AA20" s="8"/>
      <c r="AB20" s="2"/>
      <c r="AC20" s="2"/>
    </row>
    <row r="21" spans="1:29" ht="18" customHeight="1" x14ac:dyDescent="0.35">
      <c r="A21" s="26">
        <v>26</v>
      </c>
      <c r="B21" s="27" t="s">
        <v>49</v>
      </c>
      <c r="C21" s="72">
        <v>3294.3883580000002</v>
      </c>
      <c r="D21" s="72">
        <v>3669.4008330000006</v>
      </c>
      <c r="E21" s="72">
        <v>3251.658551</v>
      </c>
      <c r="F21" s="72">
        <v>2678.5308370000002</v>
      </c>
      <c r="G21" s="72">
        <v>2744.168392</v>
      </c>
      <c r="H21" s="72">
        <v>2798.4063620000002</v>
      </c>
      <c r="I21" s="72">
        <v>2766.564777</v>
      </c>
      <c r="J21" s="71"/>
      <c r="K21" s="72">
        <f t="shared" si="2"/>
        <v>11.383371790072388</v>
      </c>
      <c r="L21" s="72">
        <f t="shared" si="2"/>
        <v>-11.384482126976195</v>
      </c>
      <c r="M21" s="72">
        <f t="shared" si="2"/>
        <v>-17.625704083343635</v>
      </c>
      <c r="N21" s="72">
        <f t="shared" si="3"/>
        <v>2.4505058554231454</v>
      </c>
      <c r="O21" s="72">
        <f t="shared" si="4"/>
        <v>1.9764811138455798</v>
      </c>
      <c r="P21" s="72">
        <f t="shared" si="5"/>
        <v>-1.1378470772644818</v>
      </c>
      <c r="Q21" s="72"/>
      <c r="R21" s="72">
        <v>1845.4775540000001</v>
      </c>
      <c r="S21" s="72">
        <v>1557.7731299999998</v>
      </c>
      <c r="T21" s="70"/>
      <c r="U21" s="87">
        <f t="shared" si="6"/>
        <v>-15.589700529080517</v>
      </c>
      <c r="V21" s="72"/>
      <c r="W21" s="44">
        <v>21</v>
      </c>
      <c r="X21" s="45" t="s">
        <v>59</v>
      </c>
      <c r="Y21" s="10"/>
      <c r="AA21" s="9"/>
      <c r="AB21" s="7"/>
      <c r="AC21" s="7"/>
    </row>
    <row r="22" spans="1:29" ht="18" customHeight="1" x14ac:dyDescent="0.35">
      <c r="A22" s="26">
        <v>27</v>
      </c>
      <c r="B22" s="27" t="s">
        <v>50</v>
      </c>
      <c r="C22" s="72">
        <v>10762.515086000001</v>
      </c>
      <c r="D22" s="72">
        <v>10997.360909999999</v>
      </c>
      <c r="E22" s="72">
        <v>9517.072583000001</v>
      </c>
      <c r="F22" s="72">
        <v>9473.608999</v>
      </c>
      <c r="G22" s="72">
        <v>10087.860816999997</v>
      </c>
      <c r="H22" s="72">
        <v>11108.88279</v>
      </c>
      <c r="I22" s="72">
        <v>11304.762649</v>
      </c>
      <c r="J22" s="71"/>
      <c r="K22" s="72">
        <f t="shared" si="2"/>
        <v>2.1820719610928734</v>
      </c>
      <c r="L22" s="72">
        <f t="shared" si="2"/>
        <v>-13.460395990586775</v>
      </c>
      <c r="M22" s="72">
        <f t="shared" si="2"/>
        <v>-0.45669068530209245</v>
      </c>
      <c r="N22" s="72">
        <f t="shared" si="3"/>
        <v>6.4838206650162107</v>
      </c>
      <c r="O22" s="72">
        <f t="shared" si="4"/>
        <v>10.121293220851953</v>
      </c>
      <c r="P22" s="72">
        <f t="shared" si="5"/>
        <v>1.7632723533308763</v>
      </c>
      <c r="Q22" s="72"/>
      <c r="R22" s="72">
        <v>8276.094634000001</v>
      </c>
      <c r="S22" s="72">
        <v>7800.4494189999996</v>
      </c>
      <c r="T22" s="70"/>
      <c r="U22" s="87">
        <f t="shared" si="6"/>
        <v>-5.7472181751758455</v>
      </c>
      <c r="V22" s="72"/>
      <c r="W22" s="44">
        <v>27</v>
      </c>
      <c r="X22" s="45" t="s">
        <v>60</v>
      </c>
      <c r="Y22" s="10"/>
      <c r="AA22" s="9"/>
      <c r="AB22" s="7"/>
      <c r="AC22" s="7"/>
    </row>
    <row r="23" spans="1:29" ht="18" customHeight="1" x14ac:dyDescent="0.35">
      <c r="A23" s="26">
        <v>28</v>
      </c>
      <c r="B23" s="27" t="s">
        <v>23</v>
      </c>
      <c r="C23" s="72">
        <v>8482.4588629999998</v>
      </c>
      <c r="D23" s="72">
        <v>8922.4206790000007</v>
      </c>
      <c r="E23" s="72">
        <v>7813.4920699999993</v>
      </c>
      <c r="F23" s="72">
        <v>7510.7960939999994</v>
      </c>
      <c r="G23" s="72">
        <v>8555.8032700000022</v>
      </c>
      <c r="H23" s="72">
        <v>10333.000425000002</v>
      </c>
      <c r="I23" s="72">
        <v>11155.988232000002</v>
      </c>
      <c r="J23" s="71"/>
      <c r="K23" s="72">
        <f t="shared" si="2"/>
        <v>5.186725018132293</v>
      </c>
      <c r="L23" s="72">
        <f t="shared" si="2"/>
        <v>-12.428562257885901</v>
      </c>
      <c r="M23" s="72">
        <f t="shared" si="2"/>
        <v>-3.8740165509632334</v>
      </c>
      <c r="N23" s="72">
        <f t="shared" si="3"/>
        <v>13.913400962047248</v>
      </c>
      <c r="O23" s="72">
        <f t="shared" si="4"/>
        <v>20.771832859125567</v>
      </c>
      <c r="P23" s="72">
        <f t="shared" si="5"/>
        <v>7.9646547290256109</v>
      </c>
      <c r="Q23" s="72"/>
      <c r="R23" s="72">
        <v>8267.1235820000002</v>
      </c>
      <c r="S23" s="72">
        <v>7529.9261810000007</v>
      </c>
      <c r="T23" s="70"/>
      <c r="U23" s="87">
        <f>+S23/R23*100-100</f>
        <v>-8.9172176233714282</v>
      </c>
      <c r="V23" s="72"/>
      <c r="W23" s="44">
        <v>28</v>
      </c>
      <c r="X23" s="45" t="s">
        <v>12</v>
      </c>
      <c r="Y23" s="10"/>
      <c r="AA23" s="9"/>
      <c r="AB23" s="7"/>
      <c r="AC23" s="7"/>
    </row>
    <row r="24" spans="1:29" ht="18" customHeight="1" x14ac:dyDescent="0.35">
      <c r="A24" s="26">
        <v>29</v>
      </c>
      <c r="B24" s="27" t="s">
        <v>24</v>
      </c>
      <c r="C24" s="72">
        <v>20039.445356</v>
      </c>
      <c r="D24" s="72">
        <v>21079.304298999999</v>
      </c>
      <c r="E24" s="72">
        <v>20233.066986000002</v>
      </c>
      <c r="F24" s="72">
        <v>22769.639255000002</v>
      </c>
      <c r="G24" s="72">
        <v>27206.770573000002</v>
      </c>
      <c r="H24" s="72">
        <v>29836.008097999998</v>
      </c>
      <c r="I24" s="72">
        <v>28655.944178999998</v>
      </c>
      <c r="J24" s="71"/>
      <c r="K24" s="72">
        <f t="shared" si="2"/>
        <v>5.1890604980674055</v>
      </c>
      <c r="L24" s="72">
        <f t="shared" si="2"/>
        <v>-4.014540997162527</v>
      </c>
      <c r="M24" s="72">
        <f t="shared" si="2"/>
        <v>12.536766031344371</v>
      </c>
      <c r="N24" s="72">
        <f t="shared" si="3"/>
        <v>19.487051456143064</v>
      </c>
      <c r="O24" s="72">
        <f t="shared" si="4"/>
        <v>9.6639089080614866</v>
      </c>
      <c r="P24" s="72">
        <f t="shared" si="5"/>
        <v>-3.95516690813308</v>
      </c>
      <c r="Q24" s="72"/>
      <c r="R24" s="72">
        <v>21077.667701999999</v>
      </c>
      <c r="S24" s="72">
        <v>15743.339530000001</v>
      </c>
      <c r="T24" s="70"/>
      <c r="U24" s="87">
        <f>+S24/R24*100-100</f>
        <v>-25.307962187362122</v>
      </c>
      <c r="V24" s="72"/>
      <c r="W24" s="44">
        <v>29</v>
      </c>
      <c r="X24" s="45" t="s">
        <v>13</v>
      </c>
      <c r="Y24" s="10"/>
      <c r="AA24" s="9"/>
      <c r="AB24" s="7"/>
      <c r="AC24" s="7"/>
    </row>
    <row r="25" spans="1:29" ht="18" customHeight="1" x14ac:dyDescent="0.35">
      <c r="A25" s="26">
        <v>30</v>
      </c>
      <c r="B25" s="27" t="s">
        <v>51</v>
      </c>
      <c r="C25" s="72">
        <v>2595.2053100000003</v>
      </c>
      <c r="D25" s="72">
        <v>3010.0521899999999</v>
      </c>
      <c r="E25" s="72">
        <v>2533.0006259999996</v>
      </c>
      <c r="F25" s="72">
        <v>2539.6125080000002</v>
      </c>
      <c r="G25" s="72">
        <v>3794.6341350000007</v>
      </c>
      <c r="H25" s="72">
        <v>3084.1415059999999</v>
      </c>
      <c r="I25" s="72">
        <v>3736.7099030000004</v>
      </c>
      <c r="J25" s="71"/>
      <c r="K25" s="72">
        <f t="shared" si="2"/>
        <v>15.985127588999859</v>
      </c>
      <c r="L25" s="72">
        <f t="shared" si="2"/>
        <v>-15.848614372364096</v>
      </c>
      <c r="M25" s="72">
        <f t="shared" si="2"/>
        <v>0.26102962360658921</v>
      </c>
      <c r="N25" s="72">
        <f t="shared" si="3"/>
        <v>49.417839258807135</v>
      </c>
      <c r="O25" s="72">
        <f t="shared" si="4"/>
        <v>-18.723613495349539</v>
      </c>
      <c r="P25" s="72">
        <f t="shared" si="5"/>
        <v>21.158834499988743</v>
      </c>
      <c r="Q25" s="72"/>
      <c r="R25" s="72">
        <v>2727.6522250000003</v>
      </c>
      <c r="S25" s="72">
        <v>2318.2228880000002</v>
      </c>
      <c r="T25" s="70"/>
      <c r="U25" s="87">
        <f t="shared" si="6"/>
        <v>-15.010320349765266</v>
      </c>
      <c r="V25" s="72"/>
      <c r="W25" s="44">
        <v>25</v>
      </c>
      <c r="X25" s="45" t="s">
        <v>61</v>
      </c>
      <c r="Y25" s="10"/>
      <c r="AA25" s="9"/>
      <c r="AB25" s="7"/>
      <c r="AC25" s="7"/>
    </row>
    <row r="26" spans="1:29" ht="18" customHeight="1" x14ac:dyDescent="0.35">
      <c r="A26" s="26">
        <v>32</v>
      </c>
      <c r="B26" s="27" t="s">
        <v>52</v>
      </c>
      <c r="C26" s="72">
        <v>4452.8306999999995</v>
      </c>
      <c r="D26" s="72">
        <v>5713.6035400000001</v>
      </c>
      <c r="E26" s="72">
        <v>4881.0195970000013</v>
      </c>
      <c r="F26" s="72">
        <v>4926.8012689999996</v>
      </c>
      <c r="G26" s="72">
        <v>5416.3871889999991</v>
      </c>
      <c r="H26" s="72">
        <v>5692.0733770000006</v>
      </c>
      <c r="I26" s="72">
        <v>6465.6757049999987</v>
      </c>
      <c r="J26" s="71"/>
      <c r="K26" s="72">
        <f t="shared" si="2"/>
        <v>28.313963070727141</v>
      </c>
      <c r="L26" s="72">
        <f t="shared" si="2"/>
        <v>-14.571958610204831</v>
      </c>
      <c r="M26" s="72">
        <f t="shared" si="2"/>
        <v>0.93795304628845599</v>
      </c>
      <c r="N26" s="72">
        <f t="shared" si="3"/>
        <v>9.9371964337293406</v>
      </c>
      <c r="O26" s="72">
        <f t="shared" si="4"/>
        <v>5.0898537785460718</v>
      </c>
      <c r="P26" s="72">
        <f t="shared" si="5"/>
        <v>13.590870615370093</v>
      </c>
      <c r="Q26" s="72"/>
      <c r="R26" s="72">
        <v>4587.7216410000001</v>
      </c>
      <c r="S26" s="72">
        <v>3372.4684090000001</v>
      </c>
      <c r="T26" s="70"/>
      <c r="U26" s="87">
        <f t="shared" si="6"/>
        <v>-26.48925386273234</v>
      </c>
      <c r="V26" s="72"/>
      <c r="W26" s="44">
        <v>26</v>
      </c>
      <c r="X26" s="45" t="s">
        <v>10</v>
      </c>
      <c r="Y26" s="10"/>
      <c r="AA26" s="9"/>
      <c r="AB26" s="7"/>
      <c r="AC26" s="7"/>
    </row>
    <row r="27" spans="1:29" ht="18" customHeight="1" x14ac:dyDescent="0.35">
      <c r="B27" s="27"/>
      <c r="R27" s="90"/>
      <c r="S27" s="90"/>
      <c r="U27" s="27"/>
      <c r="Y27" s="10"/>
      <c r="AA27" s="9"/>
      <c r="AB27" s="7"/>
      <c r="AC27" s="7"/>
    </row>
    <row r="28" spans="1:29" ht="18" customHeight="1" x14ac:dyDescent="0.35">
      <c r="A28" s="30" t="s">
        <v>28</v>
      </c>
      <c r="B28" s="25" t="s">
        <v>53</v>
      </c>
      <c r="C28" s="70">
        <v>28.965826999999997</v>
      </c>
      <c r="D28" s="70">
        <v>88.882191000000006</v>
      </c>
      <c r="E28" s="70">
        <v>73.859073999999993</v>
      </c>
      <c r="F28" s="70">
        <v>13.590139999999998</v>
      </c>
      <c r="G28" s="70">
        <v>81.879965000000013</v>
      </c>
      <c r="H28" s="70">
        <v>99.678429999999977</v>
      </c>
      <c r="I28" s="70">
        <v>104.45054699999999</v>
      </c>
      <c r="J28" s="70"/>
      <c r="K28" s="70">
        <f t="shared" ref="K28:P28" si="7">+D28/C28*100-100</f>
        <v>206.85190172543673</v>
      </c>
      <c r="L28" s="70">
        <f t="shared" si="7"/>
        <v>-16.902280232943411</v>
      </c>
      <c r="M28" s="70">
        <f t="shared" si="7"/>
        <v>-81.599904705006182</v>
      </c>
      <c r="N28" s="70">
        <f t="shared" si="7"/>
        <v>502.49537532358033</v>
      </c>
      <c r="O28" s="70">
        <f t="shared" si="7"/>
        <v>21.737265031805975</v>
      </c>
      <c r="P28" s="70">
        <f t="shared" si="7"/>
        <v>4.7875122029911665</v>
      </c>
      <c r="Q28" s="71"/>
      <c r="R28" s="70">
        <v>82.030341000000007</v>
      </c>
      <c r="S28" s="70">
        <v>43.646715</v>
      </c>
      <c r="T28" s="70"/>
      <c r="U28" s="86">
        <f>+S28/R28*100-100</f>
        <v>-46.791986394400098</v>
      </c>
      <c r="V28" s="70"/>
      <c r="W28" s="48" t="s">
        <v>28</v>
      </c>
      <c r="X28" s="52" t="s">
        <v>32</v>
      </c>
      <c r="Y28" s="10"/>
      <c r="AA28" s="9"/>
      <c r="AB28" s="7"/>
      <c r="AC28" s="7"/>
    </row>
    <row r="29" spans="1:29" ht="18" customHeight="1" x14ac:dyDescent="0.35">
      <c r="A29" s="31"/>
      <c r="B29" s="25"/>
      <c r="C29" s="70"/>
      <c r="D29" s="70"/>
      <c r="E29" s="70"/>
      <c r="F29" s="70"/>
      <c r="G29" s="70"/>
      <c r="H29" s="70"/>
      <c r="I29" s="70"/>
      <c r="J29" s="74"/>
      <c r="K29" s="70"/>
      <c r="L29" s="70"/>
      <c r="M29" s="70"/>
      <c r="N29" s="70"/>
      <c r="O29" s="70"/>
      <c r="P29" s="70"/>
      <c r="Q29" s="71"/>
      <c r="R29" s="90"/>
      <c r="S29" s="70"/>
      <c r="T29" s="70"/>
      <c r="U29" s="86"/>
      <c r="V29" s="70"/>
      <c r="W29" s="36"/>
      <c r="X29" s="43"/>
      <c r="Y29" s="10"/>
      <c r="AA29" s="9"/>
      <c r="AB29" s="7"/>
      <c r="AC29" s="7"/>
    </row>
    <row r="30" spans="1:29" ht="18" customHeight="1" x14ac:dyDescent="0.35">
      <c r="A30" s="30" t="s">
        <v>29</v>
      </c>
      <c r="B30" s="25" t="s">
        <v>54</v>
      </c>
      <c r="C30" s="70">
        <v>614.17804899999999</v>
      </c>
      <c r="D30" s="70">
        <v>685.9144839999999</v>
      </c>
      <c r="E30" s="70">
        <v>466.43658999999997</v>
      </c>
      <c r="F30" s="70">
        <v>453.58194700000001</v>
      </c>
      <c r="G30" s="70">
        <v>537.89998500000002</v>
      </c>
      <c r="H30" s="70">
        <v>651.65336600000001</v>
      </c>
      <c r="I30" s="70">
        <v>584.86489000000006</v>
      </c>
      <c r="J30" s="74"/>
      <c r="K30" s="70">
        <f t="shared" ref="K30:P30" si="8">+D30/C30*100-100</f>
        <v>11.680071457584759</v>
      </c>
      <c r="L30" s="70">
        <f t="shared" si="8"/>
        <v>-31.997850915771011</v>
      </c>
      <c r="M30" s="70">
        <f t="shared" si="8"/>
        <v>-2.7559250872664052</v>
      </c>
      <c r="N30" s="70">
        <f t="shared" si="8"/>
        <v>18.589372561602403</v>
      </c>
      <c r="O30" s="70">
        <f t="shared" si="8"/>
        <v>21.147682500864917</v>
      </c>
      <c r="P30" s="70">
        <f t="shared" si="8"/>
        <v>-10.249080183528108</v>
      </c>
      <c r="Q30" s="71"/>
      <c r="R30" s="70">
        <v>428.38136699999995</v>
      </c>
      <c r="S30" s="70">
        <v>411.51958699999994</v>
      </c>
      <c r="T30" s="70"/>
      <c r="U30" s="87">
        <f>+S30/R30*100-100</f>
        <v>-3.936160930174168</v>
      </c>
      <c r="V30" s="70"/>
      <c r="W30" s="48" t="s">
        <v>29</v>
      </c>
      <c r="X30" s="52" t="s">
        <v>62</v>
      </c>
      <c r="Y30" s="10"/>
      <c r="AA30" s="9"/>
      <c r="AB30" s="7"/>
      <c r="AC30" s="7"/>
    </row>
    <row r="31" spans="1:29" ht="18" customHeight="1" x14ac:dyDescent="0.35">
      <c r="A31" s="32"/>
      <c r="B31" s="27"/>
      <c r="C31" s="70"/>
      <c r="D31" s="70"/>
      <c r="E31" s="70"/>
      <c r="F31" s="70"/>
      <c r="G31" s="70"/>
      <c r="H31" s="70"/>
      <c r="I31" s="70"/>
      <c r="J31" s="75"/>
      <c r="K31" s="70"/>
      <c r="L31" s="70"/>
      <c r="M31" s="70"/>
      <c r="N31" s="70"/>
      <c r="O31" s="70"/>
      <c r="P31" s="70"/>
      <c r="Q31" s="72"/>
      <c r="R31" s="70"/>
      <c r="S31" s="70"/>
      <c r="T31" s="70"/>
      <c r="U31" s="86"/>
      <c r="V31" s="70"/>
      <c r="W31" s="53"/>
      <c r="X31" s="45"/>
      <c r="Y31" s="10"/>
      <c r="AA31" s="9"/>
      <c r="AB31" s="7"/>
      <c r="AC31" s="7"/>
    </row>
    <row r="32" spans="1:29" ht="18" customHeight="1" x14ac:dyDescent="0.35">
      <c r="A32" s="33" t="s">
        <v>14</v>
      </c>
      <c r="B32" s="34"/>
      <c r="C32" s="76">
        <v>161480.91470199998</v>
      </c>
      <c r="D32" s="76">
        <v>166504.861795</v>
      </c>
      <c r="E32" s="76">
        <v>150982.11376599999</v>
      </c>
      <c r="F32" s="76">
        <v>149246.99926299998</v>
      </c>
      <c r="G32" s="76">
        <v>164494.619316</v>
      </c>
      <c r="H32" s="76">
        <v>177168.75628800003</v>
      </c>
      <c r="I32" s="76">
        <v>180835.90957399996</v>
      </c>
      <c r="J32" s="76"/>
      <c r="K32" s="76">
        <f t="shared" ref="K32:P32" si="9">+D32/C32*100-100</f>
        <v>3.1111708168555481</v>
      </c>
      <c r="L32" s="76">
        <f t="shared" si="9"/>
        <v>-9.3226995666418162</v>
      </c>
      <c r="M32" s="76">
        <f t="shared" si="9"/>
        <v>-1.1492185794200793</v>
      </c>
      <c r="N32" s="76">
        <f t="shared" si="9"/>
        <v>10.216366244075033</v>
      </c>
      <c r="O32" s="76">
        <f t="shared" si="9"/>
        <v>7.7048945580721693</v>
      </c>
      <c r="P32" s="76">
        <f t="shared" si="9"/>
        <v>2.0698645533407216</v>
      </c>
      <c r="Q32" s="76"/>
      <c r="R32" s="76">
        <v>132792.57116199998</v>
      </c>
      <c r="S32" s="76">
        <v>118287.31008499998</v>
      </c>
      <c r="T32" s="76"/>
      <c r="U32" s="88">
        <f>+S32/R32*100-100</f>
        <v>-10.923247400115727</v>
      </c>
      <c r="V32" s="76"/>
      <c r="W32" s="54" t="s">
        <v>15</v>
      </c>
      <c r="X32" s="34"/>
      <c r="Y32" s="10"/>
      <c r="AA32" s="9"/>
      <c r="AB32" s="7"/>
      <c r="AC32" s="7"/>
    </row>
    <row r="33" spans="1:29" ht="18" customHeight="1" x14ac:dyDescent="0.35">
      <c r="A33" s="35" t="s">
        <v>33</v>
      </c>
      <c r="B33" s="1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5"/>
      <c r="X33" s="56" t="s">
        <v>34</v>
      </c>
      <c r="Y33" s="10"/>
      <c r="AA33" s="9"/>
      <c r="AB33" s="7"/>
      <c r="AC33" s="7"/>
    </row>
  </sheetData>
  <mergeCells count="6">
    <mergeCell ref="H3:I3"/>
    <mergeCell ref="H4:I4"/>
    <mergeCell ref="O3:P3"/>
    <mergeCell ref="R3:S3"/>
    <mergeCell ref="O4:P4"/>
    <mergeCell ref="R4:S4"/>
  </mergeCells>
  <phoneticPr fontId="0" type="noConversion"/>
  <printOptions horizontalCentered="1" verticalCentered="1"/>
  <pageMargins left="0" right="0" top="0.3" bottom="0.29527559055118113" header="0" footer="0"/>
  <pageSetup paperSize="9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2020-12-12T18:20:06Z</dcterms:modified>
</cp:coreProperties>
</file>