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5480" windowHeight="10785" activeTab="0"/>
  </bookViews>
  <sheets>
    <sheet name="T 5.6" sheetId="1" r:id="rId1"/>
  </sheets>
  <definedNames>
    <definedName name="_xlnm.Print_Area" localSheetId="0">'T 5.6'!$A$1:$AC$33</definedName>
  </definedNames>
  <calcPr fullCalcOnLoad="1"/>
</workbook>
</file>

<file path=xl/sharedStrings.xml><?xml version="1.0" encoding="utf-8"?>
<sst xmlns="http://schemas.openxmlformats.org/spreadsheetml/2006/main" count="90" uniqueCount="81">
  <si>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</si>
  <si>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</si>
  <si>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</si>
  <si>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</si>
  <si>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</si>
  <si>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</si>
  <si>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</si>
  <si>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</si>
  <si>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</si>
  <si>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</si>
  <si>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</si>
  <si>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</si>
  <si>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</si>
  <si>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</si>
  <si>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</si>
  <si>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</si>
  <si>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</si>
  <si>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</si>
  <si>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</si>
  <si>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</si>
  <si>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</si>
  <si>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</si>
  <si>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</si>
  <si>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</si>
  <si>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</si>
  <si>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</si>
  <si>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</si>
  <si>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</si>
  <si>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</si>
  <si>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</si>
  <si>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</si>
  <si>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</si>
  <si>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</si>
  <si>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</si>
  <si>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</si>
  <si>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</si>
  <si>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</si>
  <si>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</si>
  <si>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</si>
  <si>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</si>
  <si>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</si>
  <si>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</si>
  <si>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</si>
  <si>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</si>
  <si>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</si>
  <si>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</si>
  <si>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</si>
  <si>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</si>
  <si>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</si>
  <si>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</si>
  <si>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</si>
  <si>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</si>
  <si>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</si>
  <si>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</si>
  <si>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</si>
  <si>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</si>
  <si>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</si>
  <si>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</si>
  <si>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</si>
  <si>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</si>
  <si>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</si>
  <si>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</si>
  <si>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</si>
  <si>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</si>
  <si>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</si>
  <si>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</si>
  <si>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</si>
  <si>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</si>
  <si>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</si>
  <si>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</si>
  <si>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</si>
  <si>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</si>
  <si>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</si>
  <si>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</si>
  <si>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</si>
  <si>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</si>
  <si>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</si>
  <si>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2019</t>
  </si>
  <si>
    <t>2020</t>
  </si>
  <si>
    <t>Ocak-Eylül</t>
  </si>
  <si>
    <t xml:space="preserve">January-September 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</si>
</sst>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  <numFmt numFmtId="187" formatCode="#\ ###\ ###\ ##0"/>
    <numFmt numFmtId="188" formatCode="[$-41F]d\ mmmm\ yyyy\ d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 applyProtection="1">
      <alignment vertical="center" wrapText="1"/>
      <protection/>
    </xf>
    <xf numFmtId="1" fontId="2" fillId="0" borderId="10" xfId="0" applyNumberFormat="1" applyFont="1" applyBorder="1" applyAlignment="1" applyProtection="1">
      <alignment vertical="center" wrapText="1"/>
      <protection/>
    </xf>
    <xf numFmtId="180" fontId="2" fillId="0" borderId="12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tabSelected="1" view="pageBreakPreview" zoomScale="60" zoomScaleNormal="70" zoomScalePageLayoutView="0" workbookViewId="0" topLeftCell="A1">
      <selection activeCell="T21" sqref="T21"/>
    </sheetView>
  </sheetViews>
  <sheetFormatPr defaultColWidth="8.57421875" defaultRowHeight="15"/>
  <cols>
    <col min="1" max="1" width="7.57421875" style="32" customWidth="1"/>
    <col min="2" max="2" width="90.140625" style="32" bestFit="1" customWidth="1"/>
    <col min="3" max="6" width="13.00390625" style="32" hidden="1" customWidth="1"/>
    <col min="7" max="10" width="13.00390625" style="32" customWidth="1"/>
    <col min="11" max="11" width="2.7109375" style="32" customWidth="1"/>
    <col min="12" max="12" width="12.00390625" style="32" hidden="1" customWidth="1"/>
    <col min="13" max="15" width="8.00390625" style="32" hidden="1" customWidth="1"/>
    <col min="16" max="16" width="7.7109375" style="32" hidden="1" customWidth="1"/>
    <col min="17" max="19" width="8.00390625" style="32" hidden="1" customWidth="1"/>
    <col min="20" max="20" width="8.00390625" style="32" customWidth="1"/>
    <col min="21" max="21" width="10.140625" style="32" bestFit="1" customWidth="1"/>
    <col min="22" max="22" width="10.140625" style="32" customWidth="1"/>
    <col min="23" max="23" width="8.00390625" style="32" bestFit="1" customWidth="1"/>
    <col min="24" max="24" width="14.140625" style="32" hidden="1" customWidth="1"/>
    <col min="25" max="25" width="20.7109375" style="32" hidden="1" customWidth="1"/>
    <col min="26" max="26" width="14.28125" style="32" hidden="1" customWidth="1"/>
    <col min="27" max="27" width="4.57421875" style="32" customWidth="1"/>
    <col min="28" max="28" width="7.140625" style="32" bestFit="1" customWidth="1"/>
    <col min="29" max="29" width="59.140625" style="32" customWidth="1"/>
    <col min="30" max="30" width="13.00390625" style="32" bestFit="1" customWidth="1"/>
    <col min="31" max="31" width="8.57421875" style="32" customWidth="1"/>
    <col min="32" max="32" width="13.140625" style="32" customWidth="1"/>
    <col min="33" max="33" width="8.57421875" style="32" customWidth="1"/>
    <col min="34" max="16384" width="8.57421875" style="32" customWidth="1"/>
  </cols>
  <sheetData>
    <row r="1" spans="1:59" s="1" customFormat="1" ht="16.5" customHeight="1">
      <c r="A1" s="2" t="s">
        <v>55</v>
      </c>
      <c r="AC1" s="5" t="s">
        <v>0</v>
      </c>
      <c r="BG1" s="6"/>
    </row>
    <row r="2" spans="1:59" s="1" customFormat="1" ht="16.5">
      <c r="A2" s="7" t="s">
        <v>56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 t="s">
        <v>1</v>
      </c>
      <c r="BG2" s="6"/>
    </row>
    <row r="3" spans="1:59" s="1" customFormat="1" ht="17.25" customHeight="1">
      <c r="A3" s="11"/>
      <c r="B3" s="56"/>
      <c r="C3" s="70"/>
      <c r="D3" s="70"/>
      <c r="E3" s="70"/>
      <c r="F3" s="70"/>
      <c r="G3" s="83" t="s">
        <v>2</v>
      </c>
      <c r="H3" s="83"/>
      <c r="I3" s="83"/>
      <c r="J3" s="81"/>
      <c r="K3" s="13"/>
      <c r="L3" s="68"/>
      <c r="M3" s="68"/>
      <c r="N3" s="68"/>
      <c r="O3" s="68"/>
      <c r="P3" s="68"/>
      <c r="Q3" s="68"/>
      <c r="R3" s="68"/>
      <c r="S3" s="68"/>
      <c r="T3" s="85" t="s">
        <v>53</v>
      </c>
      <c r="U3" s="85"/>
      <c r="V3" s="85"/>
      <c r="W3" s="14"/>
      <c r="X3" s="87" t="s">
        <v>79</v>
      </c>
      <c r="Y3" s="87"/>
      <c r="Z3" s="14" t="s">
        <v>45</v>
      </c>
      <c r="AA3" s="14"/>
      <c r="AB3" s="12"/>
      <c r="AC3" s="15"/>
      <c r="BG3" s="6"/>
    </row>
    <row r="4" spans="1:59" s="1" customFormat="1" ht="17.25" customHeight="1">
      <c r="A4" s="16"/>
      <c r="B4" s="57"/>
      <c r="C4" s="71"/>
      <c r="D4" s="71"/>
      <c r="E4" s="71"/>
      <c r="F4" s="71"/>
      <c r="G4" s="84" t="s">
        <v>3</v>
      </c>
      <c r="H4" s="84"/>
      <c r="I4" s="84"/>
      <c r="J4" s="90"/>
      <c r="K4" s="17"/>
      <c r="L4" s="69" t="s">
        <v>4</v>
      </c>
      <c r="M4" s="69"/>
      <c r="N4" s="69"/>
      <c r="O4" s="69"/>
      <c r="P4" s="69"/>
      <c r="Q4" s="69"/>
      <c r="R4" s="69"/>
      <c r="S4" s="69"/>
      <c r="T4" s="86" t="s">
        <v>54</v>
      </c>
      <c r="U4" s="86"/>
      <c r="V4" s="86"/>
      <c r="W4" s="18"/>
      <c r="X4" s="88" t="s">
        <v>80</v>
      </c>
      <c r="Y4" s="88"/>
      <c r="Z4" s="18" t="s">
        <v>5</v>
      </c>
      <c r="AA4" s="18"/>
      <c r="AC4" s="19"/>
      <c r="BG4" s="6"/>
    </row>
    <row r="5" spans="1:34" s="1" customFormat="1" ht="16.5">
      <c r="A5" s="20"/>
      <c r="B5" s="58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1"/>
      <c r="L5" s="23" t="s">
        <v>6</v>
      </c>
      <c r="M5" s="55" t="s">
        <v>7</v>
      </c>
      <c r="N5" s="55" t="s">
        <v>44</v>
      </c>
      <c r="O5" s="55" t="s">
        <v>43</v>
      </c>
      <c r="P5" s="55" t="s">
        <v>46</v>
      </c>
      <c r="Q5" s="55" t="s">
        <v>47</v>
      </c>
      <c r="R5" s="55" t="s">
        <v>48</v>
      </c>
      <c r="S5" s="55" t="s">
        <v>49</v>
      </c>
      <c r="T5" s="55" t="s">
        <v>50</v>
      </c>
      <c r="U5" s="55" t="s">
        <v>51</v>
      </c>
      <c r="V5" s="55" t="s">
        <v>52</v>
      </c>
      <c r="W5" s="23" t="s">
        <v>74</v>
      </c>
      <c r="X5" s="73" t="s">
        <v>77</v>
      </c>
      <c r="Y5" s="73" t="s">
        <v>78</v>
      </c>
      <c r="Z5" s="75" t="s">
        <v>74</v>
      </c>
      <c r="AA5" s="82"/>
      <c r="AB5" s="89"/>
      <c r="AC5" s="24"/>
      <c r="AD5" s="25"/>
      <c r="AE5" s="26"/>
      <c r="AF5" s="26"/>
      <c r="AG5" s="26"/>
      <c r="AH5" s="26"/>
    </row>
    <row r="6" spans="1:29" s="1" customFormat="1" ht="16.5">
      <c r="A6" s="54"/>
      <c r="B6" s="5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B6" s="12"/>
      <c r="AC6" s="15"/>
    </row>
    <row r="7" spans="1:31" s="1" customFormat="1" ht="16.5">
      <c r="A7" s="27" t="s">
        <v>8</v>
      </c>
      <c r="B7" s="19" t="s">
        <v>58</v>
      </c>
      <c r="C7" s="61">
        <v>7792.640324</v>
      </c>
      <c r="D7" s="61">
        <v>8948.938669</v>
      </c>
      <c r="E7" s="61">
        <v>7501.499855</v>
      </c>
      <c r="F7" s="61">
        <v>7345.238506999999</v>
      </c>
      <c r="G7" s="61">
        <v>9374.404687999999</v>
      </c>
      <c r="H7" s="61">
        <v>9498.144101</v>
      </c>
      <c r="I7" s="61">
        <v>9835.392346</v>
      </c>
      <c r="J7" s="61">
        <v>9834.424846000002</v>
      </c>
      <c r="K7" s="61"/>
      <c r="L7" s="61" t="e">
        <f>+#REF!/#REF!*100-100</f>
        <v>#REF!</v>
      </c>
      <c r="M7" s="61" t="e">
        <f>+#REF!/#REF!*100-100</f>
        <v>#REF!</v>
      </c>
      <c r="N7" s="61" t="e">
        <f>+#REF!/#REF!*100-100</f>
        <v>#REF!</v>
      </c>
      <c r="O7" s="61" t="e">
        <f>+#REF!/#REF!*100-100</f>
        <v>#REF!</v>
      </c>
      <c r="P7" s="61" t="e">
        <f>+C7/#REF!*100-100</f>
        <v>#REF!</v>
      </c>
      <c r="Q7" s="61">
        <f>+D7/C7*100-100</f>
        <v>14.838338444016188</v>
      </c>
      <c r="R7" s="61">
        <f>+E7/D7*100-100</f>
        <v>-16.174418749947066</v>
      </c>
      <c r="S7" s="61">
        <f>+F7/E7*100-100</f>
        <v>-2.0830680666593366</v>
      </c>
      <c r="T7" s="61">
        <f>+G7/F7*100-100</f>
        <v>27.625599618939646</v>
      </c>
      <c r="U7" s="61">
        <f>+H7/G7*100-100</f>
        <v>1.3199708900811373</v>
      </c>
      <c r="V7" s="74">
        <f>+I7/H7*100-100</f>
        <v>3.5506751783697723</v>
      </c>
      <c r="W7" s="74">
        <f>+J7/I7*100-100</f>
        <v>-0.009836923286471233</v>
      </c>
      <c r="X7" s="76">
        <v>7257.380282000001</v>
      </c>
      <c r="Y7" s="76">
        <v>7180.585223</v>
      </c>
      <c r="Z7" s="74">
        <f>Y7/X7</f>
        <v>0.9894183498706178</v>
      </c>
      <c r="AA7" s="74"/>
      <c r="AB7" s="28" t="s">
        <v>8</v>
      </c>
      <c r="AC7" s="29" t="s">
        <v>59</v>
      </c>
      <c r="AE7" s="30"/>
    </row>
    <row r="8" spans="1:32" s="1" customFormat="1" ht="16.5">
      <c r="A8" s="31" t="s">
        <v>9</v>
      </c>
      <c r="B8" s="60" t="s">
        <v>10</v>
      </c>
      <c r="C8" s="63">
        <v>7623.325265999999</v>
      </c>
      <c r="D8" s="63">
        <v>8775.412186000001</v>
      </c>
      <c r="E8" s="63">
        <v>7321.655035999999</v>
      </c>
      <c r="F8" s="63">
        <v>7220.920134000001</v>
      </c>
      <c r="G8" s="63">
        <v>9275.424797</v>
      </c>
      <c r="H8" s="63">
        <v>9409.530422</v>
      </c>
      <c r="I8" s="63">
        <v>9757.734148999998</v>
      </c>
      <c r="J8" s="63">
        <v>9778.083041</v>
      </c>
      <c r="K8" s="62"/>
      <c r="L8" s="63" t="e">
        <f>+#REF!/#REF!*100-100</f>
        <v>#REF!</v>
      </c>
      <c r="M8" s="63" t="e">
        <f>+#REF!/#REF!*100-100</f>
        <v>#REF!</v>
      </c>
      <c r="N8" s="63" t="e">
        <f>+#REF!/#REF!*100-100</f>
        <v>#REF!</v>
      </c>
      <c r="O8" s="63" t="e">
        <f>+#REF!/#REF!*100-100</f>
        <v>#REF!</v>
      </c>
      <c r="P8" s="63" t="e">
        <f>+C8/#REF!*100-100</f>
        <v>#REF!</v>
      </c>
      <c r="Q8" s="63">
        <f>+D8/C8*100-100</f>
        <v>15.112655957870587</v>
      </c>
      <c r="R8" s="63">
        <f>+E8/D8*100-100</f>
        <v>-16.566254885659703</v>
      </c>
      <c r="S8" s="63">
        <f>+F8/E8*100-100</f>
        <v>-1.375848786984534</v>
      </c>
      <c r="T8" s="63">
        <f>+G8/F8*100-100</f>
        <v>28.452117249244736</v>
      </c>
      <c r="U8" s="63">
        <f>+H8/G8*100-100</f>
        <v>1.4458165306172788</v>
      </c>
      <c r="V8" s="63">
        <f>+I8/H8*100-100</f>
        <v>3.7005430811497035</v>
      </c>
      <c r="W8" s="63">
        <f>+J8/I8*100-100</f>
        <v>0.20854116016357693</v>
      </c>
      <c r="X8" s="77">
        <v>7206.6590879999985</v>
      </c>
      <c r="Y8" s="77">
        <v>7141.9574600000005</v>
      </c>
      <c r="Z8" s="74">
        <f aca="true" t="shared" si="0" ref="Z8:Z32">Y8/X8</f>
        <v>0.9910219663217129</v>
      </c>
      <c r="AA8" s="74"/>
      <c r="AB8" s="33" t="s">
        <v>9</v>
      </c>
      <c r="AC8" s="34" t="s">
        <v>11</v>
      </c>
      <c r="AE8" s="35"/>
      <c r="AF8" s="36"/>
    </row>
    <row r="9" spans="1:32" s="1" customFormat="1" ht="16.5">
      <c r="A9" s="31" t="s">
        <v>12</v>
      </c>
      <c r="B9" s="60" t="s">
        <v>13</v>
      </c>
      <c r="C9" s="63">
        <v>110.97508100000002</v>
      </c>
      <c r="D9" s="63">
        <v>103.995943</v>
      </c>
      <c r="E9" s="63">
        <v>91.29585399999999</v>
      </c>
      <c r="F9" s="63">
        <v>68.22795300000001</v>
      </c>
      <c r="G9" s="63">
        <v>40.679221</v>
      </c>
      <c r="H9" s="63">
        <v>37.478784999999995</v>
      </c>
      <c r="I9" s="63">
        <v>25.104824</v>
      </c>
      <c r="J9" s="63">
        <v>22.617479</v>
      </c>
      <c r="K9" s="62"/>
      <c r="L9" s="63" t="e">
        <f>+#REF!/#REF!*100-100</f>
        <v>#REF!</v>
      </c>
      <c r="M9" s="63" t="e">
        <f>+#REF!/#REF!*100-100</f>
        <v>#REF!</v>
      </c>
      <c r="N9" s="63" t="e">
        <f>+#REF!/#REF!*100-100</f>
        <v>#REF!</v>
      </c>
      <c r="O9" s="63" t="e">
        <f>+#REF!/#REF!*100-100</f>
        <v>#REF!</v>
      </c>
      <c r="P9" s="63" t="e">
        <f>+C9/#REF!*100-100</f>
        <v>#REF!</v>
      </c>
      <c r="Q9" s="63">
        <f>+D9/C9*100-100</f>
        <v>-6.288923546719488</v>
      </c>
      <c r="R9" s="63">
        <f>+E9/D9*100-100</f>
        <v>-12.21210042780227</v>
      </c>
      <c r="S9" s="63">
        <f>+F9/E9*100-100</f>
        <v>-25.267194499325214</v>
      </c>
      <c r="T9" s="63">
        <f>+G9/F9*100-100</f>
        <v>-40.37748574986561</v>
      </c>
      <c r="U9" s="63">
        <f>+H9/G9*100-100</f>
        <v>-7.8674957910329795</v>
      </c>
      <c r="V9" s="63">
        <f>+I9/H9*100-100</f>
        <v>-33.01590753275485</v>
      </c>
      <c r="W9" s="63">
        <f>+J9/I9*100-100</f>
        <v>-9.907836836458202</v>
      </c>
      <c r="X9" s="77">
        <v>18.434822</v>
      </c>
      <c r="Y9" s="77">
        <v>16.756520000000002</v>
      </c>
      <c r="Z9" s="74">
        <f t="shared" si="0"/>
        <v>0.9089602275519667</v>
      </c>
      <c r="AA9" s="74"/>
      <c r="AB9" s="33" t="s">
        <v>12</v>
      </c>
      <c r="AC9" s="34" t="s">
        <v>14</v>
      </c>
      <c r="AE9" s="35"/>
      <c r="AF9" s="36"/>
    </row>
    <row r="10" spans="1:32" s="1" customFormat="1" ht="16.5">
      <c r="A10" s="31" t="s">
        <v>57</v>
      </c>
      <c r="B10" s="60" t="s">
        <v>16</v>
      </c>
      <c r="C10" s="61">
        <v>58.339977</v>
      </c>
      <c r="D10" s="61">
        <v>69.53053999999999</v>
      </c>
      <c r="E10" s="61">
        <v>88.548965</v>
      </c>
      <c r="F10" s="61">
        <v>56.09042</v>
      </c>
      <c r="G10" s="61">
        <v>58.30067</v>
      </c>
      <c r="H10" s="61">
        <v>51.134894</v>
      </c>
      <c r="I10" s="61">
        <v>52.55337299999999</v>
      </c>
      <c r="J10" s="61">
        <v>33.724326</v>
      </c>
      <c r="K10" s="62"/>
      <c r="L10" s="61"/>
      <c r="M10" s="61"/>
      <c r="N10" s="61"/>
      <c r="O10" s="61"/>
      <c r="P10" s="61"/>
      <c r="Q10" s="61"/>
      <c r="R10" s="61"/>
      <c r="S10" s="63">
        <f>+F10/E10*100-100</f>
        <v>-36.65604109545492</v>
      </c>
      <c r="T10" s="63">
        <f>+G10/F10*100-100</f>
        <v>3.9405124796711988</v>
      </c>
      <c r="U10" s="63">
        <f>+H10/G10*100-100</f>
        <v>-12.29106972527073</v>
      </c>
      <c r="V10" s="63">
        <f>+I10/H10*100-100</f>
        <v>2.7739942122496473</v>
      </c>
      <c r="W10" s="63">
        <f>+J10/I10*100-100</f>
        <v>-35.82842722578434</v>
      </c>
      <c r="X10" s="77">
        <v>32.286372</v>
      </c>
      <c r="Y10" s="77">
        <v>21.871243000000003</v>
      </c>
      <c r="Z10" s="74">
        <f t="shared" si="0"/>
        <v>0.6774140804671396</v>
      </c>
      <c r="AA10" s="74"/>
      <c r="AB10" s="33" t="s">
        <v>57</v>
      </c>
      <c r="AC10" s="34" t="s">
        <v>17</v>
      </c>
      <c r="AE10" s="35"/>
      <c r="AF10" s="36"/>
    </row>
    <row r="11" spans="1:32" ht="16.5">
      <c r="A11" s="31"/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77"/>
      <c r="Y11" s="77"/>
      <c r="Z11" s="74"/>
      <c r="AA11" s="74"/>
      <c r="AB11" s="33"/>
      <c r="AC11" s="40"/>
      <c r="AE11" s="35"/>
      <c r="AF11" s="36"/>
    </row>
    <row r="12" spans="1:32" s="1" customFormat="1" ht="16.5">
      <c r="A12" s="16" t="s">
        <v>15</v>
      </c>
      <c r="B12" s="19" t="s">
        <v>19</v>
      </c>
      <c r="C12" s="61">
        <v>38160.424438999995</v>
      </c>
      <c r="D12" s="61">
        <v>36943.512048</v>
      </c>
      <c r="E12" s="61">
        <v>27611.212330000002</v>
      </c>
      <c r="F12" s="61">
        <v>18978.382591</v>
      </c>
      <c r="G12" s="61">
        <v>26224.927347999997</v>
      </c>
      <c r="H12" s="61">
        <v>28978.591708</v>
      </c>
      <c r="I12" s="61">
        <v>31695.866423</v>
      </c>
      <c r="J12" s="61">
        <v>22334.138107000002</v>
      </c>
      <c r="K12" s="61"/>
      <c r="L12" s="61" t="e">
        <f>+#REF!/#REF!*100-100</f>
        <v>#REF!</v>
      </c>
      <c r="M12" s="61" t="e">
        <f>+#REF!/#REF!*100-100</f>
        <v>#REF!</v>
      </c>
      <c r="N12" s="61" t="e">
        <f>+#REF!/#REF!*100-100</f>
        <v>#REF!</v>
      </c>
      <c r="O12" s="61" t="e">
        <f>+#REF!/#REF!*100-100</f>
        <v>#REF!</v>
      </c>
      <c r="P12" s="61" t="e">
        <f>+C12/#REF!*100-100</f>
        <v>#REF!</v>
      </c>
      <c r="Q12" s="61">
        <f aca="true" t="shared" si="1" ref="Q12:W12">+D12/C12*100-100</f>
        <v>-3.188938301630401</v>
      </c>
      <c r="R12" s="61">
        <f t="shared" si="1"/>
        <v>-25.26099767091638</v>
      </c>
      <c r="S12" s="61">
        <f t="shared" si="1"/>
        <v>-31.265667134870057</v>
      </c>
      <c r="T12" s="61">
        <f t="shared" si="1"/>
        <v>38.183152448599486</v>
      </c>
      <c r="U12" s="61">
        <f t="shared" si="1"/>
        <v>10.500179174795704</v>
      </c>
      <c r="V12" s="61">
        <f t="shared" si="1"/>
        <v>9.376834948987025</v>
      </c>
      <c r="W12" s="61">
        <f t="shared" si="1"/>
        <v>-29.53611739481174</v>
      </c>
      <c r="X12" s="76">
        <v>23645.043369</v>
      </c>
      <c r="Y12" s="76">
        <v>16508.650641</v>
      </c>
      <c r="Z12" s="74">
        <f t="shared" si="0"/>
        <v>0.6981865240578828</v>
      </c>
      <c r="AA12" s="74"/>
      <c r="AB12" s="4" t="s">
        <v>15</v>
      </c>
      <c r="AC12" s="29" t="s">
        <v>20</v>
      </c>
      <c r="AE12" s="38"/>
      <c r="AF12" s="39"/>
    </row>
    <row r="13" spans="1:32" s="1" customFormat="1" ht="16.5">
      <c r="A13" s="31"/>
      <c r="B13" s="60"/>
      <c r="C13" s="61"/>
      <c r="D13" s="61"/>
      <c r="E13" s="61"/>
      <c r="F13" s="61"/>
      <c r="G13" s="61"/>
      <c r="H13" s="61"/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77"/>
      <c r="Y13" s="77"/>
      <c r="Z13" s="74"/>
      <c r="AA13" s="74"/>
      <c r="AB13" s="33"/>
      <c r="AC13" s="34"/>
      <c r="AE13" s="35"/>
      <c r="AF13" s="36"/>
    </row>
    <row r="14" spans="1:32" s="1" customFormat="1" ht="16.5">
      <c r="A14" s="16" t="s">
        <v>18</v>
      </c>
      <c r="B14" s="19" t="s">
        <v>22</v>
      </c>
      <c r="C14" s="61">
        <v>206177.969433</v>
      </c>
      <c r="D14" s="61">
        <v>196775.935429</v>
      </c>
      <c r="E14" s="61">
        <v>173110.26431</v>
      </c>
      <c r="F14" s="61">
        <v>170959.107493</v>
      </c>
      <c r="G14" s="61">
        <v>195865.974676</v>
      </c>
      <c r="H14" s="61">
        <v>184463.12830100002</v>
      </c>
      <c r="I14" s="61">
        <v>162141.44442400002</v>
      </c>
      <c r="J14" s="61">
        <v>179805.88603300002</v>
      </c>
      <c r="K14" s="61"/>
      <c r="L14" s="61" t="e">
        <f>+#REF!/#REF!*100-100</f>
        <v>#REF!</v>
      </c>
      <c r="M14" s="61" t="e">
        <f>+#REF!/#REF!*100-100</f>
        <v>#REF!</v>
      </c>
      <c r="N14" s="61" t="e">
        <f>+#REF!/#REF!*100-100</f>
        <v>#REF!</v>
      </c>
      <c r="O14" s="61" t="e">
        <f>+#REF!/#REF!*100-100</f>
        <v>#REF!</v>
      </c>
      <c r="P14" s="61" t="e">
        <f>+C14/#REF!*100-100</f>
        <v>#REF!</v>
      </c>
      <c r="Q14" s="61">
        <f aca="true" t="shared" si="2" ref="Q14:Q26">+D14/C14*100-100</f>
        <v>-4.560154525653772</v>
      </c>
      <c r="R14" s="61">
        <f aca="true" t="shared" si="3" ref="R14:R26">+E14/D14*100-100</f>
        <v>-12.026710007707706</v>
      </c>
      <c r="S14" s="61">
        <f aca="true" t="shared" si="4" ref="S14:S26">+F14/E14*100-100</f>
        <v>-1.2426512232387381</v>
      </c>
      <c r="T14" s="61">
        <f aca="true" t="shared" si="5" ref="T14:T26">+G14/F14*100-100</f>
        <v>14.568903375925643</v>
      </c>
      <c r="U14" s="61">
        <f aca="true" t="shared" si="6" ref="U14:U26">+H14/G14*100-100</f>
        <v>-5.821759697600612</v>
      </c>
      <c r="V14" s="61">
        <f aca="true" t="shared" si="7" ref="V14:W26">+I14/H14*100-100</f>
        <v>-12.100891968272549</v>
      </c>
      <c r="W14" s="61">
        <f t="shared" si="7"/>
        <v>10.89446419559917</v>
      </c>
      <c r="X14" s="76">
        <v>117821.39072799998</v>
      </c>
      <c r="Y14" s="76">
        <v>127203.00295400001</v>
      </c>
      <c r="Z14" s="74">
        <f t="shared" si="0"/>
        <v>1.0796257128525857</v>
      </c>
      <c r="AA14" s="74"/>
      <c r="AB14" s="3" t="s">
        <v>18</v>
      </c>
      <c r="AC14" s="37" t="s">
        <v>23</v>
      </c>
      <c r="AE14" s="38"/>
      <c r="AF14" s="39"/>
    </row>
    <row r="15" spans="1:32" s="1" customFormat="1" ht="16.5">
      <c r="A15" s="44">
        <v>10</v>
      </c>
      <c r="B15" s="60" t="s">
        <v>61</v>
      </c>
      <c r="C15" s="63">
        <v>6461.58905</v>
      </c>
      <c r="D15" s="63">
        <v>6752.653982</v>
      </c>
      <c r="E15" s="63">
        <v>5817.862224</v>
      </c>
      <c r="F15" s="63">
        <v>5654.6218659999995</v>
      </c>
      <c r="G15" s="63">
        <v>5992.989726000001</v>
      </c>
      <c r="H15" s="63">
        <v>5648.898247</v>
      </c>
      <c r="I15" s="63">
        <v>5643.8501559999995</v>
      </c>
      <c r="J15" s="63">
        <v>6117.003111999999</v>
      </c>
      <c r="K15" s="65"/>
      <c r="L15" s="63" t="e">
        <f>+#REF!/#REF!*100-100</f>
        <v>#REF!</v>
      </c>
      <c r="M15" s="63" t="e">
        <f>+#REF!/#REF!*100-100</f>
        <v>#REF!</v>
      </c>
      <c r="N15" s="63" t="e">
        <f>+#REF!/#REF!*100-100</f>
        <v>#REF!</v>
      </c>
      <c r="O15" s="63" t="e">
        <f>+#REF!/#REF!*100-100</f>
        <v>#REF!</v>
      </c>
      <c r="P15" s="63" t="e">
        <f>+C15/#REF!*100-100</f>
        <v>#REF!</v>
      </c>
      <c r="Q15" s="63">
        <f t="shared" si="2"/>
        <v>4.504541061768691</v>
      </c>
      <c r="R15" s="63">
        <f t="shared" si="3"/>
        <v>-13.843323832256132</v>
      </c>
      <c r="S15" s="63">
        <f t="shared" si="4"/>
        <v>-2.8058477790449814</v>
      </c>
      <c r="T15" s="63">
        <f t="shared" si="5"/>
        <v>5.983916661775979</v>
      </c>
      <c r="U15" s="63">
        <f t="shared" si="6"/>
        <v>-5.741566308835701</v>
      </c>
      <c r="V15" s="63">
        <f t="shared" si="7"/>
        <v>-0.0893641694233338</v>
      </c>
      <c r="W15" s="63">
        <f t="shared" si="7"/>
        <v>8.38351378795889</v>
      </c>
      <c r="X15" s="78">
        <v>4192.570243</v>
      </c>
      <c r="Y15" s="78">
        <v>4511.919526</v>
      </c>
      <c r="Z15" s="74">
        <f t="shared" si="0"/>
        <v>1.0761702880311168</v>
      </c>
      <c r="AA15" s="74"/>
      <c r="AB15" s="72">
        <v>10</v>
      </c>
      <c r="AC15" s="45" t="s">
        <v>60</v>
      </c>
      <c r="AE15" s="38"/>
      <c r="AF15" s="39"/>
    </row>
    <row r="16" spans="1:32" s="1" customFormat="1" ht="16.5">
      <c r="A16" s="31">
        <v>11</v>
      </c>
      <c r="B16" s="60" t="s">
        <v>62</v>
      </c>
      <c r="C16" s="63">
        <v>516.9344339999999</v>
      </c>
      <c r="D16" s="63">
        <v>496.071368</v>
      </c>
      <c r="E16" s="63">
        <v>456.81384900000006</v>
      </c>
      <c r="F16" s="63">
        <v>477.72869099999997</v>
      </c>
      <c r="G16" s="63">
        <v>624.628373</v>
      </c>
      <c r="H16" s="63">
        <v>584.373712</v>
      </c>
      <c r="I16" s="63">
        <v>506.704947</v>
      </c>
      <c r="J16" s="63">
        <v>537.063246</v>
      </c>
      <c r="K16" s="62"/>
      <c r="L16" s="63" t="e">
        <f>+#REF!/#REF!*100-100</f>
        <v>#REF!</v>
      </c>
      <c r="M16" s="63" t="e">
        <f>+#REF!/#REF!*100-100</f>
        <v>#REF!</v>
      </c>
      <c r="N16" s="63" t="e">
        <f>+#REF!/#REF!*100-100</f>
        <v>#REF!</v>
      </c>
      <c r="O16" s="63" t="e">
        <f>+#REF!/#REF!*100-100</f>
        <v>#REF!</v>
      </c>
      <c r="P16" s="63" t="e">
        <f>+C16/#REF!*100-100</f>
        <v>#REF!</v>
      </c>
      <c r="Q16" s="63">
        <f t="shared" si="2"/>
        <v>-4.035921120317525</v>
      </c>
      <c r="R16" s="63">
        <f t="shared" si="3"/>
        <v>-7.913683702059572</v>
      </c>
      <c r="S16" s="63">
        <f t="shared" si="4"/>
        <v>4.57841679839261</v>
      </c>
      <c r="T16" s="63">
        <f t="shared" si="5"/>
        <v>30.749604276959786</v>
      </c>
      <c r="U16" s="63">
        <f t="shared" si="6"/>
        <v>-6.444577726538853</v>
      </c>
      <c r="V16" s="63">
        <f t="shared" si="7"/>
        <v>-13.290940951840753</v>
      </c>
      <c r="W16" s="63">
        <f t="shared" si="7"/>
        <v>5.991316875775453</v>
      </c>
      <c r="X16" s="78">
        <v>386.059775</v>
      </c>
      <c r="Y16" s="78">
        <v>385.97923499999996</v>
      </c>
      <c r="Z16" s="74">
        <f t="shared" si="0"/>
        <v>0.9997913794567175</v>
      </c>
      <c r="AA16" s="74"/>
      <c r="AB16" s="33">
        <v>11</v>
      </c>
      <c r="AC16" s="34" t="s">
        <v>73</v>
      </c>
      <c r="AE16" s="35"/>
      <c r="AF16" s="36"/>
    </row>
    <row r="17" spans="1:32" s="1" customFormat="1" ht="16.5">
      <c r="A17" s="31">
        <v>13</v>
      </c>
      <c r="B17" s="60" t="s">
        <v>24</v>
      </c>
      <c r="C17" s="63">
        <v>5681.95372</v>
      </c>
      <c r="D17" s="63">
        <v>5809.156789</v>
      </c>
      <c r="E17" s="63">
        <v>4866.72508</v>
      </c>
      <c r="F17" s="63">
        <v>4651.361031</v>
      </c>
      <c r="G17" s="63">
        <v>5217.120478</v>
      </c>
      <c r="H17" s="63">
        <v>4860.963016</v>
      </c>
      <c r="I17" s="63">
        <v>4609.578889</v>
      </c>
      <c r="J17" s="63">
        <v>4009.325917</v>
      </c>
      <c r="K17" s="62"/>
      <c r="L17" s="63" t="e">
        <f>+#REF!/#REF!*100-100</f>
        <v>#REF!</v>
      </c>
      <c r="M17" s="63" t="e">
        <f>+#REF!/#REF!*100-100</f>
        <v>#REF!</v>
      </c>
      <c r="N17" s="63" t="e">
        <f>+#REF!/#REF!*100-100</f>
        <v>#REF!</v>
      </c>
      <c r="O17" s="63" t="e">
        <f>+#REF!/#REF!*100-100</f>
        <v>#REF!</v>
      </c>
      <c r="P17" s="63" t="e">
        <f>+C17/#REF!*100-100</f>
        <v>#REF!</v>
      </c>
      <c r="Q17" s="63">
        <f t="shared" si="2"/>
        <v>2.238720610346661</v>
      </c>
      <c r="R17" s="63">
        <f t="shared" si="3"/>
        <v>-16.223210066985146</v>
      </c>
      <c r="S17" s="63">
        <f t="shared" si="4"/>
        <v>-4.425235563131508</v>
      </c>
      <c r="T17" s="63">
        <f t="shared" si="5"/>
        <v>12.163309689989092</v>
      </c>
      <c r="U17" s="63">
        <f t="shared" si="6"/>
        <v>-6.82670571825733</v>
      </c>
      <c r="V17" s="63">
        <f t="shared" si="7"/>
        <v>-5.171488163406337</v>
      </c>
      <c r="W17" s="63">
        <f t="shared" si="7"/>
        <v>-13.02186135554389</v>
      </c>
      <c r="X17" s="78">
        <v>3384.3628630000003</v>
      </c>
      <c r="Y17" s="78">
        <v>2977.7267429999997</v>
      </c>
      <c r="Z17" s="74">
        <f t="shared" si="0"/>
        <v>0.8798485456611038</v>
      </c>
      <c r="AA17" s="74"/>
      <c r="AB17" s="33">
        <v>13</v>
      </c>
      <c r="AC17" s="34" t="s">
        <v>25</v>
      </c>
      <c r="AE17" s="35"/>
      <c r="AF17" s="36"/>
    </row>
    <row r="18" spans="1:32" s="1" customFormat="1" ht="16.5">
      <c r="A18" s="31">
        <v>14</v>
      </c>
      <c r="B18" s="60" t="s">
        <v>26</v>
      </c>
      <c r="C18" s="63">
        <v>2744.2491960000007</v>
      </c>
      <c r="D18" s="63">
        <v>2757.016743</v>
      </c>
      <c r="E18" s="63">
        <v>2492.544877</v>
      </c>
      <c r="F18" s="63">
        <v>2316.5075580000002</v>
      </c>
      <c r="G18" s="63">
        <v>2103.979938</v>
      </c>
      <c r="H18" s="63">
        <v>1933.9857519999996</v>
      </c>
      <c r="I18" s="63">
        <v>1572.6997660000002</v>
      </c>
      <c r="J18" s="63">
        <v>1331.3386130000001</v>
      </c>
      <c r="K18" s="62"/>
      <c r="L18" s="63" t="e">
        <f>+#REF!/#REF!*100-100</f>
        <v>#REF!</v>
      </c>
      <c r="M18" s="63" t="e">
        <f>+#REF!/#REF!*100-100</f>
        <v>#REF!</v>
      </c>
      <c r="N18" s="63" t="e">
        <f>+#REF!/#REF!*100-100</f>
        <v>#REF!</v>
      </c>
      <c r="O18" s="63" t="e">
        <f>+#REF!/#REF!*100-100</f>
        <v>#REF!</v>
      </c>
      <c r="P18" s="63" t="e">
        <f>+C18/#REF!*100-100</f>
        <v>#REF!</v>
      </c>
      <c r="Q18" s="63">
        <f t="shared" si="2"/>
        <v>0.4652473623244333</v>
      </c>
      <c r="R18" s="63">
        <f t="shared" si="3"/>
        <v>-9.592682622312253</v>
      </c>
      <c r="S18" s="63">
        <f t="shared" si="4"/>
        <v>-7.062553642439369</v>
      </c>
      <c r="T18" s="63">
        <f t="shared" si="5"/>
        <v>-9.174484204294586</v>
      </c>
      <c r="U18" s="63">
        <f t="shared" si="6"/>
        <v>-8.079648618778805</v>
      </c>
      <c r="V18" s="63">
        <f t="shared" si="7"/>
        <v>-18.68090215382307</v>
      </c>
      <c r="W18" s="63">
        <f t="shared" si="7"/>
        <v>-15.346931322681968</v>
      </c>
      <c r="X18" s="78">
        <v>1134.771452</v>
      </c>
      <c r="Y18" s="78">
        <v>957.1633639999999</v>
      </c>
      <c r="Z18" s="74">
        <f t="shared" si="0"/>
        <v>0.8434855867346933</v>
      </c>
      <c r="AA18" s="74"/>
      <c r="AB18" s="33">
        <v>14</v>
      </c>
      <c r="AC18" s="34" t="s">
        <v>27</v>
      </c>
      <c r="AE18" s="35"/>
      <c r="AF18" s="36"/>
    </row>
    <row r="19" spans="1:32" s="1" customFormat="1" ht="16.5">
      <c r="A19" s="31">
        <v>24</v>
      </c>
      <c r="B19" s="60" t="s">
        <v>29</v>
      </c>
      <c r="C19" s="63">
        <v>35631.344051</v>
      </c>
      <c r="D19" s="63">
        <v>27162.656112</v>
      </c>
      <c r="E19" s="63">
        <v>22162.330008</v>
      </c>
      <c r="F19" s="63">
        <v>22602.364100000003</v>
      </c>
      <c r="G19" s="63">
        <v>36475.050065999996</v>
      </c>
      <c r="H19" s="63">
        <v>32621.669131</v>
      </c>
      <c r="I19" s="63">
        <v>29182.289848999997</v>
      </c>
      <c r="J19" s="63">
        <v>42501.099793</v>
      </c>
      <c r="K19" s="62"/>
      <c r="L19" s="63" t="e">
        <f>+#REF!/#REF!*100-100</f>
        <v>#REF!</v>
      </c>
      <c r="M19" s="63" t="e">
        <f>+#REF!/#REF!*100-100</f>
        <v>#REF!</v>
      </c>
      <c r="N19" s="63" t="e">
        <f>+#REF!/#REF!*100-100</f>
        <v>#REF!</v>
      </c>
      <c r="O19" s="63" t="e">
        <f>+#REF!/#REF!*100-100</f>
        <v>#REF!</v>
      </c>
      <c r="P19" s="63" t="e">
        <f>+C19/#REF!*100-100</f>
        <v>#REF!</v>
      </c>
      <c r="Q19" s="63">
        <f t="shared" si="2"/>
        <v>-23.767523130417317</v>
      </c>
      <c r="R19" s="63">
        <f t="shared" si="3"/>
        <v>-18.408826012383003</v>
      </c>
      <c r="S19" s="63">
        <f t="shared" si="4"/>
        <v>1.9855046461322559</v>
      </c>
      <c r="T19" s="63">
        <f t="shared" si="5"/>
        <v>61.37714579157668</v>
      </c>
      <c r="U19" s="63">
        <f t="shared" si="6"/>
        <v>-10.56442946076146</v>
      </c>
      <c r="V19" s="63">
        <f t="shared" si="7"/>
        <v>-10.543235136707324</v>
      </c>
      <c r="W19" s="63">
        <f t="shared" si="7"/>
        <v>45.64004405725689</v>
      </c>
      <c r="X19" s="78">
        <v>20064.572447</v>
      </c>
      <c r="Y19" s="78">
        <v>31008.828951</v>
      </c>
      <c r="Z19" s="74">
        <f t="shared" si="0"/>
        <v>1.5454517674328194</v>
      </c>
      <c r="AA19" s="74"/>
      <c r="AB19" s="33">
        <v>24</v>
      </c>
      <c r="AC19" s="34" t="s">
        <v>30</v>
      </c>
      <c r="AE19" s="35"/>
      <c r="AF19" s="36"/>
    </row>
    <row r="20" spans="1:32" s="1" customFormat="1" ht="16.5">
      <c r="A20" s="31">
        <v>25</v>
      </c>
      <c r="B20" s="60" t="s">
        <v>63</v>
      </c>
      <c r="C20" s="63">
        <v>5728.40493</v>
      </c>
      <c r="D20" s="63">
        <v>5058.805466</v>
      </c>
      <c r="E20" s="63">
        <v>4998.527037000001</v>
      </c>
      <c r="F20" s="63">
        <v>5152.649039000001</v>
      </c>
      <c r="G20" s="63">
        <v>5012.412947</v>
      </c>
      <c r="H20" s="63">
        <v>5018.233450000001</v>
      </c>
      <c r="I20" s="63">
        <v>4461.949303</v>
      </c>
      <c r="J20" s="63">
        <v>4515.409014</v>
      </c>
      <c r="K20" s="62"/>
      <c r="L20" s="63" t="e">
        <f>+#REF!/#REF!*100-100</f>
        <v>#REF!</v>
      </c>
      <c r="M20" s="63" t="e">
        <f>+#REF!/#REF!*100-100</f>
        <v>#REF!</v>
      </c>
      <c r="N20" s="63" t="e">
        <f>+#REF!/#REF!*100-100</f>
        <v>#REF!</v>
      </c>
      <c r="O20" s="63" t="e">
        <f>+#REF!/#REF!*100-100</f>
        <v>#REF!</v>
      </c>
      <c r="P20" s="63" t="e">
        <f>+C20/#REF!*100-100</f>
        <v>#REF!</v>
      </c>
      <c r="Q20" s="63">
        <f t="shared" si="2"/>
        <v>-11.689108437381364</v>
      </c>
      <c r="R20" s="63">
        <f t="shared" si="3"/>
        <v>-1.191554595351164</v>
      </c>
      <c r="S20" s="63">
        <f t="shared" si="4"/>
        <v>3.0833483716135106</v>
      </c>
      <c r="T20" s="63">
        <f t="shared" si="5"/>
        <v>-2.7216309695957364</v>
      </c>
      <c r="U20" s="63">
        <f t="shared" si="6"/>
        <v>0.11612177730657436</v>
      </c>
      <c r="V20" s="63">
        <f t="shared" si="7"/>
        <v>-11.085258438903452</v>
      </c>
      <c r="W20" s="63">
        <f t="shared" si="7"/>
        <v>1.1981245722369778</v>
      </c>
      <c r="X20" s="78">
        <v>3294.7462530000003</v>
      </c>
      <c r="Y20" s="78">
        <v>3156.863055</v>
      </c>
      <c r="Z20" s="74">
        <f t="shared" si="0"/>
        <v>0.9581505865969338</v>
      </c>
      <c r="AA20" s="74"/>
      <c r="AB20" s="33">
        <v>20</v>
      </c>
      <c r="AC20" s="34" t="s">
        <v>64</v>
      </c>
      <c r="AE20" s="35"/>
      <c r="AF20" s="36"/>
    </row>
    <row r="21" spans="1:32" s="1" customFormat="1" ht="16.5">
      <c r="A21" s="31">
        <v>26</v>
      </c>
      <c r="B21" s="60" t="s">
        <v>65</v>
      </c>
      <c r="C21" s="63">
        <v>15510.793665</v>
      </c>
      <c r="D21" s="63">
        <v>16496.265251</v>
      </c>
      <c r="E21" s="63">
        <v>15659.899424</v>
      </c>
      <c r="F21" s="63">
        <v>15909.384577999997</v>
      </c>
      <c r="G21" s="63">
        <v>17371.448926000005</v>
      </c>
      <c r="H21" s="63">
        <v>13134.342435</v>
      </c>
      <c r="I21" s="63">
        <v>12046.585639</v>
      </c>
      <c r="J21" s="63">
        <v>13604.238154</v>
      </c>
      <c r="K21" s="62"/>
      <c r="L21" s="63" t="e">
        <f>+#REF!/#REF!*100-100</f>
        <v>#REF!</v>
      </c>
      <c r="M21" s="63" t="e">
        <f>+#REF!/#REF!*100-100</f>
        <v>#REF!</v>
      </c>
      <c r="N21" s="63" t="e">
        <f>+#REF!/#REF!*100-100</f>
        <v>#REF!</v>
      </c>
      <c r="O21" s="63" t="e">
        <f>+#REF!/#REF!*100-100</f>
        <v>#REF!</v>
      </c>
      <c r="P21" s="63" t="e">
        <f>+C21/#REF!*100-100</f>
        <v>#REF!</v>
      </c>
      <c r="Q21" s="63">
        <f t="shared" si="2"/>
        <v>6.353456871931144</v>
      </c>
      <c r="R21" s="63">
        <f t="shared" si="3"/>
        <v>-5.070031393616816</v>
      </c>
      <c r="S21" s="63">
        <f t="shared" si="4"/>
        <v>1.5931465921016326</v>
      </c>
      <c r="T21" s="63">
        <f t="shared" si="5"/>
        <v>9.189949119853424</v>
      </c>
      <c r="U21" s="63">
        <f t="shared" si="6"/>
        <v>-24.39120944401067</v>
      </c>
      <c r="V21" s="63">
        <f t="shared" si="7"/>
        <v>-8.281775820777895</v>
      </c>
      <c r="W21" s="63">
        <f t="shared" si="7"/>
        <v>12.930240664684305</v>
      </c>
      <c r="X21" s="78">
        <v>8421.216788000002</v>
      </c>
      <c r="Y21" s="78">
        <v>9424.710027</v>
      </c>
      <c r="Z21" s="74">
        <f t="shared" si="0"/>
        <v>1.1191624992281337</v>
      </c>
      <c r="AA21" s="74"/>
      <c r="AB21" s="33">
        <v>21</v>
      </c>
      <c r="AC21" s="34" t="s">
        <v>66</v>
      </c>
      <c r="AE21" s="35"/>
      <c r="AF21" s="36"/>
    </row>
    <row r="22" spans="1:32" s="1" customFormat="1" ht="16.5">
      <c r="A22" s="31">
        <v>27</v>
      </c>
      <c r="B22" s="60" t="s">
        <v>67</v>
      </c>
      <c r="C22" s="63">
        <v>9931.345091999998</v>
      </c>
      <c r="D22" s="63">
        <v>9442.900658</v>
      </c>
      <c r="E22" s="63">
        <v>8941.518784</v>
      </c>
      <c r="F22" s="63">
        <v>9111.849573000001</v>
      </c>
      <c r="G22" s="63">
        <v>9329.327323000001</v>
      </c>
      <c r="H22" s="63">
        <v>9367.748786999999</v>
      </c>
      <c r="I22" s="63">
        <v>8353.204666</v>
      </c>
      <c r="J22" s="63">
        <v>9222.766411000002</v>
      </c>
      <c r="K22" s="62"/>
      <c r="L22" s="63" t="e">
        <f>+#REF!/#REF!*100-100</f>
        <v>#REF!</v>
      </c>
      <c r="M22" s="63" t="e">
        <f>+#REF!/#REF!*100-100</f>
        <v>#REF!</v>
      </c>
      <c r="N22" s="63" t="e">
        <f>+#REF!/#REF!*100-100</f>
        <v>#REF!</v>
      </c>
      <c r="O22" s="63" t="e">
        <f>+#REF!/#REF!*100-100</f>
        <v>#REF!</v>
      </c>
      <c r="P22" s="63" t="e">
        <f>+C22/#REF!*100-100</f>
        <v>#REF!</v>
      </c>
      <c r="Q22" s="63">
        <f t="shared" si="2"/>
        <v>-4.918210267342886</v>
      </c>
      <c r="R22" s="63">
        <f t="shared" si="3"/>
        <v>-5.309617162764823</v>
      </c>
      <c r="S22" s="63">
        <f t="shared" si="4"/>
        <v>1.904942472466658</v>
      </c>
      <c r="T22" s="63">
        <f t="shared" si="5"/>
        <v>2.386757466282404</v>
      </c>
      <c r="U22" s="63">
        <f t="shared" si="6"/>
        <v>0.41183530891102293</v>
      </c>
      <c r="V22" s="63">
        <f t="shared" si="7"/>
        <v>-10.830180698354368</v>
      </c>
      <c r="W22" s="63">
        <f t="shared" si="7"/>
        <v>10.409917867083692</v>
      </c>
      <c r="X22" s="78">
        <v>6090.622459</v>
      </c>
      <c r="Y22" s="78">
        <v>6371.877466999999</v>
      </c>
      <c r="Z22" s="74">
        <f t="shared" si="0"/>
        <v>1.0461783684497459</v>
      </c>
      <c r="AA22" s="74"/>
      <c r="AB22" s="33">
        <v>27</v>
      </c>
      <c r="AC22" s="34" t="s">
        <v>68</v>
      </c>
      <c r="AE22" s="35"/>
      <c r="AF22" s="36"/>
    </row>
    <row r="23" spans="1:32" s="1" customFormat="1" ht="16.5">
      <c r="A23" s="31">
        <v>28</v>
      </c>
      <c r="B23" s="60" t="s">
        <v>31</v>
      </c>
      <c r="C23" s="63">
        <v>23145.902214999995</v>
      </c>
      <c r="D23" s="63">
        <v>21152.40139</v>
      </c>
      <c r="E23" s="63">
        <v>19465.003206</v>
      </c>
      <c r="F23" s="63">
        <v>20525.966445999995</v>
      </c>
      <c r="G23" s="63">
        <v>19737.651519000003</v>
      </c>
      <c r="H23" s="63">
        <v>18787.56554</v>
      </c>
      <c r="I23" s="63">
        <v>14711.745833000003</v>
      </c>
      <c r="J23" s="63">
        <v>17653.951716000003</v>
      </c>
      <c r="K23" s="62"/>
      <c r="L23" s="63" t="e">
        <f>+#REF!/#REF!*100-100</f>
        <v>#REF!</v>
      </c>
      <c r="M23" s="63" t="e">
        <f>+#REF!/#REF!*100-100</f>
        <v>#REF!</v>
      </c>
      <c r="N23" s="63" t="e">
        <f>+#REF!/#REF!*100-100</f>
        <v>#REF!</v>
      </c>
      <c r="O23" s="63" t="e">
        <f>+#REF!/#REF!*100-100</f>
        <v>#REF!</v>
      </c>
      <c r="P23" s="63" t="e">
        <f>+C23/#REF!*100-100</f>
        <v>#REF!</v>
      </c>
      <c r="Q23" s="63">
        <f t="shared" si="2"/>
        <v>-8.61275921103686</v>
      </c>
      <c r="R23" s="63">
        <f t="shared" si="3"/>
        <v>-7.977336250803802</v>
      </c>
      <c r="S23" s="63">
        <f t="shared" si="4"/>
        <v>5.450619395084175</v>
      </c>
      <c r="T23" s="63">
        <f t="shared" si="5"/>
        <v>-3.8405739825888503</v>
      </c>
      <c r="U23" s="63">
        <f t="shared" si="6"/>
        <v>-4.813571554272428</v>
      </c>
      <c r="V23" s="63">
        <f t="shared" si="7"/>
        <v>-21.694240790922592</v>
      </c>
      <c r="W23" s="63">
        <f t="shared" si="7"/>
        <v>19.99902605984616</v>
      </c>
      <c r="X23" s="78">
        <v>10624.323697999998</v>
      </c>
      <c r="Y23" s="78">
        <v>12222.121075</v>
      </c>
      <c r="Z23" s="74">
        <f t="shared" si="0"/>
        <v>1.150390502249172</v>
      </c>
      <c r="AA23" s="74"/>
      <c r="AB23" s="33">
        <v>28</v>
      </c>
      <c r="AC23" s="34" t="s">
        <v>32</v>
      </c>
      <c r="AE23" s="35"/>
      <c r="AF23" s="36"/>
    </row>
    <row r="24" spans="1:32" s="1" customFormat="1" ht="16.5">
      <c r="A24" s="31">
        <v>29</v>
      </c>
      <c r="B24" s="60" t="s">
        <v>33</v>
      </c>
      <c r="C24" s="63">
        <v>20966.750451</v>
      </c>
      <c r="D24" s="63">
        <v>19896.373986999995</v>
      </c>
      <c r="E24" s="63">
        <v>21379.797097</v>
      </c>
      <c r="F24" s="63">
        <v>21850.900699</v>
      </c>
      <c r="G24" s="63">
        <v>22210.661283999998</v>
      </c>
      <c r="H24" s="63">
        <v>18840.320233</v>
      </c>
      <c r="I24" s="63">
        <v>14060.376138999998</v>
      </c>
      <c r="J24" s="63">
        <v>19036.923691999997</v>
      </c>
      <c r="K24" s="62"/>
      <c r="L24" s="63" t="e">
        <f>+#REF!/#REF!*100-100</f>
        <v>#REF!</v>
      </c>
      <c r="M24" s="63" t="e">
        <f>+#REF!/#REF!*100-100</f>
        <v>#REF!</v>
      </c>
      <c r="N24" s="63" t="e">
        <f>+#REF!/#REF!*100-100</f>
        <v>#REF!</v>
      </c>
      <c r="O24" s="63" t="e">
        <f>+#REF!/#REF!*100-100</f>
        <v>#REF!</v>
      </c>
      <c r="P24" s="63" t="e">
        <f>+C24/#REF!*100-100</f>
        <v>#REF!</v>
      </c>
      <c r="Q24" s="63">
        <f t="shared" si="2"/>
        <v>-5.105113768113526</v>
      </c>
      <c r="R24" s="63">
        <f t="shared" si="3"/>
        <v>7.455746011656444</v>
      </c>
      <c r="S24" s="63">
        <f t="shared" si="4"/>
        <v>2.203498938098477</v>
      </c>
      <c r="T24" s="63">
        <f t="shared" si="5"/>
        <v>1.6464336640203499</v>
      </c>
      <c r="U24" s="63">
        <f t="shared" si="6"/>
        <v>-15.174429108186473</v>
      </c>
      <c r="V24" s="63">
        <f t="shared" si="7"/>
        <v>-25.37082191218613</v>
      </c>
      <c r="W24" s="63">
        <f t="shared" si="7"/>
        <v>35.39412817837987</v>
      </c>
      <c r="X24" s="78">
        <v>9816.336496</v>
      </c>
      <c r="Y24" s="78">
        <v>11791.264116</v>
      </c>
      <c r="Z24" s="74">
        <f t="shared" si="0"/>
        <v>1.2011878485221805</v>
      </c>
      <c r="AA24" s="74"/>
      <c r="AB24" s="33">
        <v>29</v>
      </c>
      <c r="AC24" s="34" t="s">
        <v>34</v>
      </c>
      <c r="AE24" s="35"/>
      <c r="AF24" s="36"/>
    </row>
    <row r="25" spans="1:32" s="1" customFormat="1" ht="16.5">
      <c r="A25" s="31">
        <v>30</v>
      </c>
      <c r="B25" s="60" t="s">
        <v>71</v>
      </c>
      <c r="C25" s="63">
        <v>4019.0050680000004</v>
      </c>
      <c r="D25" s="63">
        <v>4521.62554</v>
      </c>
      <c r="E25" s="63">
        <v>5459.113238</v>
      </c>
      <c r="F25" s="63">
        <v>6033.771146</v>
      </c>
      <c r="G25" s="63">
        <v>6873.012016</v>
      </c>
      <c r="H25" s="63">
        <v>5209.483032000001</v>
      </c>
      <c r="I25" s="63">
        <v>5958.202020999999</v>
      </c>
      <c r="J25" s="63">
        <v>5701.408820999999</v>
      </c>
      <c r="K25" s="62"/>
      <c r="L25" s="63" t="e">
        <f>+#REF!/#REF!*100-100</f>
        <v>#REF!</v>
      </c>
      <c r="M25" s="63" t="e">
        <f>+#REF!/#REF!*100-100</f>
        <v>#REF!</v>
      </c>
      <c r="N25" s="63" t="e">
        <f>+#REF!/#REF!*100-100</f>
        <v>#REF!</v>
      </c>
      <c r="O25" s="63" t="e">
        <f>+#REF!/#REF!*100-100</f>
        <v>#REF!</v>
      </c>
      <c r="P25" s="63" t="e">
        <f>+C25/#REF!*100-100</f>
        <v>#REF!</v>
      </c>
      <c r="Q25" s="63">
        <f t="shared" si="2"/>
        <v>12.506092017697341</v>
      </c>
      <c r="R25" s="63">
        <f t="shared" si="3"/>
        <v>20.733421856954564</v>
      </c>
      <c r="S25" s="63">
        <f t="shared" si="4"/>
        <v>10.52657973826041</v>
      </c>
      <c r="T25" s="63">
        <f t="shared" si="5"/>
        <v>13.90906034870683</v>
      </c>
      <c r="U25" s="63">
        <f t="shared" si="6"/>
        <v>-24.20378401969026</v>
      </c>
      <c r="V25" s="63">
        <f t="shared" si="7"/>
        <v>14.372232031487272</v>
      </c>
      <c r="W25" s="63">
        <f t="shared" si="7"/>
        <v>-4.309910927741598</v>
      </c>
      <c r="X25" s="78">
        <v>4599.629905999999</v>
      </c>
      <c r="Y25" s="78">
        <v>3792.0161009999993</v>
      </c>
      <c r="Z25" s="74">
        <f t="shared" si="0"/>
        <v>0.8244176550060025</v>
      </c>
      <c r="AA25" s="74"/>
      <c r="AB25" s="33">
        <v>25</v>
      </c>
      <c r="AC25" s="34" t="s">
        <v>75</v>
      </c>
      <c r="AE25" s="35"/>
      <c r="AF25" s="36"/>
    </row>
    <row r="26" spans="1:32" s="1" customFormat="1" ht="16.5">
      <c r="A26" s="31">
        <v>32</v>
      </c>
      <c r="B26" s="60" t="s">
        <v>72</v>
      </c>
      <c r="C26" s="63">
        <v>4060.6351489999997</v>
      </c>
      <c r="D26" s="63">
        <v>4139.118068</v>
      </c>
      <c r="E26" s="63">
        <v>3557.25862</v>
      </c>
      <c r="F26" s="63">
        <v>3565.89082</v>
      </c>
      <c r="G26" s="63">
        <v>3707.997475</v>
      </c>
      <c r="H26" s="63">
        <v>3801.2105279999996</v>
      </c>
      <c r="I26" s="63">
        <v>4084.1627820000003</v>
      </c>
      <c r="J26" s="63">
        <v>3219.9646379999995</v>
      </c>
      <c r="K26" s="62"/>
      <c r="L26" s="63" t="e">
        <f>+#REF!/#REF!*100-100</f>
        <v>#REF!</v>
      </c>
      <c r="M26" s="63" t="e">
        <f>+#REF!/#REF!*100-100</f>
        <v>#REF!</v>
      </c>
      <c r="N26" s="63" t="e">
        <f>+#REF!/#REF!*100-100</f>
        <v>#REF!</v>
      </c>
      <c r="O26" s="63" t="e">
        <f>+#REF!/#REF!*100-100</f>
        <v>#REF!</v>
      </c>
      <c r="P26" s="63" t="e">
        <f>+C26/#REF!*100-100</f>
        <v>#REF!</v>
      </c>
      <c r="Q26" s="63">
        <f t="shared" si="2"/>
        <v>1.9327744581861168</v>
      </c>
      <c r="R26" s="63">
        <f t="shared" si="3"/>
        <v>-14.057570681503933</v>
      </c>
      <c r="S26" s="63">
        <f t="shared" si="4"/>
        <v>0.2426643919412328</v>
      </c>
      <c r="T26" s="63">
        <f t="shared" si="5"/>
        <v>3.9851656198492265</v>
      </c>
      <c r="U26" s="63">
        <f t="shared" si="6"/>
        <v>2.5138380926216684</v>
      </c>
      <c r="V26" s="63">
        <f t="shared" si="7"/>
        <v>7.443740669340812</v>
      </c>
      <c r="W26" s="63">
        <f t="shared" si="7"/>
        <v>-21.15973799596709</v>
      </c>
      <c r="X26" s="78">
        <v>3023.180335</v>
      </c>
      <c r="Y26" s="78">
        <v>2435.229793</v>
      </c>
      <c r="Z26" s="74">
        <f t="shared" si="0"/>
        <v>0.8055191960621165</v>
      </c>
      <c r="AA26" s="74"/>
      <c r="AB26" s="33">
        <v>26</v>
      </c>
      <c r="AC26" s="34" t="s">
        <v>28</v>
      </c>
      <c r="AE26" s="35"/>
      <c r="AF26" s="36"/>
    </row>
    <row r="27" spans="2:27" ht="16.5">
      <c r="B27" s="60"/>
      <c r="X27" s="79"/>
      <c r="Y27" s="79"/>
      <c r="Z27" s="74"/>
      <c r="AA27" s="74"/>
    </row>
    <row r="28" spans="1:31" s="1" customFormat="1" ht="16.5">
      <c r="A28" s="43" t="s">
        <v>21</v>
      </c>
      <c r="B28" s="19" t="s">
        <v>69</v>
      </c>
      <c r="C28" s="61">
        <v>334.20387600000004</v>
      </c>
      <c r="D28" s="61">
        <v>438.828643</v>
      </c>
      <c r="E28" s="61">
        <v>325.171406</v>
      </c>
      <c r="F28" s="61">
        <v>213.61446899999999</v>
      </c>
      <c r="G28" s="61">
        <v>85.50110800000002</v>
      </c>
      <c r="H28" s="61">
        <v>57.030871999999995</v>
      </c>
      <c r="I28" s="61">
        <v>40.607575</v>
      </c>
      <c r="J28" s="61">
        <v>55.572093</v>
      </c>
      <c r="K28" s="61"/>
      <c r="L28" s="61" t="e">
        <f>+#REF!/#REF!*100-100</f>
        <v>#REF!</v>
      </c>
      <c r="M28" s="61" t="e">
        <f>+#REF!/#REF!*100-100</f>
        <v>#REF!</v>
      </c>
      <c r="N28" s="61" t="e">
        <f>+#REF!/#REF!*100-100</f>
        <v>#REF!</v>
      </c>
      <c r="O28" s="61" t="e">
        <f>+#REF!/#REF!*100-100</f>
        <v>#REF!</v>
      </c>
      <c r="P28" s="61" t="e">
        <f>+C28/#REF!*100-100</f>
        <v>#REF!</v>
      </c>
      <c r="Q28" s="61">
        <f aca="true" t="shared" si="8" ref="Q28:W28">+D28/C28*100-100</f>
        <v>31.30567133219003</v>
      </c>
      <c r="R28" s="61">
        <f t="shared" si="8"/>
        <v>-25.900140934966274</v>
      </c>
      <c r="S28" s="61">
        <f t="shared" si="8"/>
        <v>-34.30711770517732</v>
      </c>
      <c r="T28" s="61">
        <f t="shared" si="8"/>
        <v>-59.97410269058131</v>
      </c>
      <c r="U28" s="61">
        <f t="shared" si="8"/>
        <v>-33.298090125334994</v>
      </c>
      <c r="V28" s="61">
        <f t="shared" si="8"/>
        <v>-28.7972047841036</v>
      </c>
      <c r="W28" s="61">
        <f t="shared" si="8"/>
        <v>36.851543092637286</v>
      </c>
      <c r="X28" s="76">
        <v>25.644261</v>
      </c>
      <c r="Y28" s="76">
        <v>52.492013</v>
      </c>
      <c r="Z28" s="74">
        <f t="shared" si="0"/>
        <v>2.046930227390838</v>
      </c>
      <c r="AA28" s="74"/>
      <c r="AB28" s="3" t="s">
        <v>21</v>
      </c>
      <c r="AC28" s="46" t="s">
        <v>36</v>
      </c>
      <c r="AE28" s="30"/>
    </row>
    <row r="29" spans="1:31" s="1" customFormat="1" ht="16.5">
      <c r="A29" s="47"/>
      <c r="B29" s="19"/>
      <c r="C29" s="61"/>
      <c r="D29" s="61"/>
      <c r="E29" s="61"/>
      <c r="F29" s="61"/>
      <c r="G29" s="61"/>
      <c r="H29" s="61"/>
      <c r="I29" s="61"/>
      <c r="J29" s="61"/>
      <c r="K29" s="66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77"/>
      <c r="Z29" s="74"/>
      <c r="AA29" s="74"/>
      <c r="AB29" s="5"/>
      <c r="AC29" s="29"/>
      <c r="AE29" s="30"/>
    </row>
    <row r="30" spans="1:31" s="1" customFormat="1" ht="16.5">
      <c r="A30" s="43" t="s">
        <v>35</v>
      </c>
      <c r="B30" s="19" t="s">
        <v>70</v>
      </c>
      <c r="C30" s="61">
        <v>7921.458324</v>
      </c>
      <c r="D30" s="61">
        <v>7614.510251000001</v>
      </c>
      <c r="E30" s="61">
        <v>5175.931177000001</v>
      </c>
      <c r="F30" s="61">
        <v>4375.7761789999995</v>
      </c>
      <c r="G30" s="61">
        <v>6881.826295000001</v>
      </c>
      <c r="H30" s="61">
        <v>7908.1609640000015</v>
      </c>
      <c r="I30" s="61">
        <v>6466.631431</v>
      </c>
      <c r="J30" s="61">
        <v>7324.165735999999</v>
      </c>
      <c r="K30" s="66"/>
      <c r="L30" s="61" t="e">
        <f>+#REF!/#REF!*100-100</f>
        <v>#REF!</v>
      </c>
      <c r="M30" s="61" t="e">
        <f>+#REF!/#REF!*100-100</f>
        <v>#REF!</v>
      </c>
      <c r="N30" s="61" t="e">
        <f>+#REF!/#REF!*100-100</f>
        <v>#REF!</v>
      </c>
      <c r="O30" s="61" t="e">
        <f>+#REF!/#REF!*100-100</f>
        <v>#REF!</v>
      </c>
      <c r="P30" s="61" t="e">
        <f>+C30/#REF!*100-100</f>
        <v>#REF!</v>
      </c>
      <c r="Q30" s="61">
        <f aca="true" t="shared" si="9" ref="Q30:W30">+D30/C30*100-100</f>
        <v>-3.8748934911394457</v>
      </c>
      <c r="R30" s="61">
        <f t="shared" si="9"/>
        <v>-32.02542243185955</v>
      </c>
      <c r="S30" s="61">
        <f t="shared" si="9"/>
        <v>-15.4591506462761</v>
      </c>
      <c r="T30" s="61">
        <f t="shared" si="9"/>
        <v>57.27098492895749</v>
      </c>
      <c r="U30" s="61">
        <f t="shared" si="9"/>
        <v>14.913696234176754</v>
      </c>
      <c r="V30" s="61">
        <f t="shared" si="9"/>
        <v>-18.228378754077184</v>
      </c>
      <c r="W30" s="61">
        <f t="shared" si="9"/>
        <v>13.26091202429005</v>
      </c>
      <c r="X30" s="76">
        <v>5011.620007</v>
      </c>
      <c r="Y30" s="77">
        <v>5125.570551999999</v>
      </c>
      <c r="Z30" s="74">
        <f t="shared" si="0"/>
        <v>1.022737267558362</v>
      </c>
      <c r="AA30" s="74"/>
      <c r="AB30" s="3" t="s">
        <v>35</v>
      </c>
      <c r="AC30" s="46" t="s">
        <v>76</v>
      </c>
      <c r="AE30" s="30"/>
    </row>
    <row r="31" spans="1:31" s="1" customFormat="1" ht="16.5">
      <c r="A31" s="41"/>
      <c r="B31" s="60"/>
      <c r="C31" s="61"/>
      <c r="D31" s="61"/>
      <c r="E31" s="61"/>
      <c r="F31" s="61"/>
      <c r="G31" s="61"/>
      <c r="H31" s="61"/>
      <c r="I31" s="61"/>
      <c r="J31" s="61"/>
      <c r="K31" s="64"/>
      <c r="L31" s="63"/>
      <c r="M31" s="63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78"/>
      <c r="Y31" s="78"/>
      <c r="Z31" s="74"/>
      <c r="AA31" s="74"/>
      <c r="AB31" s="42"/>
      <c r="AC31" s="34"/>
      <c r="AE31" s="30"/>
    </row>
    <row r="32" spans="1:31" s="1" customFormat="1" ht="16.5">
      <c r="A32" s="48" t="s">
        <v>37</v>
      </c>
      <c r="B32" s="50"/>
      <c r="C32" s="67">
        <v>260822.803002</v>
      </c>
      <c r="D32" s="67">
        <v>251142.429205</v>
      </c>
      <c r="E32" s="67">
        <v>213619.21145499998</v>
      </c>
      <c r="F32" s="67">
        <v>202189.24185900003</v>
      </c>
      <c r="G32" s="67">
        <v>238715.127912</v>
      </c>
      <c r="H32" s="67">
        <v>231152.482645</v>
      </c>
      <c r="I32" s="67">
        <v>210343.464863</v>
      </c>
      <c r="J32" s="67">
        <v>219514.37288100002</v>
      </c>
      <c r="K32" s="67"/>
      <c r="L32" s="67" t="e">
        <f>+#REF!/#REF!*100-100</f>
        <v>#REF!</v>
      </c>
      <c r="M32" s="67" t="e">
        <f>+#REF!/#REF!*100-100</f>
        <v>#REF!</v>
      </c>
      <c r="N32" s="67" t="e">
        <f>+#REF!/#REF!*100-100</f>
        <v>#REF!</v>
      </c>
      <c r="O32" s="67" t="e">
        <f>+#REF!/#REF!*100-100</f>
        <v>#REF!</v>
      </c>
      <c r="P32" s="67" t="e">
        <f>+C32/#REF!*100-100</f>
        <v>#REF!</v>
      </c>
      <c r="Q32" s="67">
        <f aca="true" t="shared" si="10" ref="Q32:W32">+D32/C32*100-100</f>
        <v>-3.7114752566039186</v>
      </c>
      <c r="R32" s="67">
        <f t="shared" si="10"/>
        <v>-14.941010911131599</v>
      </c>
      <c r="S32" s="67">
        <f t="shared" si="10"/>
        <v>-5.350628119141675</v>
      </c>
      <c r="T32" s="67">
        <f t="shared" si="10"/>
        <v>18.0651975926948</v>
      </c>
      <c r="U32" s="67">
        <f t="shared" si="10"/>
        <v>-3.1680628425810937</v>
      </c>
      <c r="V32" s="67">
        <f t="shared" si="10"/>
        <v>-9.002290411891494</v>
      </c>
      <c r="W32" s="67">
        <f t="shared" si="10"/>
        <v>4.359968123551241</v>
      </c>
      <c r="X32" s="80">
        <v>153885.33951200004</v>
      </c>
      <c r="Y32" s="80">
        <v>156185.51799</v>
      </c>
      <c r="Z32" s="74">
        <f t="shared" si="0"/>
        <v>1.014947352914152</v>
      </c>
      <c r="AA32" s="74"/>
      <c r="AB32" s="49" t="s">
        <v>38</v>
      </c>
      <c r="AC32" s="50"/>
      <c r="AE32" s="30"/>
    </row>
    <row r="33" spans="1:31" s="1" customFormat="1" ht="16.5">
      <c r="A33" s="51" t="s">
        <v>39</v>
      </c>
      <c r="B33" s="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30"/>
      <c r="AC33" s="53" t="s">
        <v>40</v>
      </c>
      <c r="AD33" s="30"/>
      <c r="AE33" s="30"/>
    </row>
    <row r="34" spans="1:29" ht="16.5" hidden="1">
      <c r="A34" s="1" t="s">
        <v>41</v>
      </c>
      <c r="AC34" s="5" t="s">
        <v>42</v>
      </c>
    </row>
  </sheetData>
  <sheetProtection/>
  <mergeCells count="6">
    <mergeCell ref="G3:I3"/>
    <mergeCell ref="G4:I4"/>
    <mergeCell ref="T3:V3"/>
    <mergeCell ref="T4:V4"/>
    <mergeCell ref="X3:Y3"/>
    <mergeCell ref="X4:Y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2020-02-20T13:35:34Z</cp:lastPrinted>
  <dcterms:created xsi:type="dcterms:W3CDTF">2010-12-16T14:39:12Z</dcterms:created>
  <dcterms:modified xsi:type="dcterms:W3CDTF">2021-04-05T20:34:48Z</dcterms:modified>
  <cp:category/>
  <cp:version/>
  <cp:contentType/>
  <cp:contentStatus/>
</cp:coreProperties>
</file>