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-48" yWindow="96" windowWidth="7956" windowHeight="6516" tabRatio="601"/>
  </bookViews>
  <sheets>
    <sheet name="T 5.16" sheetId="1" r:id="rId1"/>
  </sheets>
  <definedNames>
    <definedName name="Print_Area_MI">#REF!</definedName>
    <definedName name="_xlnm.Print_Area" localSheetId="0">'T 5.16'!$A$1:$Z$33</definedName>
  </definedNames>
  <calcPr calcId="162913"/>
</workbook>
</file>

<file path=xl/calcChain.xml><?xml version="1.0" encoding="utf-8"?>
<calcChain xmlns="http://schemas.openxmlformats.org/spreadsheetml/2006/main">
  <c r="U32" i="1" l="1"/>
  <c r="U30" i="1"/>
  <c r="U28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2" i="1"/>
  <c r="U10" i="1"/>
  <c r="U9" i="1"/>
  <c r="U8" i="1"/>
  <c r="U7" i="1"/>
  <c r="R7" i="1" l="1"/>
  <c r="R32" i="1"/>
  <c r="R30" i="1"/>
  <c r="R28" i="1"/>
  <c r="R16" i="1"/>
  <c r="R17" i="1"/>
  <c r="R18" i="1"/>
  <c r="R19" i="1"/>
  <c r="R20" i="1"/>
  <c r="R21" i="1"/>
  <c r="R22" i="1"/>
  <c r="R23" i="1"/>
  <c r="R24" i="1"/>
  <c r="R25" i="1"/>
  <c r="R26" i="1"/>
  <c r="R15" i="1"/>
  <c r="R14" i="1"/>
  <c r="R12" i="1"/>
  <c r="R9" i="1"/>
  <c r="R10" i="1"/>
  <c r="R8" i="1"/>
  <c r="Q7" i="1" l="1"/>
  <c r="L7" i="1"/>
  <c r="Q32" i="1"/>
  <c r="P32" i="1"/>
  <c r="O32" i="1"/>
  <c r="N32" i="1"/>
  <c r="M32" i="1"/>
  <c r="L32" i="1"/>
  <c r="Q30" i="1"/>
  <c r="P30" i="1"/>
  <c r="O30" i="1"/>
  <c r="N30" i="1"/>
  <c r="M30" i="1"/>
  <c r="L30" i="1"/>
  <c r="Q28" i="1"/>
  <c r="P28" i="1"/>
  <c r="O28" i="1"/>
  <c r="N28" i="1"/>
  <c r="M28" i="1"/>
  <c r="L28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2" i="1"/>
  <c r="P12" i="1"/>
  <c r="O12" i="1"/>
  <c r="N12" i="1"/>
  <c r="M12" i="1"/>
  <c r="L12" i="1"/>
  <c r="Q10" i="1"/>
  <c r="P10" i="1"/>
  <c r="O10" i="1"/>
  <c r="N10" i="1"/>
  <c r="Q9" i="1"/>
  <c r="P9" i="1"/>
  <c r="O9" i="1"/>
  <c r="N9" i="1"/>
  <c r="M9" i="1"/>
  <c r="L9" i="1"/>
  <c r="Q8" i="1"/>
  <c r="P8" i="1"/>
  <c r="O8" i="1"/>
  <c r="N8" i="1"/>
  <c r="M8" i="1"/>
  <c r="L8" i="1"/>
  <c r="P7" i="1"/>
  <c r="O7" i="1"/>
  <c r="N7" i="1"/>
  <c r="M7" i="1"/>
</calcChain>
</file>

<file path=xl/sharedStrings.xml><?xml version="1.0" encoding="utf-8"?>
<sst xmlns="http://schemas.openxmlformats.org/spreadsheetml/2006/main" count="82" uniqueCount="74">
  <si>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</si>
  <si>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</si>
  <si>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</si>
  <si>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</si>
  <si>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</si>
  <si>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</si>
  <si>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</si>
  <si>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</si>
  <si>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</si>
  <si>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</si>
  <si>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</si>
  <si>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</si>
  <si>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</si>
  <si>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</si>
  <si>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</si>
  <si>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</si>
  <si>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</si>
  <si>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</si>
  <si>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</si>
  <si>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</si>
  <si>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</si>
  <si>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</si>
  <si>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</si>
  <si>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</si>
  <si>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</si>
  <si>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</si>
  <si>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</si>
  <si>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</si>
  <si>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</si>
  <si>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</si>
  <si>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</si>
  <si>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</si>
  <si>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</si>
  <si>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</si>
  <si>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</si>
  <si>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</si>
  <si>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</si>
  <si>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</si>
  <si>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</si>
  <si>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</si>
  <si>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</si>
  <si>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</si>
  <si>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</si>
  <si>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</si>
  <si>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</si>
  <si>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</si>
  <si>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</si>
  <si>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</si>
  <si>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</si>
  <si>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</si>
  <si>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</si>
  <si>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</si>
  <si>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</si>
  <si>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</si>
  <si>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</si>
  <si>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</si>
  <si>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</si>
  <si>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</si>
  <si>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</si>
  <si>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</si>
  <si>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</si>
  <si>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</si>
  <si>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</si>
  <si>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</si>
  <si>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</si>
  <si>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</si>
  <si>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</si>
  <si>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</si>
  <si>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</si>
  <si>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2020</t>
  </si>
  <si>
    <t>2021</t>
  </si>
  <si>
    <t>21/20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</si>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</sst>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6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3"/>
  <sheetViews>
    <sheetView showGridLines="0" tabSelected="1" view="pageBreakPreview" zoomScale="60" zoomScaleNormal="55" workbookViewId="0">
      <selection activeCell="T37" sqref="T37"/>
    </sheetView>
  </sheetViews>
  <sheetFormatPr defaultColWidth="7.6640625" defaultRowHeight="17.399999999999999" x14ac:dyDescent="0.2"/>
  <cols>
    <col min="1" max="1" width="6.6640625" style="29" customWidth="1"/>
    <col min="2" max="2" width="78.88671875" style="29" bestFit="1" customWidth="1"/>
    <col min="3" max="5" width="11.33203125" style="29" hidden="1" customWidth="1"/>
    <col min="6" max="6" width="12.6640625" style="29" customWidth="1"/>
    <col min="7" max="7" width="15.44140625" style="29" customWidth="1"/>
    <col min="8" max="8" width="13" style="29" customWidth="1"/>
    <col min="9" max="10" width="14.88671875" style="29" customWidth="1"/>
    <col min="11" max="11" width="2.33203125" style="29" customWidth="1"/>
    <col min="12" max="12" width="7" style="29" hidden="1" customWidth="1"/>
    <col min="13" max="13" width="8.6640625" style="29" hidden="1" customWidth="1"/>
    <col min="14" max="14" width="13.33203125" style="29" hidden="1" customWidth="1"/>
    <col min="15" max="15" width="7" style="29" customWidth="1"/>
    <col min="16" max="16" width="8.88671875" style="29" bestFit="1" customWidth="1"/>
    <col min="17" max="18" width="8.88671875" style="29" customWidth="1"/>
    <col min="19" max="19" width="14.109375" style="29" customWidth="1"/>
    <col min="20" max="20" width="13.5546875" style="29" customWidth="1"/>
    <col min="21" max="21" width="14.21875" style="29" customWidth="1"/>
    <col min="22" max="22" width="4.5546875" style="29" customWidth="1"/>
    <col min="23" max="23" width="2.77734375" style="29" customWidth="1"/>
    <col min="24" max="24" width="5.33203125" style="29" customWidth="1"/>
    <col min="25" max="25" width="6.21875" style="29" bestFit="1" customWidth="1"/>
    <col min="26" max="26" width="51.77734375" style="29" customWidth="1"/>
    <col min="27" max="27" width="5.6640625" style="1" customWidth="1"/>
    <col min="28" max="31" width="7.6640625" style="1" customWidth="1"/>
    <col min="32" max="32" width="6.21875" style="1" customWidth="1"/>
    <col min="33" max="36" width="7.6640625" style="1" customWidth="1"/>
    <col min="37" max="16384" width="7.6640625" style="1"/>
  </cols>
  <sheetData>
    <row r="1" spans="1:62" ht="18" customHeight="1" x14ac:dyDescent="0.2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5"/>
      <c r="X1" s="13"/>
      <c r="Y1" s="13"/>
      <c r="Z1" s="36" t="s">
        <v>0</v>
      </c>
      <c r="BJ1" s="3"/>
    </row>
    <row r="2" spans="1:62" ht="18" customHeight="1" x14ac:dyDescent="0.2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82"/>
      <c r="X2" s="37"/>
      <c r="Y2" s="37"/>
      <c r="Z2" s="38" t="s">
        <v>1</v>
      </c>
      <c r="BJ2" s="3"/>
    </row>
    <row r="3" spans="1:62" ht="18" customHeight="1" x14ac:dyDescent="0.2">
      <c r="A3" s="16"/>
      <c r="B3" s="17"/>
      <c r="C3" s="57"/>
      <c r="D3" s="57"/>
      <c r="E3" s="57"/>
      <c r="F3" s="57"/>
      <c r="G3" s="57"/>
      <c r="H3" s="100" t="s">
        <v>16</v>
      </c>
      <c r="I3" s="100"/>
      <c r="J3" s="78"/>
      <c r="K3" s="58"/>
      <c r="L3" s="59"/>
      <c r="M3" s="59"/>
      <c r="N3" s="59"/>
      <c r="O3" s="59"/>
      <c r="P3" s="102" t="s">
        <v>63</v>
      </c>
      <c r="Q3" s="102"/>
      <c r="R3" s="79"/>
      <c r="S3" s="104" t="s">
        <v>72</v>
      </c>
      <c r="T3" s="104"/>
      <c r="U3" s="90" t="s">
        <v>67</v>
      </c>
      <c r="V3" s="90"/>
      <c r="W3" s="83"/>
      <c r="X3" s="74"/>
      <c r="Y3" s="39"/>
      <c r="Z3" s="40"/>
      <c r="BJ3" s="3"/>
    </row>
    <row r="4" spans="1:62" ht="18.75" customHeight="1" x14ac:dyDescent="0.2">
      <c r="A4" s="18"/>
      <c r="B4" s="19"/>
      <c r="C4" s="60"/>
      <c r="D4" s="60"/>
      <c r="E4" s="60"/>
      <c r="F4" s="60"/>
      <c r="G4" s="60"/>
      <c r="H4" s="101" t="s">
        <v>34</v>
      </c>
      <c r="I4" s="101"/>
      <c r="J4" s="80"/>
      <c r="K4" s="61"/>
      <c r="L4" s="62"/>
      <c r="M4" s="62"/>
      <c r="N4" s="62"/>
      <c r="O4" s="62"/>
      <c r="P4" s="103" t="s">
        <v>64</v>
      </c>
      <c r="Q4" s="103"/>
      <c r="R4" s="81"/>
      <c r="S4" s="105" t="s">
        <v>73</v>
      </c>
      <c r="T4" s="105"/>
      <c r="U4" s="91" t="s">
        <v>68</v>
      </c>
      <c r="V4" s="91"/>
      <c r="W4" s="84"/>
      <c r="X4" s="77"/>
      <c r="Y4" s="13"/>
      <c r="Z4" s="25"/>
      <c r="AA4" s="7"/>
      <c r="AB4" s="7"/>
      <c r="AC4" s="7"/>
      <c r="AH4" s="7"/>
      <c r="AI4" s="7"/>
      <c r="AJ4" s="7"/>
      <c r="AK4" s="7"/>
    </row>
    <row r="5" spans="1:62" ht="18" customHeight="1" x14ac:dyDescent="0.2">
      <c r="A5" s="20"/>
      <c r="B5" s="21"/>
      <c r="C5" s="63">
        <v>2013</v>
      </c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63">
        <v>2019</v>
      </c>
      <c r="J5" s="63">
        <v>2020</v>
      </c>
      <c r="K5" s="64"/>
      <c r="L5" s="65" t="s">
        <v>35</v>
      </c>
      <c r="M5" s="65" t="s">
        <v>36</v>
      </c>
      <c r="N5" s="65" t="s">
        <v>37</v>
      </c>
      <c r="O5" s="65" t="s">
        <v>38</v>
      </c>
      <c r="P5" s="65" t="s">
        <v>39</v>
      </c>
      <c r="Q5" s="65" t="s">
        <v>40</v>
      </c>
      <c r="R5" s="65" t="s">
        <v>62</v>
      </c>
      <c r="S5" s="92" t="s">
        <v>69</v>
      </c>
      <c r="T5" s="92" t="s">
        <v>70</v>
      </c>
      <c r="U5" s="93" t="s">
        <v>71</v>
      </c>
      <c r="V5" s="85"/>
      <c r="W5" s="85"/>
      <c r="X5" s="66"/>
      <c r="Y5" s="75"/>
      <c r="Z5" s="41"/>
      <c r="AA5" s="7"/>
      <c r="AB5" s="7"/>
      <c r="AC5" s="7"/>
      <c r="AD5" s="7"/>
      <c r="AE5" s="7"/>
      <c r="AH5" s="7"/>
      <c r="AI5" s="7"/>
      <c r="AJ5" s="7"/>
      <c r="AK5" s="7"/>
    </row>
    <row r="6" spans="1:62" ht="18" customHeight="1" x14ac:dyDescent="0.2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39"/>
      <c r="Y6" s="39"/>
      <c r="Z6" s="40"/>
      <c r="AC6" s="7"/>
      <c r="AD6" s="7"/>
      <c r="AE6" s="7"/>
    </row>
    <row r="7" spans="1:62" s="4" customFormat="1" ht="18" customHeight="1" x14ac:dyDescent="0.4">
      <c r="A7" s="24" t="s">
        <v>24</v>
      </c>
      <c r="B7" s="25" t="s">
        <v>41</v>
      </c>
      <c r="C7" s="67">
        <v>5339.3237600000002</v>
      </c>
      <c r="D7" s="67">
        <v>5712.1438859999989</v>
      </c>
      <c r="E7" s="67">
        <v>5293.7864500000014</v>
      </c>
      <c r="F7" s="67">
        <v>5686.8944419999998</v>
      </c>
      <c r="G7" s="67">
        <v>5579.3389739999993</v>
      </c>
      <c r="H7" s="67">
        <v>5846.6493289999999</v>
      </c>
      <c r="I7" s="67">
        <v>5588.6410239999996</v>
      </c>
      <c r="J7" s="67">
        <v>5957.373114</v>
      </c>
      <c r="K7" s="67"/>
      <c r="L7" s="67">
        <f t="shared" ref="L7:R8" si="0">+D7/C7*100-100</f>
        <v>6.9825345447865885</v>
      </c>
      <c r="M7" s="67">
        <f t="shared" si="0"/>
        <v>-7.3240003114304955</v>
      </c>
      <c r="N7" s="67">
        <f t="shared" si="0"/>
        <v>7.4258377385056491</v>
      </c>
      <c r="O7" s="67">
        <f t="shared" si="0"/>
        <v>-1.8912865202079416</v>
      </c>
      <c r="P7" s="67">
        <f t="shared" si="0"/>
        <v>4.7910757214372666</v>
      </c>
      <c r="Q7" s="67">
        <f t="shared" si="0"/>
        <v>-4.4129259423898048</v>
      </c>
      <c r="R7" s="67">
        <f t="shared" si="0"/>
        <v>6.5978846810254623</v>
      </c>
      <c r="S7" s="94">
        <v>2720.0246269999998</v>
      </c>
      <c r="T7" s="94">
        <v>3391.4269620000005</v>
      </c>
      <c r="U7" s="95">
        <f>T7/S7</f>
        <v>1.2468368588781902</v>
      </c>
      <c r="V7" s="95"/>
      <c r="W7" s="86"/>
      <c r="X7" s="67"/>
      <c r="Y7" s="42" t="s">
        <v>24</v>
      </c>
      <c r="Z7" s="43" t="s">
        <v>54</v>
      </c>
      <c r="AA7" s="6"/>
      <c r="AC7" s="8"/>
      <c r="AD7" s="2"/>
      <c r="AE7" s="2"/>
    </row>
    <row r="8" spans="1:62" ht="18" customHeight="1" x14ac:dyDescent="0.35">
      <c r="A8" s="26" t="s">
        <v>2</v>
      </c>
      <c r="B8" s="27" t="s">
        <v>17</v>
      </c>
      <c r="C8" s="69">
        <v>5065.9479859999992</v>
      </c>
      <c r="D8" s="69">
        <v>5350.8252749999992</v>
      </c>
      <c r="E8" s="69">
        <v>4908.4653930000004</v>
      </c>
      <c r="F8" s="69">
        <v>5259.1861590000008</v>
      </c>
      <c r="G8" s="69">
        <v>5112.7947679999988</v>
      </c>
      <c r="H8" s="69">
        <v>5337.3063929999998</v>
      </c>
      <c r="I8" s="69">
        <v>5052.1591260000005</v>
      </c>
      <c r="J8" s="69">
        <v>5384.253416999999</v>
      </c>
      <c r="K8" s="68"/>
      <c r="L8" s="69">
        <f t="shared" si="0"/>
        <v>5.6233757193574263</v>
      </c>
      <c r="M8" s="69">
        <f t="shared" si="0"/>
        <v>-8.2671337460182457</v>
      </c>
      <c r="N8" s="69">
        <f t="shared" si="0"/>
        <v>7.1452223438341065</v>
      </c>
      <c r="O8" s="69">
        <f t="shared" si="0"/>
        <v>-2.7835369689183409</v>
      </c>
      <c r="P8" s="69">
        <f t="shared" si="0"/>
        <v>4.3911722489855549</v>
      </c>
      <c r="Q8" s="69">
        <f t="shared" si="0"/>
        <v>-5.3425313445369511</v>
      </c>
      <c r="R8" s="69">
        <f t="shared" si="0"/>
        <v>6.5733141557425796</v>
      </c>
      <c r="S8" s="96">
        <v>2462.2453259999997</v>
      </c>
      <c r="T8" s="96">
        <v>3055.4702219999999</v>
      </c>
      <c r="U8" s="95">
        <f t="shared" ref="U8:U32" si="1">T8/S8</f>
        <v>1.2409284281041622</v>
      </c>
      <c r="V8" s="95"/>
      <c r="W8" s="86"/>
      <c r="X8" s="69"/>
      <c r="Y8" s="44" t="s">
        <v>2</v>
      </c>
      <c r="Z8" s="45" t="s">
        <v>3</v>
      </c>
      <c r="AA8" s="5"/>
      <c r="AC8" s="9"/>
      <c r="AD8" s="7"/>
      <c r="AE8" s="7"/>
    </row>
    <row r="9" spans="1:62" ht="18" customHeight="1" x14ac:dyDescent="0.35">
      <c r="A9" s="26" t="s">
        <v>4</v>
      </c>
      <c r="B9" s="27" t="s">
        <v>18</v>
      </c>
      <c r="C9" s="69">
        <v>15.106384000000002</v>
      </c>
      <c r="D9" s="69">
        <v>14.733262</v>
      </c>
      <c r="E9" s="69">
        <v>17.050133000000002</v>
      </c>
      <c r="F9" s="69">
        <v>13.735396999999997</v>
      </c>
      <c r="G9" s="69">
        <v>15.777685</v>
      </c>
      <c r="H9" s="69">
        <v>23.615888999999999</v>
      </c>
      <c r="I9" s="69">
        <v>19.165354000000004</v>
      </c>
      <c r="J9" s="69">
        <v>17.883039</v>
      </c>
      <c r="K9" s="68"/>
      <c r="L9" s="69">
        <f t="shared" ref="L9:Q9" si="2">+D9/C9*100-100</f>
        <v>-2.469962368227911</v>
      </c>
      <c r="M9" s="69">
        <f t="shared" si="2"/>
        <v>15.725444915050062</v>
      </c>
      <c r="N9" s="69">
        <f t="shared" si="2"/>
        <v>-19.441115210069057</v>
      </c>
      <c r="O9" s="69">
        <f t="shared" si="2"/>
        <v>14.868794837164174</v>
      </c>
      <c r="P9" s="69">
        <f t="shared" si="2"/>
        <v>49.679049873286232</v>
      </c>
      <c r="Q9" s="69">
        <f t="shared" si="2"/>
        <v>-18.845511172583826</v>
      </c>
      <c r="R9" s="69">
        <f t="shared" ref="R9:R10" si="3">+J9/I9*100-100</f>
        <v>-6.6907973627828881</v>
      </c>
      <c r="S9" s="96">
        <v>5.3284929999999999</v>
      </c>
      <c r="T9" s="96">
        <v>9.8707900000000013</v>
      </c>
      <c r="U9" s="95">
        <f t="shared" si="1"/>
        <v>1.8524543430947551</v>
      </c>
      <c r="V9" s="95"/>
      <c r="W9" s="86"/>
      <c r="X9" s="69"/>
      <c r="Y9" s="44" t="s">
        <v>4</v>
      </c>
      <c r="Z9" s="45" t="s">
        <v>5</v>
      </c>
      <c r="AA9" s="10"/>
      <c r="AC9" s="9"/>
      <c r="AD9" s="7"/>
      <c r="AE9" s="7"/>
    </row>
    <row r="10" spans="1:62" ht="19.5" customHeight="1" x14ac:dyDescent="0.35">
      <c r="A10" s="26" t="s">
        <v>42</v>
      </c>
      <c r="B10" s="27" t="s">
        <v>6</v>
      </c>
      <c r="C10" s="67">
        <v>258.26938999999999</v>
      </c>
      <c r="D10" s="67">
        <v>346.58534900000006</v>
      </c>
      <c r="E10" s="67">
        <v>368.27092400000004</v>
      </c>
      <c r="F10" s="67">
        <v>413.97288600000002</v>
      </c>
      <c r="G10" s="67">
        <v>450.76652100000001</v>
      </c>
      <c r="H10" s="67">
        <v>485.72704700000003</v>
      </c>
      <c r="I10" s="67">
        <v>517.31654399999991</v>
      </c>
      <c r="J10" s="67">
        <v>555.23665800000003</v>
      </c>
      <c r="K10" s="68"/>
      <c r="L10" s="67"/>
      <c r="M10" s="67"/>
      <c r="N10" s="69">
        <f>+F10/E10*100-100</f>
        <v>12.409875182000519</v>
      </c>
      <c r="O10" s="69">
        <f>+G10/F10*100-100</f>
        <v>8.8879335445171961</v>
      </c>
      <c r="P10" s="69">
        <f>+H10/G10*100-100</f>
        <v>7.7557947121809576</v>
      </c>
      <c r="Q10" s="69">
        <f>+I10/H10*100-100</f>
        <v>6.50354910131243</v>
      </c>
      <c r="R10" s="69">
        <f t="shared" si="3"/>
        <v>7.33015683333727</v>
      </c>
      <c r="S10" s="96">
        <v>252.45080800000002</v>
      </c>
      <c r="T10" s="96">
        <v>326.08594999999997</v>
      </c>
      <c r="U10" s="95">
        <f t="shared" si="1"/>
        <v>1.2916811500163625</v>
      </c>
      <c r="V10" s="95"/>
      <c r="W10" s="86"/>
      <c r="X10" s="67"/>
      <c r="Y10" s="44" t="s">
        <v>42</v>
      </c>
      <c r="Z10" s="45" t="s">
        <v>7</v>
      </c>
      <c r="AA10" s="10"/>
      <c r="AC10" s="9"/>
      <c r="AD10" s="7"/>
      <c r="AE10" s="7"/>
    </row>
    <row r="11" spans="1:62" s="4" customFormat="1" ht="18" customHeight="1" x14ac:dyDescent="0.4">
      <c r="A11" s="26"/>
      <c r="B11" s="27"/>
      <c r="C11" s="67"/>
      <c r="D11" s="67"/>
      <c r="E11" s="67"/>
      <c r="F11" s="67"/>
      <c r="G11" s="67"/>
      <c r="H11" s="67"/>
      <c r="I11" s="67"/>
      <c r="J11" s="67"/>
      <c r="K11" s="68"/>
      <c r="L11" s="67"/>
      <c r="M11" s="67"/>
      <c r="N11" s="67"/>
      <c r="O11" s="67"/>
      <c r="P11" s="67"/>
      <c r="Q11" s="67"/>
      <c r="R11" s="67"/>
      <c r="S11" s="96"/>
      <c r="T11" s="96"/>
      <c r="U11" s="95"/>
      <c r="V11" s="95"/>
      <c r="W11" s="86"/>
      <c r="X11" s="67"/>
      <c r="Y11" s="44"/>
      <c r="Z11" s="46"/>
      <c r="AA11" s="11"/>
      <c r="AC11" s="8"/>
      <c r="AD11" s="2"/>
      <c r="AE11" s="2"/>
    </row>
    <row r="12" spans="1:62" ht="18" customHeight="1" x14ac:dyDescent="0.35">
      <c r="A12" s="18" t="s">
        <v>25</v>
      </c>
      <c r="B12" s="25" t="s">
        <v>43</v>
      </c>
      <c r="C12" s="67">
        <v>3892.3007190000003</v>
      </c>
      <c r="D12" s="67">
        <v>3404.0361800000001</v>
      </c>
      <c r="E12" s="67">
        <v>2777.873713</v>
      </c>
      <c r="F12" s="67">
        <v>2656.4675069999998</v>
      </c>
      <c r="G12" s="67">
        <v>3497.9391629999996</v>
      </c>
      <c r="H12" s="67">
        <v>3393.7508229999994</v>
      </c>
      <c r="I12" s="67">
        <v>3200.2696509999996</v>
      </c>
      <c r="J12" s="67">
        <v>2932.4035150000004</v>
      </c>
      <c r="K12" s="67"/>
      <c r="L12" s="67">
        <f t="shared" ref="L12:R12" si="4">+D12/C12*100-100</f>
        <v>-12.544368337640776</v>
      </c>
      <c r="M12" s="67">
        <f t="shared" si="4"/>
        <v>-18.394706574475947</v>
      </c>
      <c r="N12" s="67">
        <f t="shared" si="4"/>
        <v>-4.3704724743907093</v>
      </c>
      <c r="O12" s="67">
        <f t="shared" si="4"/>
        <v>31.676339115108931</v>
      </c>
      <c r="P12" s="67">
        <f t="shared" si="4"/>
        <v>-2.9785635239763053</v>
      </c>
      <c r="Q12" s="67">
        <f t="shared" si="4"/>
        <v>-5.7011012914898345</v>
      </c>
      <c r="R12" s="67">
        <f t="shared" si="4"/>
        <v>-8.3701114347129391</v>
      </c>
      <c r="S12" s="94">
        <v>1269.0236639999998</v>
      </c>
      <c r="T12" s="94">
        <v>1947.7028899999998</v>
      </c>
      <c r="U12" s="95">
        <f t="shared" si="1"/>
        <v>1.5348042319879072</v>
      </c>
      <c r="V12" s="95"/>
      <c r="W12" s="86"/>
      <c r="X12" s="67"/>
      <c r="Y12" s="47" t="s">
        <v>25</v>
      </c>
      <c r="Z12" s="43" t="s">
        <v>29</v>
      </c>
      <c r="AA12" s="10"/>
      <c r="AC12" s="9"/>
      <c r="AD12" s="7"/>
      <c r="AE12" s="7"/>
    </row>
    <row r="13" spans="1:62" ht="18" customHeight="1" x14ac:dyDescent="0.35">
      <c r="A13" s="26"/>
      <c r="B13" s="27"/>
      <c r="C13" s="67"/>
      <c r="D13" s="67"/>
      <c r="E13" s="67"/>
      <c r="F13" s="67"/>
      <c r="G13" s="67"/>
      <c r="H13" s="67"/>
      <c r="I13" s="13"/>
      <c r="J13" s="13"/>
      <c r="K13" s="68"/>
      <c r="L13" s="67"/>
      <c r="M13" s="67"/>
      <c r="N13" s="67"/>
      <c r="O13" s="67"/>
      <c r="P13" s="67"/>
      <c r="Q13" s="67"/>
      <c r="R13" s="67"/>
      <c r="S13" s="96"/>
      <c r="T13" s="96"/>
      <c r="U13" s="95"/>
      <c r="V13" s="95"/>
      <c r="W13" s="86"/>
      <c r="X13" s="67"/>
      <c r="Y13" s="44"/>
      <c r="Z13" s="45"/>
      <c r="AA13" s="10"/>
      <c r="AC13" s="9"/>
      <c r="AD13" s="7"/>
      <c r="AE13" s="7"/>
    </row>
    <row r="14" spans="1:62" s="4" customFormat="1" ht="18" customHeight="1" x14ac:dyDescent="0.4">
      <c r="A14" s="18" t="s">
        <v>26</v>
      </c>
      <c r="B14" s="25" t="s">
        <v>44</v>
      </c>
      <c r="C14" s="67">
        <v>151483.19384299999</v>
      </c>
      <c r="D14" s="67">
        <v>156497.78938399997</v>
      </c>
      <c r="E14" s="67">
        <v>142267.945224</v>
      </c>
      <c r="F14" s="67">
        <v>140346.01972400001</v>
      </c>
      <c r="G14" s="67">
        <v>154698.117532</v>
      </c>
      <c r="H14" s="67">
        <v>167064.018889</v>
      </c>
      <c r="I14" s="67">
        <v>171221.59789899999</v>
      </c>
      <c r="J14" s="67">
        <v>159972.37612500001</v>
      </c>
      <c r="K14" s="67"/>
      <c r="L14" s="67">
        <f t="shared" ref="L14:N16" si="5">+D14/C14*100-100</f>
        <v>3.3103312742383935</v>
      </c>
      <c r="M14" s="67">
        <f t="shared" si="5"/>
        <v>-9.0926806161357803</v>
      </c>
      <c r="N14" s="67">
        <f t="shared" si="5"/>
        <v>-1.3509195602522652</v>
      </c>
      <c r="O14" s="67">
        <f t="shared" ref="O14:O26" si="6">+G14/F14*100-100</f>
        <v>10.226223612343531</v>
      </c>
      <c r="P14" s="67">
        <f t="shared" ref="P14:P26" si="7">+H14/G14*100-100</f>
        <v>7.993569381632625</v>
      </c>
      <c r="Q14" s="67">
        <f t="shared" ref="Q14:R26" si="8">+I14/H14*100-100</f>
        <v>2.4886142675415641</v>
      </c>
      <c r="R14" s="67">
        <f t="shared" si="8"/>
        <v>-6.5699782691174562</v>
      </c>
      <c r="S14" s="94">
        <v>70725.769487999991</v>
      </c>
      <c r="T14" s="94">
        <v>99107.714215999993</v>
      </c>
      <c r="U14" s="95">
        <f t="shared" si="1"/>
        <v>1.401295665405458</v>
      </c>
      <c r="V14" s="95"/>
      <c r="W14" s="86"/>
      <c r="X14" s="67"/>
      <c r="Y14" s="48" t="s">
        <v>26</v>
      </c>
      <c r="Z14" s="49" t="s">
        <v>30</v>
      </c>
      <c r="AA14" s="11"/>
      <c r="AC14" s="8"/>
      <c r="AD14" s="2"/>
      <c r="AE14" s="2"/>
    </row>
    <row r="15" spans="1:62" ht="18" customHeight="1" x14ac:dyDescent="0.35">
      <c r="A15" s="28">
        <v>10</v>
      </c>
      <c r="B15" s="27" t="s">
        <v>45</v>
      </c>
      <c r="C15" s="69">
        <v>12259.401190999999</v>
      </c>
      <c r="D15" s="69">
        <v>13206.069950999999</v>
      </c>
      <c r="E15" s="69">
        <v>12418.086425</v>
      </c>
      <c r="F15" s="69">
        <v>11623.585347999997</v>
      </c>
      <c r="G15" s="69">
        <v>12347.651887999999</v>
      </c>
      <c r="H15" s="69">
        <v>12760.886107999999</v>
      </c>
      <c r="I15" s="69">
        <v>13436.538624000003</v>
      </c>
      <c r="J15" s="69">
        <v>14002.112437000002</v>
      </c>
      <c r="K15" s="70"/>
      <c r="L15" s="69">
        <f t="shared" si="5"/>
        <v>7.7219820548411349</v>
      </c>
      <c r="M15" s="69">
        <f t="shared" si="5"/>
        <v>-5.966828351839311</v>
      </c>
      <c r="N15" s="69">
        <f t="shared" si="5"/>
        <v>-6.3979348331842658</v>
      </c>
      <c r="O15" s="69">
        <f t="shared" si="6"/>
        <v>6.2292874214115557</v>
      </c>
      <c r="P15" s="69">
        <f t="shared" si="7"/>
        <v>3.3466623755533647</v>
      </c>
      <c r="Q15" s="69">
        <f t="shared" si="8"/>
        <v>5.294714726561395</v>
      </c>
      <c r="R15" s="69">
        <f t="shared" si="8"/>
        <v>4.20922254478387</v>
      </c>
      <c r="S15" s="97">
        <v>6671.9836320000004</v>
      </c>
      <c r="T15" s="97">
        <v>7830.7978869999997</v>
      </c>
      <c r="U15" s="95">
        <f t="shared" si="1"/>
        <v>1.1736836177837913</v>
      </c>
      <c r="V15" s="95"/>
      <c r="W15" s="76"/>
      <c r="X15" s="69"/>
      <c r="Y15" s="50">
        <v>10</v>
      </c>
      <c r="Z15" s="51" t="s">
        <v>55</v>
      </c>
      <c r="AA15" s="10"/>
      <c r="AC15" s="9"/>
      <c r="AD15" s="7"/>
      <c r="AE15" s="7"/>
    </row>
    <row r="16" spans="1:62" ht="18" customHeight="1" x14ac:dyDescent="0.35">
      <c r="A16" s="26">
        <v>11</v>
      </c>
      <c r="B16" s="27" t="s">
        <v>46</v>
      </c>
      <c r="C16" s="69">
        <v>272.82837000000001</v>
      </c>
      <c r="D16" s="69">
        <v>306.97535100000005</v>
      </c>
      <c r="E16" s="69">
        <v>286.85400099999998</v>
      </c>
      <c r="F16" s="69">
        <v>244.34857200000005</v>
      </c>
      <c r="G16" s="69">
        <v>271.83257200000003</v>
      </c>
      <c r="H16" s="69">
        <v>318.348635</v>
      </c>
      <c r="I16" s="69">
        <v>506.704947</v>
      </c>
      <c r="J16" s="69">
        <v>288.92007700000005</v>
      </c>
      <c r="K16" s="68"/>
      <c r="L16" s="69">
        <f t="shared" si="5"/>
        <v>12.515920173550882</v>
      </c>
      <c r="M16" s="69">
        <f t="shared" si="5"/>
        <v>-6.5547119449339988</v>
      </c>
      <c r="N16" s="69">
        <f t="shared" si="5"/>
        <v>-14.817791926144324</v>
      </c>
      <c r="O16" s="69">
        <f t="shared" si="6"/>
        <v>11.247866019859515</v>
      </c>
      <c r="P16" s="69">
        <f t="shared" si="7"/>
        <v>17.112026957534709</v>
      </c>
      <c r="Q16" s="69">
        <f t="shared" si="8"/>
        <v>59.166678066642248</v>
      </c>
      <c r="R16" s="69">
        <f t="shared" si="8"/>
        <v>-42.98060859468972</v>
      </c>
      <c r="S16" s="97">
        <v>135.79487599999999</v>
      </c>
      <c r="T16" s="97">
        <v>196.922729</v>
      </c>
      <c r="U16" s="95">
        <f t="shared" si="1"/>
        <v>1.4501484503730466</v>
      </c>
      <c r="V16" s="95"/>
      <c r="W16" s="76"/>
      <c r="X16" s="69"/>
      <c r="Y16" s="44">
        <v>11</v>
      </c>
      <c r="Z16" s="45" t="s">
        <v>56</v>
      </c>
      <c r="AA16" s="10"/>
      <c r="AC16" s="9"/>
      <c r="AD16" s="7"/>
      <c r="AE16" s="7"/>
    </row>
    <row r="17" spans="1:31" ht="18" customHeight="1" x14ac:dyDescent="0.35">
      <c r="A17" s="26">
        <v>13</v>
      </c>
      <c r="B17" s="27" t="s">
        <v>19</v>
      </c>
      <c r="C17" s="69">
        <v>12130.968553000001</v>
      </c>
      <c r="D17" s="69">
        <v>12610.502807000001</v>
      </c>
      <c r="E17" s="69">
        <v>11140.440262</v>
      </c>
      <c r="F17" s="69">
        <v>11143.201952000003</v>
      </c>
      <c r="G17" s="69">
        <v>11455.863317000001</v>
      </c>
      <c r="H17" s="69">
        <v>11649.27808</v>
      </c>
      <c r="I17" s="69">
        <v>11506.275729000001</v>
      </c>
      <c r="J17" s="69">
        <v>11486.223645999999</v>
      </c>
      <c r="K17" s="68"/>
      <c r="L17" s="69">
        <f t="shared" ref="L17:L26" si="9">+D17/C17*100-100</f>
        <v>3.9529758230344498</v>
      </c>
      <c r="M17" s="69" t="e">
        <f>+#REF!/D17*100-100</f>
        <v>#REF!</v>
      </c>
      <c r="N17" s="69" t="e">
        <f>+F17/#REF!*100-100</f>
        <v>#REF!</v>
      </c>
      <c r="O17" s="69">
        <f t="shared" si="6"/>
        <v>2.8058485015959036</v>
      </c>
      <c r="P17" s="69">
        <f t="shared" si="7"/>
        <v>1.6883473348794098</v>
      </c>
      <c r="Q17" s="69">
        <f t="shared" si="8"/>
        <v>-1.2275640603473335</v>
      </c>
      <c r="R17" s="69">
        <f t="shared" si="8"/>
        <v>-0.17427083682223099</v>
      </c>
      <c r="S17" s="97">
        <v>4793.6375290000005</v>
      </c>
      <c r="T17" s="97">
        <v>7215.1991109999999</v>
      </c>
      <c r="U17" s="95">
        <f t="shared" si="1"/>
        <v>1.5051615954169069</v>
      </c>
      <c r="V17" s="95"/>
      <c r="W17" s="76"/>
      <c r="X17" s="69"/>
      <c r="Y17" s="44">
        <v>13</v>
      </c>
      <c r="Z17" s="45" t="s">
        <v>8</v>
      </c>
      <c r="AA17" s="10"/>
      <c r="AC17" s="9"/>
      <c r="AD17" s="7"/>
      <c r="AE17" s="7"/>
    </row>
    <row r="18" spans="1:31" ht="18" customHeight="1" x14ac:dyDescent="0.35">
      <c r="A18" s="26">
        <v>14</v>
      </c>
      <c r="B18" s="27" t="s">
        <v>20</v>
      </c>
      <c r="C18" s="69">
        <v>15833.501531</v>
      </c>
      <c r="D18" s="69">
        <v>17127.009602000002</v>
      </c>
      <c r="E18" s="69">
        <v>15523.080296999999</v>
      </c>
      <c r="F18" s="69">
        <v>15487.732167999999</v>
      </c>
      <c r="G18" s="69">
        <v>15636.409017</v>
      </c>
      <c r="H18" s="69">
        <v>16198.602846999998</v>
      </c>
      <c r="I18" s="69">
        <v>16354.585182000003</v>
      </c>
      <c r="J18" s="69">
        <v>15217.012888000001</v>
      </c>
      <c r="K18" s="68"/>
      <c r="L18" s="69">
        <f t="shared" si="9"/>
        <v>8.1694378749228349</v>
      </c>
      <c r="M18" s="69">
        <f>+E17/D18*100-100</f>
        <v>-34.953967324809128</v>
      </c>
      <c r="N18" s="69">
        <f>+F18/E17*100-100</f>
        <v>39.022622120497289</v>
      </c>
      <c r="O18" s="69">
        <f t="shared" si="6"/>
        <v>0.95996526403774851</v>
      </c>
      <c r="P18" s="69">
        <f t="shared" si="7"/>
        <v>3.5954152221828934</v>
      </c>
      <c r="Q18" s="69">
        <f t="shared" si="8"/>
        <v>0.96293696730080569</v>
      </c>
      <c r="R18" s="69">
        <f t="shared" si="8"/>
        <v>-6.9556780642288913</v>
      </c>
      <c r="S18" s="97">
        <v>6181.4273730000004</v>
      </c>
      <c r="T18" s="97">
        <v>8543.7132700000002</v>
      </c>
      <c r="U18" s="95">
        <f t="shared" si="1"/>
        <v>1.3821586430535904</v>
      </c>
      <c r="V18" s="95"/>
      <c r="W18" s="76"/>
      <c r="X18" s="69"/>
      <c r="Y18" s="44">
        <v>14</v>
      </c>
      <c r="Z18" s="45" t="s">
        <v>9</v>
      </c>
      <c r="AA18" s="10"/>
      <c r="AC18" s="9"/>
      <c r="AD18" s="7"/>
      <c r="AE18" s="7"/>
    </row>
    <row r="19" spans="1:31" ht="18" customHeight="1" x14ac:dyDescent="0.35">
      <c r="A19" s="26">
        <v>24</v>
      </c>
      <c r="B19" s="27" t="s">
        <v>21</v>
      </c>
      <c r="C19" s="69">
        <v>17377.185429999998</v>
      </c>
      <c r="D19" s="69">
        <v>16534.428491999999</v>
      </c>
      <c r="E19" s="29">
        <v>17688.144119999997</v>
      </c>
      <c r="F19" s="69">
        <v>17874.338585000001</v>
      </c>
      <c r="G19" s="69">
        <v>18924.01122</v>
      </c>
      <c r="H19" s="69">
        <v>19287.374119</v>
      </c>
      <c r="I19" s="69">
        <v>16892.816655000002</v>
      </c>
      <c r="J19" s="69">
        <v>16468.950152000001</v>
      </c>
      <c r="K19" s="68"/>
      <c r="L19" s="69">
        <f t="shared" si="9"/>
        <v>-4.8497896359272374</v>
      </c>
      <c r="M19" s="69">
        <f>+E18/D19*100-100</f>
        <v>-6.1166202115139896</v>
      </c>
      <c r="N19" s="69">
        <f>+F19/E18*100-100</f>
        <v>15.146853865430359</v>
      </c>
      <c r="O19" s="69">
        <f t="shared" si="6"/>
        <v>5.8725117576147596</v>
      </c>
      <c r="P19" s="69">
        <f t="shared" si="7"/>
        <v>1.9201156392043117</v>
      </c>
      <c r="Q19" s="69">
        <f t="shared" si="8"/>
        <v>-12.415155371726399</v>
      </c>
      <c r="R19" s="69">
        <f t="shared" si="8"/>
        <v>-2.5091523317666713</v>
      </c>
      <c r="S19" s="97">
        <v>7902.6343840000009</v>
      </c>
      <c r="T19" s="97">
        <v>12289.886588000001</v>
      </c>
      <c r="U19" s="95">
        <f t="shared" si="1"/>
        <v>1.5551632520014607</v>
      </c>
      <c r="V19" s="95"/>
      <c r="W19" s="76"/>
      <c r="X19" s="69"/>
      <c r="Y19" s="44">
        <v>24</v>
      </c>
      <c r="Z19" s="45" t="s">
        <v>11</v>
      </c>
      <c r="AA19" s="10"/>
      <c r="AC19" s="9"/>
      <c r="AD19" s="7"/>
      <c r="AE19" s="7"/>
    </row>
    <row r="20" spans="1:31" s="4" customFormat="1" ht="18" customHeight="1" x14ac:dyDescent="0.4">
      <c r="A20" s="26">
        <v>25</v>
      </c>
      <c r="B20" s="27" t="s">
        <v>47</v>
      </c>
      <c r="C20" s="69">
        <v>7853.6773039999998</v>
      </c>
      <c r="D20" s="69">
        <v>8243.8023410000005</v>
      </c>
      <c r="E20" s="69">
        <v>7177.1705300000003</v>
      </c>
      <c r="F20" s="69">
        <v>6865.4489110000004</v>
      </c>
      <c r="G20" s="69">
        <v>7482.3270670000002</v>
      </c>
      <c r="H20" s="69">
        <v>8447.8823239999983</v>
      </c>
      <c r="I20" s="69">
        <v>8723.675855999998</v>
      </c>
      <c r="J20" s="69">
        <v>8857.6426709999996</v>
      </c>
      <c r="K20" s="68"/>
      <c r="L20" s="69">
        <f t="shared" si="9"/>
        <v>4.9674187250003712</v>
      </c>
      <c r="M20" s="69">
        <f t="shared" ref="M20:N26" si="10">+E20/D20*100-100</f>
        <v>-12.938590311599029</v>
      </c>
      <c r="N20" s="69">
        <f t="shared" si="10"/>
        <v>-4.3432382956072786</v>
      </c>
      <c r="O20" s="69">
        <f t="shared" si="6"/>
        <v>8.9852559387867785</v>
      </c>
      <c r="P20" s="69">
        <f t="shared" si="7"/>
        <v>12.904478090225098</v>
      </c>
      <c r="Q20" s="69">
        <f t="shared" si="8"/>
        <v>3.2646469425418445</v>
      </c>
      <c r="R20" s="69">
        <f t="shared" si="8"/>
        <v>1.535669334938234</v>
      </c>
      <c r="S20" s="97">
        <v>3937.2333319999998</v>
      </c>
      <c r="T20" s="97">
        <v>5711.6055509999997</v>
      </c>
      <c r="U20" s="95">
        <f t="shared" si="1"/>
        <v>1.4506647357114266</v>
      </c>
      <c r="V20" s="95"/>
      <c r="W20" s="76"/>
      <c r="X20" s="69"/>
      <c r="Y20" s="44">
        <v>20</v>
      </c>
      <c r="Z20" s="45" t="s">
        <v>57</v>
      </c>
      <c r="AA20" s="11"/>
      <c r="AC20" s="8"/>
      <c r="AD20" s="2"/>
      <c r="AE20" s="2"/>
    </row>
    <row r="21" spans="1:31" ht="18" customHeight="1" x14ac:dyDescent="0.35">
      <c r="A21" s="26">
        <v>26</v>
      </c>
      <c r="B21" s="27" t="s">
        <v>48</v>
      </c>
      <c r="C21" s="69">
        <v>3294.3883580000002</v>
      </c>
      <c r="D21" s="69">
        <v>3669.4008330000006</v>
      </c>
      <c r="E21" s="69">
        <v>3251.658551</v>
      </c>
      <c r="F21" s="69">
        <v>2678.5308370000002</v>
      </c>
      <c r="G21" s="69">
        <v>2744.168392</v>
      </c>
      <c r="H21" s="69">
        <v>2798.4063620000002</v>
      </c>
      <c r="I21" s="69">
        <v>2766.564777</v>
      </c>
      <c r="J21" s="69">
        <v>2363.4592160000002</v>
      </c>
      <c r="K21" s="68"/>
      <c r="L21" s="69">
        <f t="shared" si="9"/>
        <v>11.383371790072388</v>
      </c>
      <c r="M21" s="69">
        <f t="shared" si="10"/>
        <v>-11.384482126976195</v>
      </c>
      <c r="N21" s="69">
        <f t="shared" si="10"/>
        <v>-17.625704083343635</v>
      </c>
      <c r="O21" s="69">
        <f t="shared" si="6"/>
        <v>2.4505058554231454</v>
      </c>
      <c r="P21" s="69">
        <f t="shared" si="7"/>
        <v>1.9764811138455798</v>
      </c>
      <c r="Q21" s="69">
        <f t="shared" si="8"/>
        <v>-1.1378470772644818</v>
      </c>
      <c r="R21" s="69">
        <f t="shared" si="8"/>
        <v>-14.57061711879085</v>
      </c>
      <c r="S21" s="97">
        <v>985.61254799999995</v>
      </c>
      <c r="T21" s="97">
        <v>1318.9722160000001</v>
      </c>
      <c r="U21" s="95">
        <f t="shared" si="1"/>
        <v>1.3382258765642259</v>
      </c>
      <c r="V21" s="95"/>
      <c r="W21" s="76"/>
      <c r="X21" s="69"/>
      <c r="Y21" s="44">
        <v>21</v>
      </c>
      <c r="Z21" s="45" t="s">
        <v>58</v>
      </c>
      <c r="AA21" s="10"/>
      <c r="AC21" s="9"/>
      <c r="AD21" s="7"/>
      <c r="AE21" s="7"/>
    </row>
    <row r="22" spans="1:31" ht="18" customHeight="1" x14ac:dyDescent="0.35">
      <c r="A22" s="26">
        <v>27</v>
      </c>
      <c r="B22" s="27" t="s">
        <v>49</v>
      </c>
      <c r="C22" s="69">
        <v>10762.515086000001</v>
      </c>
      <c r="D22" s="69">
        <v>10997.360909999999</v>
      </c>
      <c r="E22" s="69">
        <v>9517.072583000001</v>
      </c>
      <c r="F22" s="69">
        <v>9473.608999</v>
      </c>
      <c r="G22" s="69">
        <v>10087.860816999997</v>
      </c>
      <c r="H22" s="69">
        <v>11108.88279</v>
      </c>
      <c r="I22" s="69">
        <v>11304.762649</v>
      </c>
      <c r="J22" s="69">
        <v>11294.288167999997</v>
      </c>
      <c r="K22" s="68"/>
      <c r="L22" s="69">
        <f t="shared" si="9"/>
        <v>2.1820719610928734</v>
      </c>
      <c r="M22" s="69">
        <f t="shared" si="10"/>
        <v>-13.460395990586775</v>
      </c>
      <c r="N22" s="69">
        <f t="shared" si="10"/>
        <v>-0.45669068530209245</v>
      </c>
      <c r="O22" s="69">
        <f t="shared" si="6"/>
        <v>6.4838206650162107</v>
      </c>
      <c r="P22" s="69">
        <f t="shared" si="7"/>
        <v>10.121293220851953</v>
      </c>
      <c r="Q22" s="69">
        <f t="shared" si="8"/>
        <v>1.7632723533308763</v>
      </c>
      <c r="R22" s="69">
        <f t="shared" si="8"/>
        <v>-9.2655470311271415E-2</v>
      </c>
      <c r="S22" s="97">
        <v>4788.7552890000006</v>
      </c>
      <c r="T22" s="97">
        <v>7079.6867119999997</v>
      </c>
      <c r="U22" s="95">
        <f t="shared" si="1"/>
        <v>1.4783980981994169</v>
      </c>
      <c r="V22" s="95"/>
      <c r="W22" s="76"/>
      <c r="X22" s="69"/>
      <c r="Y22" s="44">
        <v>27</v>
      </c>
      <c r="Z22" s="45" t="s">
        <v>59</v>
      </c>
      <c r="AA22" s="10"/>
      <c r="AC22" s="9"/>
      <c r="AD22" s="7"/>
      <c r="AE22" s="7"/>
    </row>
    <row r="23" spans="1:31" ht="18" customHeight="1" x14ac:dyDescent="0.35">
      <c r="A23" s="26">
        <v>28</v>
      </c>
      <c r="B23" s="27" t="s">
        <v>22</v>
      </c>
      <c r="C23" s="69">
        <v>8482.4588629999998</v>
      </c>
      <c r="D23" s="69">
        <v>8922.4206790000007</v>
      </c>
      <c r="E23" s="69">
        <v>7813.4920699999993</v>
      </c>
      <c r="F23" s="69">
        <v>7510.7960939999994</v>
      </c>
      <c r="G23" s="69">
        <v>8555.8032700000022</v>
      </c>
      <c r="H23" s="69">
        <v>10333.000425000002</v>
      </c>
      <c r="I23" s="69">
        <v>11155.988232000002</v>
      </c>
      <c r="J23" s="69">
        <v>10599.508711</v>
      </c>
      <c r="K23" s="68"/>
      <c r="L23" s="69">
        <f t="shared" si="9"/>
        <v>5.186725018132293</v>
      </c>
      <c r="M23" s="69">
        <f t="shared" si="10"/>
        <v>-12.428562257885901</v>
      </c>
      <c r="N23" s="69">
        <f t="shared" si="10"/>
        <v>-3.8740165509632334</v>
      </c>
      <c r="O23" s="69">
        <f t="shared" si="6"/>
        <v>13.913400962047248</v>
      </c>
      <c r="P23" s="69">
        <f t="shared" si="7"/>
        <v>20.771832859125567</v>
      </c>
      <c r="Q23" s="69">
        <f t="shared" si="8"/>
        <v>7.9646547290256109</v>
      </c>
      <c r="R23" s="69">
        <f t="shared" si="8"/>
        <v>-4.9881687702375501</v>
      </c>
      <c r="S23" s="97">
        <v>4869.3883219999998</v>
      </c>
      <c r="T23" s="97">
        <v>6634.2875789999998</v>
      </c>
      <c r="U23" s="95">
        <f t="shared" si="1"/>
        <v>1.3624478353936464</v>
      </c>
      <c r="V23" s="95"/>
      <c r="W23" s="76"/>
      <c r="X23" s="69"/>
      <c r="Y23" s="44">
        <v>28</v>
      </c>
      <c r="Z23" s="45" t="s">
        <v>12</v>
      </c>
      <c r="AA23" s="10"/>
      <c r="AC23" s="9"/>
      <c r="AD23" s="7"/>
      <c r="AE23" s="7"/>
    </row>
    <row r="24" spans="1:31" ht="18" customHeight="1" x14ac:dyDescent="0.35">
      <c r="A24" s="26">
        <v>29</v>
      </c>
      <c r="B24" s="27" t="s">
        <v>23</v>
      </c>
      <c r="C24" s="69">
        <v>20039.445356</v>
      </c>
      <c r="D24" s="69">
        <v>21079.304298999999</v>
      </c>
      <c r="E24" s="69">
        <v>20233.066986000002</v>
      </c>
      <c r="F24" s="69">
        <v>22769.639255000002</v>
      </c>
      <c r="G24" s="69">
        <v>27206.770573000002</v>
      </c>
      <c r="H24" s="69">
        <v>29836.008097999998</v>
      </c>
      <c r="I24" s="69">
        <v>28655.944178999998</v>
      </c>
      <c r="J24" s="69">
        <v>23698.089977000003</v>
      </c>
      <c r="K24" s="68"/>
      <c r="L24" s="69">
        <f t="shared" si="9"/>
        <v>5.1890604980674055</v>
      </c>
      <c r="M24" s="69">
        <f t="shared" si="10"/>
        <v>-4.014540997162527</v>
      </c>
      <c r="N24" s="69">
        <f t="shared" si="10"/>
        <v>12.536766031344371</v>
      </c>
      <c r="O24" s="69">
        <f t="shared" si="6"/>
        <v>19.487051456143064</v>
      </c>
      <c r="P24" s="69">
        <f t="shared" si="7"/>
        <v>9.6639089080614866</v>
      </c>
      <c r="Q24" s="69">
        <f t="shared" si="8"/>
        <v>-3.95516690813308</v>
      </c>
      <c r="R24" s="69">
        <f t="shared" si="8"/>
        <v>-17.301311626762839</v>
      </c>
      <c r="S24" s="97">
        <v>9914.9261999999999</v>
      </c>
      <c r="T24" s="97">
        <v>13208.873007000002</v>
      </c>
      <c r="U24" s="95">
        <f t="shared" si="1"/>
        <v>1.332221011085287</v>
      </c>
      <c r="V24" s="95"/>
      <c r="W24" s="76"/>
      <c r="X24" s="69"/>
      <c r="Y24" s="44">
        <v>29</v>
      </c>
      <c r="Z24" s="45" t="s">
        <v>13</v>
      </c>
      <c r="AA24" s="10"/>
      <c r="AC24" s="9"/>
      <c r="AD24" s="7"/>
      <c r="AE24" s="7"/>
    </row>
    <row r="25" spans="1:31" ht="18" customHeight="1" x14ac:dyDescent="0.35">
      <c r="A25" s="26">
        <v>30</v>
      </c>
      <c r="B25" s="27" t="s">
        <v>50</v>
      </c>
      <c r="C25" s="69">
        <v>2595.2053100000003</v>
      </c>
      <c r="D25" s="69">
        <v>3010.0521899999999</v>
      </c>
      <c r="E25" s="69">
        <v>2533.0006259999996</v>
      </c>
      <c r="F25" s="69">
        <v>2539.6125080000002</v>
      </c>
      <c r="G25" s="69">
        <v>3794.6341350000007</v>
      </c>
      <c r="H25" s="69">
        <v>3084.1415059999999</v>
      </c>
      <c r="I25" s="69">
        <v>3736.7099030000004</v>
      </c>
      <c r="J25" s="69">
        <v>3330.247781</v>
      </c>
      <c r="K25" s="68"/>
      <c r="L25" s="69">
        <f t="shared" si="9"/>
        <v>15.985127588999859</v>
      </c>
      <c r="M25" s="69">
        <f t="shared" si="10"/>
        <v>-15.848614372364096</v>
      </c>
      <c r="N25" s="69">
        <f t="shared" si="10"/>
        <v>0.26102962360658921</v>
      </c>
      <c r="O25" s="69">
        <f t="shared" si="6"/>
        <v>49.417839258807135</v>
      </c>
      <c r="P25" s="69">
        <f t="shared" si="7"/>
        <v>-18.723613495349539</v>
      </c>
      <c r="Q25" s="69">
        <f t="shared" si="8"/>
        <v>21.158834499988743</v>
      </c>
      <c r="R25" s="69">
        <f t="shared" si="8"/>
        <v>-10.877540203848156</v>
      </c>
      <c r="S25" s="97">
        <v>1417.2693789999996</v>
      </c>
      <c r="T25" s="97">
        <v>1853.839037</v>
      </c>
      <c r="U25" s="95">
        <f t="shared" si="1"/>
        <v>1.3080357654435717</v>
      </c>
      <c r="V25" s="95"/>
      <c r="W25" s="76"/>
      <c r="X25" s="69"/>
      <c r="Y25" s="44">
        <v>25</v>
      </c>
      <c r="Z25" s="45" t="s">
        <v>60</v>
      </c>
      <c r="AA25" s="10"/>
      <c r="AC25" s="9"/>
      <c r="AD25" s="7"/>
      <c r="AE25" s="7"/>
    </row>
    <row r="26" spans="1:31" ht="18" customHeight="1" x14ac:dyDescent="0.35">
      <c r="A26" s="26">
        <v>32</v>
      </c>
      <c r="B26" s="27" t="s">
        <v>51</v>
      </c>
      <c r="C26" s="69">
        <v>4452.8306999999995</v>
      </c>
      <c r="D26" s="69">
        <v>5713.6035400000001</v>
      </c>
      <c r="E26" s="69">
        <v>4881.0195970000013</v>
      </c>
      <c r="F26" s="69">
        <v>4926.8012689999996</v>
      </c>
      <c r="G26" s="69">
        <v>5416.3871889999991</v>
      </c>
      <c r="H26" s="69">
        <v>5692.0733770000006</v>
      </c>
      <c r="I26" s="69">
        <v>6465.6757049999987</v>
      </c>
      <c r="J26" s="69">
        <v>5168.3705739999996</v>
      </c>
      <c r="K26" s="68"/>
      <c r="L26" s="69">
        <f t="shared" si="9"/>
        <v>28.313963070727141</v>
      </c>
      <c r="M26" s="69">
        <f t="shared" si="10"/>
        <v>-14.571958610204831</v>
      </c>
      <c r="N26" s="69">
        <f t="shared" si="10"/>
        <v>0.93795304628845599</v>
      </c>
      <c r="O26" s="69">
        <f t="shared" si="6"/>
        <v>9.9371964337293406</v>
      </c>
      <c r="P26" s="69">
        <f t="shared" si="7"/>
        <v>5.0898537785460718</v>
      </c>
      <c r="Q26" s="69">
        <f t="shared" si="8"/>
        <v>13.590870615370093</v>
      </c>
      <c r="R26" s="69">
        <f t="shared" si="8"/>
        <v>-20.064494264640814</v>
      </c>
      <c r="S26" s="97">
        <v>2048.28937</v>
      </c>
      <c r="T26" s="97">
        <v>3828.4489269999995</v>
      </c>
      <c r="U26" s="95">
        <f t="shared" si="1"/>
        <v>1.8690957357260509</v>
      </c>
      <c r="V26" s="95"/>
      <c r="W26" s="76"/>
      <c r="X26" s="69"/>
      <c r="Y26" s="44">
        <v>26</v>
      </c>
      <c r="Z26" s="45" t="s">
        <v>10</v>
      </c>
      <c r="AA26" s="10"/>
      <c r="AC26" s="9"/>
      <c r="AD26" s="7"/>
      <c r="AE26" s="7"/>
    </row>
    <row r="27" spans="1:31" ht="18" customHeight="1" x14ac:dyDescent="0.35">
      <c r="B27" s="27"/>
      <c r="S27" s="98"/>
      <c r="T27" s="98"/>
      <c r="U27" s="95"/>
      <c r="V27" s="95"/>
      <c r="W27" s="27"/>
      <c r="AA27" s="10"/>
      <c r="AC27" s="9"/>
      <c r="AD27" s="7"/>
      <c r="AE27" s="7"/>
    </row>
    <row r="28" spans="1:31" ht="18" customHeight="1" x14ac:dyDescent="0.35">
      <c r="A28" s="30" t="s">
        <v>27</v>
      </c>
      <c r="B28" s="25" t="s">
        <v>52</v>
      </c>
      <c r="C28" s="67">
        <v>28.965826999999997</v>
      </c>
      <c r="D28" s="67">
        <v>88.882191000000006</v>
      </c>
      <c r="E28" s="67">
        <v>73.859073999999993</v>
      </c>
      <c r="F28" s="67">
        <v>13.590139999999998</v>
      </c>
      <c r="G28" s="67">
        <v>81.879965000000013</v>
      </c>
      <c r="H28" s="67">
        <v>99.678429999999977</v>
      </c>
      <c r="I28" s="67">
        <v>104.45054699999999</v>
      </c>
      <c r="J28" s="67">
        <v>81.81034600000001</v>
      </c>
      <c r="K28" s="67"/>
      <c r="L28" s="67">
        <f t="shared" ref="L28:R28" si="11">+D28/C28*100-100</f>
        <v>206.85190172543673</v>
      </c>
      <c r="M28" s="67">
        <f t="shared" si="11"/>
        <v>-16.902280232943411</v>
      </c>
      <c r="N28" s="67">
        <f t="shared" si="11"/>
        <v>-81.599904705006182</v>
      </c>
      <c r="O28" s="67">
        <f t="shared" si="11"/>
        <v>502.49537532358033</v>
      </c>
      <c r="P28" s="67">
        <f t="shared" si="11"/>
        <v>21.737265031805975</v>
      </c>
      <c r="Q28" s="67">
        <f t="shared" si="11"/>
        <v>4.7875122029911665</v>
      </c>
      <c r="R28" s="67">
        <f t="shared" si="11"/>
        <v>-21.675521718426211</v>
      </c>
      <c r="S28" s="94">
        <v>32.492024999999998</v>
      </c>
      <c r="T28" s="94">
        <v>66.458701000000005</v>
      </c>
      <c r="U28" s="95">
        <f t="shared" si="1"/>
        <v>2.04538501370721</v>
      </c>
      <c r="V28" s="95"/>
      <c r="W28" s="86"/>
      <c r="X28" s="67"/>
      <c r="Y28" s="48" t="s">
        <v>27</v>
      </c>
      <c r="Z28" s="52" t="s">
        <v>31</v>
      </c>
      <c r="AA28" s="10"/>
      <c r="AC28" s="9"/>
      <c r="AD28" s="7"/>
      <c r="AE28" s="7"/>
    </row>
    <row r="29" spans="1:31" ht="18" customHeight="1" x14ac:dyDescent="0.35">
      <c r="A29" s="31"/>
      <c r="B29" s="25"/>
      <c r="C29" s="67"/>
      <c r="D29" s="67"/>
      <c r="E29" s="67"/>
      <c r="F29" s="67"/>
      <c r="G29" s="67"/>
      <c r="H29" s="67"/>
      <c r="I29" s="67"/>
      <c r="J29" s="67"/>
      <c r="K29" s="71"/>
      <c r="L29" s="67"/>
      <c r="M29" s="67"/>
      <c r="N29" s="67"/>
      <c r="O29" s="67"/>
      <c r="P29" s="67"/>
      <c r="Q29" s="67"/>
      <c r="R29" s="67"/>
      <c r="S29" s="96"/>
      <c r="T29" s="13"/>
      <c r="U29" s="95"/>
      <c r="V29" s="95"/>
      <c r="W29" s="86"/>
      <c r="X29" s="67"/>
      <c r="Y29" s="36"/>
      <c r="Z29" s="43"/>
      <c r="AA29" s="10"/>
      <c r="AC29" s="9"/>
      <c r="AD29" s="7"/>
      <c r="AE29" s="7"/>
    </row>
    <row r="30" spans="1:31" ht="18" customHeight="1" x14ac:dyDescent="0.35">
      <c r="A30" s="30" t="s">
        <v>28</v>
      </c>
      <c r="B30" s="25" t="s">
        <v>53</v>
      </c>
      <c r="C30" s="67">
        <v>614.17804899999999</v>
      </c>
      <c r="D30" s="67">
        <v>685.9144839999999</v>
      </c>
      <c r="E30" s="67">
        <v>466.43658999999997</v>
      </c>
      <c r="F30" s="67">
        <v>453.58194700000001</v>
      </c>
      <c r="G30" s="67">
        <v>537.89998500000002</v>
      </c>
      <c r="H30" s="67">
        <v>651.65336600000001</v>
      </c>
      <c r="I30" s="67">
        <v>584.86489000000006</v>
      </c>
      <c r="J30" s="67">
        <v>572.02343599999995</v>
      </c>
      <c r="K30" s="71"/>
      <c r="L30" s="67">
        <f t="shared" ref="L30:R30" si="12">+D30/C30*100-100</f>
        <v>11.680071457584759</v>
      </c>
      <c r="M30" s="67">
        <f t="shared" si="12"/>
        <v>-31.997850915771011</v>
      </c>
      <c r="N30" s="67">
        <f t="shared" si="12"/>
        <v>-2.7559250872664052</v>
      </c>
      <c r="O30" s="67">
        <f t="shared" si="12"/>
        <v>18.589372561602403</v>
      </c>
      <c r="P30" s="67">
        <f t="shared" si="12"/>
        <v>21.147682500864917</v>
      </c>
      <c r="Q30" s="67">
        <f t="shared" si="12"/>
        <v>-10.249080183528108</v>
      </c>
      <c r="R30" s="67">
        <f t="shared" si="12"/>
        <v>-2.195627437988307</v>
      </c>
      <c r="S30" s="94">
        <v>254.05567400000001</v>
      </c>
      <c r="T30" s="94">
        <v>361.11715199999998</v>
      </c>
      <c r="U30" s="95">
        <f t="shared" si="1"/>
        <v>1.4214095135698483</v>
      </c>
      <c r="V30" s="95"/>
      <c r="W30" s="86"/>
      <c r="X30" s="67"/>
      <c r="Y30" s="48" t="s">
        <v>28</v>
      </c>
      <c r="Z30" s="52" t="s">
        <v>61</v>
      </c>
      <c r="AA30" s="10"/>
      <c r="AC30" s="9"/>
      <c r="AD30" s="7"/>
      <c r="AE30" s="7"/>
    </row>
    <row r="31" spans="1:31" ht="18" customHeight="1" x14ac:dyDescent="0.35">
      <c r="A31" s="32"/>
      <c r="B31" s="27"/>
      <c r="C31" s="67"/>
      <c r="D31" s="67"/>
      <c r="E31" s="67"/>
      <c r="F31" s="67"/>
      <c r="G31" s="67"/>
      <c r="H31" s="67"/>
      <c r="I31" s="67"/>
      <c r="J31" s="67"/>
      <c r="K31" s="87"/>
      <c r="L31" s="88"/>
      <c r="M31" s="88"/>
      <c r="N31" s="88"/>
      <c r="O31" s="88"/>
      <c r="P31" s="88"/>
      <c r="Q31" s="88"/>
      <c r="R31" s="88"/>
      <c r="S31" s="97"/>
      <c r="T31" s="97"/>
      <c r="U31" s="95"/>
      <c r="V31" s="95"/>
      <c r="W31" s="89"/>
      <c r="X31" s="67"/>
      <c r="Y31" s="53"/>
      <c r="Z31" s="45"/>
      <c r="AA31" s="10"/>
      <c r="AC31" s="9"/>
      <c r="AD31" s="7"/>
      <c r="AE31" s="7"/>
    </row>
    <row r="32" spans="1:31" ht="18" customHeight="1" x14ac:dyDescent="0.35">
      <c r="A32" s="33" t="s">
        <v>14</v>
      </c>
      <c r="B32" s="34"/>
      <c r="C32" s="72">
        <v>161480.91470199998</v>
      </c>
      <c r="D32" s="72">
        <v>166504.861795</v>
      </c>
      <c r="E32" s="72">
        <v>150982.11376599999</v>
      </c>
      <c r="F32" s="72">
        <v>149246.99926299998</v>
      </c>
      <c r="G32" s="72">
        <v>164494.619316</v>
      </c>
      <c r="H32" s="72">
        <v>177168.75628800003</v>
      </c>
      <c r="I32" s="72">
        <v>180835.90957399996</v>
      </c>
      <c r="J32" s="72">
        <v>169657.93977699999</v>
      </c>
      <c r="K32" s="72"/>
      <c r="L32" s="72">
        <f t="shared" ref="L32:R32" si="13">+D32/C32*100-100</f>
        <v>3.1111708168555481</v>
      </c>
      <c r="M32" s="72">
        <f t="shared" si="13"/>
        <v>-9.3226995666418162</v>
      </c>
      <c r="N32" s="72">
        <f t="shared" si="13"/>
        <v>-1.1492185794200793</v>
      </c>
      <c r="O32" s="72">
        <f t="shared" si="13"/>
        <v>10.216366244075033</v>
      </c>
      <c r="P32" s="72">
        <f t="shared" si="13"/>
        <v>7.7048945580721693</v>
      </c>
      <c r="Q32" s="72">
        <f t="shared" si="13"/>
        <v>2.0698645533407216</v>
      </c>
      <c r="R32" s="72">
        <f t="shared" si="13"/>
        <v>-6.181277724834743</v>
      </c>
      <c r="S32" s="99">
        <v>75058.767491999999</v>
      </c>
      <c r="T32" s="99">
        <v>104944.93573899999</v>
      </c>
      <c r="U32" s="72">
        <f t="shared" si="1"/>
        <v>1.3981702503999331</v>
      </c>
      <c r="V32" s="99"/>
      <c r="W32" s="72"/>
      <c r="X32" s="72"/>
      <c r="Y32" s="54" t="s">
        <v>15</v>
      </c>
      <c r="Z32" s="34"/>
      <c r="AA32" s="10"/>
      <c r="AC32" s="9"/>
      <c r="AD32" s="7"/>
      <c r="AE32" s="7"/>
    </row>
    <row r="33" spans="1:31" ht="18" customHeight="1" x14ac:dyDescent="0.35">
      <c r="A33" s="35" t="s">
        <v>32</v>
      </c>
      <c r="B33" s="1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55"/>
      <c r="Z33" s="56" t="s">
        <v>33</v>
      </c>
      <c r="AA33" s="10"/>
      <c r="AC33" s="9"/>
      <c r="AD33" s="7"/>
      <c r="AE33" s="7"/>
    </row>
  </sheetData>
  <mergeCells count="6">
    <mergeCell ref="H3:I3"/>
    <mergeCell ref="H4:I4"/>
    <mergeCell ref="P3:Q3"/>
    <mergeCell ref="P4:Q4"/>
    <mergeCell ref="S3:T3"/>
    <mergeCell ref="S4:T4"/>
  </mergeCells>
  <phoneticPr fontId="0" type="noConversion"/>
  <printOptions horizontalCentered="1" verticalCentered="1"/>
  <pageMargins left="0" right="0" top="0.3" bottom="0.29527559055118113" header="0" footer="0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Döne ÖZDAMARLAR</cp:lastModifiedBy>
  <cp:lastPrinted>2020-02-20T13:31:54Z</cp:lastPrinted>
  <dcterms:created xsi:type="dcterms:W3CDTF">1998-01-22T08:07:51Z</dcterms:created>
  <dcterms:modified xsi:type="dcterms:W3CDTF">2021-08-20T13:49:35Z</dcterms:modified>
</cp:coreProperties>
</file>