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5.5'!$A$1:$AW$56,'T 5.5'!$A$60:$AW$102</definedName>
  </definedNames>
  <calcPr calcId="162913"/>
</workbook>
</file>

<file path=xl/calcChain.xml><?xml version="1.0" encoding="utf-8"?>
<calcChain xmlns="http://schemas.openxmlformats.org/spreadsheetml/2006/main">
  <c r="AT99" i="2" l="1"/>
  <c r="AT98" i="2"/>
  <c r="AT89" i="2"/>
  <c r="AT90" i="2"/>
  <c r="AT91" i="2"/>
  <c r="AT92" i="2"/>
  <c r="AT93" i="2"/>
  <c r="AT94" i="2"/>
  <c r="AT95" i="2"/>
  <c r="AT96" i="2"/>
  <c r="AT88" i="2"/>
  <c r="AT85" i="2"/>
  <c r="AT86" i="2"/>
  <c r="AT78" i="2"/>
  <c r="AT79" i="2"/>
  <c r="AT80" i="2"/>
  <c r="AT81" i="2"/>
  <c r="AT82" i="2"/>
  <c r="AT83" i="2"/>
  <c r="AT84" i="2"/>
  <c r="AT77" i="2"/>
  <c r="AT67" i="2"/>
  <c r="AT68" i="2"/>
  <c r="AT69" i="2"/>
  <c r="AT70" i="2"/>
  <c r="AT71" i="2"/>
  <c r="AT72" i="2"/>
  <c r="AT73" i="2"/>
  <c r="AT74" i="2"/>
  <c r="AT75" i="2"/>
  <c r="AT66" i="2"/>
  <c r="AM55" i="2"/>
  <c r="AT47" i="2"/>
  <c r="AT48" i="2"/>
  <c r="AT49" i="2"/>
  <c r="AT50" i="2"/>
  <c r="AT51" i="2"/>
  <c r="AT52" i="2"/>
  <c r="AT53" i="2"/>
  <c r="AT54" i="2"/>
  <c r="AT55" i="2"/>
  <c r="AT46" i="2"/>
  <c r="AT42" i="2"/>
  <c r="AT43" i="2"/>
  <c r="AT44" i="2"/>
  <c r="AT41" i="2"/>
  <c r="AT35" i="2"/>
  <c r="AT36" i="2"/>
  <c r="AT37" i="2"/>
  <c r="AT38" i="2"/>
  <c r="AT34" i="2"/>
  <c r="AT24" i="2"/>
  <c r="AT25" i="2"/>
  <c r="AT26" i="2"/>
  <c r="AT27" i="2"/>
  <c r="AT28" i="2"/>
  <c r="AT29" i="2"/>
  <c r="AT30" i="2"/>
  <c r="AT31" i="2"/>
  <c r="AT32" i="2"/>
  <c r="AT23" i="2"/>
  <c r="AT21" i="2"/>
  <c r="AT20" i="2"/>
  <c r="AT19" i="2"/>
  <c r="AT9" i="2"/>
  <c r="AT10" i="2"/>
  <c r="AT11" i="2"/>
  <c r="AT12" i="2"/>
  <c r="AT13" i="2"/>
  <c r="AT14" i="2"/>
  <c r="AT15" i="2"/>
  <c r="AT16" i="2"/>
  <c r="AT17" i="2"/>
  <c r="AT8" i="2"/>
  <c r="AT7" i="2"/>
  <c r="AM66" i="2" l="1"/>
  <c r="AM67" i="2"/>
  <c r="AM68" i="2"/>
  <c r="AM69" i="2"/>
  <c r="AM70" i="2"/>
  <c r="AM71" i="2"/>
  <c r="AM72" i="2"/>
  <c r="AM73" i="2"/>
  <c r="AM74" i="2"/>
  <c r="AM75" i="2"/>
  <c r="AM77" i="2"/>
  <c r="AM78" i="2"/>
  <c r="AM79" i="2"/>
  <c r="AM80" i="2"/>
  <c r="AM81" i="2"/>
  <c r="AM82" i="2"/>
  <c r="AM83" i="2"/>
  <c r="AM84" i="2"/>
  <c r="AM85" i="2"/>
  <c r="AM86" i="2"/>
  <c r="AM88" i="2"/>
  <c r="AM89" i="2"/>
  <c r="AM90" i="2"/>
  <c r="AM91" i="2"/>
  <c r="AM92" i="2"/>
  <c r="AM93" i="2"/>
  <c r="AM94" i="2"/>
  <c r="AM95" i="2"/>
  <c r="AM96" i="2"/>
  <c r="AM98" i="2"/>
  <c r="AM99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Q7" i="2"/>
  <c r="AQ9" i="2" l="1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1" i="2"/>
  <c r="AQ42" i="2"/>
  <c r="AQ43" i="2"/>
  <c r="AQ44" i="2"/>
  <c r="AQ46" i="2"/>
  <c r="AQ47" i="2"/>
  <c r="AQ48" i="2"/>
  <c r="AQ49" i="2"/>
  <c r="AQ50" i="2"/>
  <c r="AQ51" i="2"/>
  <c r="AQ52" i="2"/>
  <c r="AQ53" i="2"/>
  <c r="AQ54" i="2"/>
  <c r="AQ55" i="2"/>
  <c r="AQ66" i="2"/>
  <c r="AQ67" i="2"/>
  <c r="AQ68" i="2"/>
  <c r="AQ69" i="2"/>
  <c r="AQ70" i="2"/>
  <c r="AQ71" i="2"/>
  <c r="AQ72" i="2"/>
  <c r="AQ73" i="2"/>
  <c r="AQ74" i="2"/>
  <c r="AQ75" i="2"/>
  <c r="AQ77" i="2"/>
  <c r="AQ78" i="2"/>
  <c r="AQ79" i="2"/>
  <c r="AQ80" i="2"/>
  <c r="AQ81" i="2"/>
  <c r="AQ82" i="2"/>
  <c r="AQ83" i="2"/>
  <c r="AQ84" i="2"/>
  <c r="AQ85" i="2"/>
  <c r="AQ86" i="2"/>
  <c r="AQ88" i="2"/>
  <c r="AQ89" i="2"/>
  <c r="AQ90" i="2"/>
  <c r="AQ91" i="2"/>
  <c r="AQ92" i="2"/>
  <c r="AQ93" i="2"/>
  <c r="AQ94" i="2"/>
  <c r="AQ95" i="2"/>
  <c r="AQ96" i="2"/>
  <c r="AQ98" i="2"/>
  <c r="AQ99" i="2"/>
  <c r="AQ8" i="2"/>
  <c r="AL66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7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7" i="2"/>
  <c r="AI66" i="2"/>
  <c r="AJ7" i="2"/>
  <c r="AI7" i="2"/>
  <c r="AK99" i="2"/>
  <c r="AK98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66" i="2"/>
  <c r="AJ66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  <c r="AJ67" i="2"/>
  <c r="AJ68" i="2"/>
  <c r="AJ69" i="2"/>
  <c r="AJ70" i="2"/>
  <c r="AJ71" i="2"/>
  <c r="AJ72" i="2"/>
  <c r="AJ73" i="2"/>
  <c r="AJ74" i="2"/>
  <c r="AJ75" i="2"/>
  <c r="AJ77" i="2"/>
  <c r="AJ78" i="2"/>
  <c r="AJ79" i="2"/>
  <c r="AJ80" i="2"/>
  <c r="AJ81" i="2"/>
  <c r="AJ82" i="2"/>
  <c r="AJ83" i="2"/>
  <c r="AJ84" i="2"/>
  <c r="AJ85" i="2"/>
  <c r="AJ86" i="2"/>
  <c r="AJ88" i="2"/>
  <c r="AJ89" i="2"/>
  <c r="AJ90" i="2"/>
  <c r="AJ91" i="2"/>
  <c r="AJ92" i="2"/>
  <c r="AJ93" i="2"/>
  <c r="AJ94" i="2"/>
  <c r="AJ95" i="2"/>
  <c r="AJ96" i="2"/>
  <c r="AJ98" i="2"/>
  <c r="AJ99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1" i="2"/>
  <c r="AJ42" i="2"/>
  <c r="AJ43" i="2"/>
  <c r="AJ44" i="2"/>
  <c r="AJ46" i="2"/>
  <c r="AJ47" i="2"/>
  <c r="AJ48" i="2"/>
  <c r="AJ49" i="2"/>
  <c r="AJ50" i="2"/>
  <c r="AJ51" i="2"/>
  <c r="AJ52" i="2"/>
  <c r="AJ53" i="2"/>
  <c r="AJ54" i="2"/>
  <c r="AJ55" i="2"/>
  <c r="AI67" i="2"/>
  <c r="AI68" i="2"/>
  <c r="AI69" i="2"/>
  <c r="AI70" i="2"/>
  <c r="AI71" i="2"/>
  <c r="AI72" i="2"/>
  <c r="AI73" i="2"/>
  <c r="AI74" i="2"/>
  <c r="AI75" i="2"/>
  <c r="AI77" i="2"/>
  <c r="AI78" i="2"/>
  <c r="AI79" i="2"/>
  <c r="AI80" i="2"/>
  <c r="AI81" i="2"/>
  <c r="AI82" i="2"/>
  <c r="AI83" i="2"/>
  <c r="AI84" i="2"/>
  <c r="AI85" i="2"/>
  <c r="AI86" i="2"/>
  <c r="AI88" i="2"/>
  <c r="AI89" i="2"/>
  <c r="AI90" i="2"/>
  <c r="AI91" i="2"/>
  <c r="AI92" i="2"/>
  <c r="AI93" i="2"/>
  <c r="AI94" i="2"/>
  <c r="AI95" i="2"/>
  <c r="AI96" i="2"/>
  <c r="AI98" i="2"/>
  <c r="AI99" i="2"/>
  <c r="AI8" i="2"/>
  <c r="AI9" i="2"/>
  <c r="AI10" i="2"/>
  <c r="AI11" i="2"/>
  <c r="AI12" i="2"/>
  <c r="AI13" i="2"/>
  <c r="AI14" i="2"/>
  <c r="AI15" i="2"/>
  <c r="AI16" i="2"/>
  <c r="AI17" i="2"/>
  <c r="AI19" i="2"/>
  <c r="AI20" i="2"/>
  <c r="AI21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41" i="2"/>
  <c r="AI42" i="2"/>
  <c r="AI43" i="2"/>
  <c r="AI44" i="2"/>
  <c r="AI46" i="2"/>
  <c r="AI47" i="2"/>
  <c r="AI48" i="2"/>
  <c r="AI49" i="2"/>
  <c r="AI50" i="2"/>
  <c r="AI51" i="2"/>
  <c r="AI52" i="2"/>
  <c r="AI53" i="2"/>
  <c r="AI54" i="2"/>
  <c r="AI55" i="2"/>
</calcChain>
</file>

<file path=xl/sharedStrings.xml><?xml version="1.0" encoding="utf-8"?>
<sst xmlns="http://schemas.openxmlformats.org/spreadsheetml/2006/main" count="328" uniqueCount="253">
  <si>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</si>
  <si>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</si>
  <si>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</si>
  <si>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</si>
  <si>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</si>
  <si>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</si>
  <si>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</si>
  <si>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</si>
  <si>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</si>
  <si>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</si>
  <si>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</si>
  <si>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</si>
  <si>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</si>
  <si>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</si>
  <si>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</si>
  <si>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</si>
  <si>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</si>
  <si>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</si>
  <si>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</si>
  <si>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</si>
  <si>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</si>
  <si>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</si>
  <si>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</si>
  <si>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</si>
  <si>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</si>
  <si>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</si>
  <si>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</si>
  <si>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</si>
  <si>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</si>
  <si>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</si>
  <si>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</si>
  <si>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</si>
  <si>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</si>
  <si>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</si>
  <si>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</si>
  <si>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</si>
  <si>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</si>
  <si>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</si>
  <si>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</si>
  <si>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</si>
  <si>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</si>
  <si>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</si>
  <si>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</si>
  <si>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</si>
  <si>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</si>
  <si>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</si>
  <si>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</si>
  <si>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</si>
  <si>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</si>
  <si>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</si>
  <si>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</si>
  <si>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</si>
  <si>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</si>
  <si>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</si>
  <si>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</si>
  <si>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</si>
  <si>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</si>
  <si>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</si>
  <si>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</si>
  <si>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</si>
  <si>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</si>
  <si>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</si>
  <si>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</si>
  <si>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</si>
  <si>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</si>
  <si>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</si>
  <si>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</si>
  <si>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</si>
  <si>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</si>
  <si>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</si>
  <si>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</si>
  <si>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</si>
  <si>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</si>
  <si>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</si>
  <si>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</si>
  <si>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</si>
  <si>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</si>
  <si>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</si>
  <si>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</si>
  <si>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</si>
  <si>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</si>
  <si>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</si>
  <si>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</si>
  <si>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</si>
  <si>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</si>
  <si>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</si>
  <si>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</si>
  <si>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</si>
  <si>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</si>
  <si>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</si>
  <si>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</si>
  <si>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</si>
  <si>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</si>
  <si>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</si>
  <si>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</si>
  <si>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</si>
  <si>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</si>
  <si>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</si>
  <si>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</si>
  <si>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</si>
  <si>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</si>
  <si>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</si>
  <si>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</si>
  <si>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</si>
  <si>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</si>
  <si>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</si>
  <si>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</si>
  <si>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</si>
  <si>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</si>
  <si>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</si>
  <si>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</si>
  <si>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</si>
  <si>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</si>
  <si>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</si>
  <si>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</si>
  <si>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</si>
  <si>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</si>
  <si>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</si>
  <si>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</si>
  <si>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</si>
  <si>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</si>
  <si>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</si>
  <si>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</si>
  <si>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</si>
  <si>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</si>
  <si>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</si>
  <si>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</si>
  <si>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</si>
  <si>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</si>
  <si>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</si>
  <si>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</si>
  <si>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</si>
  <si>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</si>
  <si>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</si>
  <si>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</si>
  <si>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</si>
  <si>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</si>
  <si>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</si>
  <si>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</si>
  <si>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</si>
  <si>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</si>
  <si>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</si>
  <si>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</si>
  <si>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</si>
  <si>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</si>
  <si>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</si>
  <si>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</si>
  <si>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</si>
  <si>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</si>
  <si>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</si>
  <si>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</si>
  <si>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</si>
  <si>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</si>
  <si>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</si>
  <si>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</si>
  <si>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</si>
  <si>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</si>
  <si>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</si>
  <si>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</si>
  <si>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</si>
  <si>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</si>
  <si>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</si>
  <si>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</si>
  <si>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</si>
  <si>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</si>
  <si>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</si>
  <si>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</si>
  <si>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</si>
  <si>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</si>
  <si>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</si>
  <si>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</si>
  <si>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</si>
  <si>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</si>
  <si>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</si>
  <si>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</si>
  <si>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</si>
  <si>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</si>
  <si>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</si>
  <si>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</si>
  <si>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</si>
  <si>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</si>
  <si>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</si>
  <si>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</si>
  <si>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</si>
  <si>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</si>
  <si>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</si>
  <si>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</si>
  <si>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</si>
  <si>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</si>
  <si>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</si>
  <si>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</si>
  <si>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</si>
  <si>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</si>
  <si>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</si>
  <si>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</si>
  <si>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</si>
  <si>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</si>
  <si>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</si>
  <si>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</si>
  <si>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</si>
  <si>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</si>
  <si>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</si>
  <si>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</si>
  <si>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</si>
  <si>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</si>
  <si>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</si>
  <si>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</si>
  <si>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</si>
  <si>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</si>
  <si>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</si>
  <si>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</si>
  <si>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</si>
  <si>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</si>
  <si>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</si>
  <si>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</si>
  <si>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</si>
  <si>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</si>
  <si>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</si>
  <si>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</si>
  <si>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</si>
  <si>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</si>
  <si>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</si>
  <si>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</si>
  <si>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</si>
  <si>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</si>
  <si>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</si>
  <si>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</si>
  <si>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</si>
  <si>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</si>
  <si>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</si>
  <si>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</si>
  <si>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</si>
  <si>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</si>
  <si>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</si>
  <si>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</si>
  <si>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</si>
  <si>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</si>
  <si>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</si>
  <si>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</si>
  <si>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</si>
  <si>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</si>
  <si>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</si>
  <si>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</si>
  <si>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</si>
  <si>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</si>
  <si>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</si>
  <si>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</si>
  <si>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</si>
  <si>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</si>
  <si>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</si>
  <si>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Per. Chan.</t>
  </si>
  <si>
    <t>21/20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</si>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</sst>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9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59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1" fontId="16" fillId="2" borderId="4" xfId="0" quotePrefix="1" applyNumberFormat="1" applyFont="1" applyFill="1" applyBorder="1" applyAlignment="1" applyProtection="1">
      <alignment horizontal="center" vertical="center"/>
    </xf>
    <xf numFmtId="165" fontId="18" fillId="2" borderId="0" xfId="0" applyNumberFormat="1" applyFont="1" applyFill="1" applyBorder="1" applyAlignment="1" applyProtection="1">
      <alignment horizontal="right" vertical="center"/>
    </xf>
    <xf numFmtId="165" fontId="2" fillId="2" borderId="0" xfId="0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vertical="center"/>
    </xf>
    <xf numFmtId="37" fontId="1" fillId="2" borderId="0" xfId="0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37" fontId="1" fillId="2" borderId="0" xfId="0" applyFont="1" applyFill="1" applyBorder="1" applyAlignment="1">
      <alignment horizontal="right" vertical="center"/>
    </xf>
    <xf numFmtId="37" fontId="17" fillId="2" borderId="0" xfId="0" applyFont="1" applyFill="1" applyBorder="1" applyAlignment="1">
      <alignment horizontal="right" vertical="center"/>
    </xf>
    <xf numFmtId="49" fontId="16" fillId="2" borderId="4" xfId="0" quotePrefix="1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horizontal="right" vertical="center"/>
    </xf>
    <xf numFmtId="165" fontId="10" fillId="0" borderId="1" xfId="0" applyNumberFormat="1" applyFont="1" applyBorder="1" applyAlignment="1" applyProtection="1">
      <alignment horizontal="right" vertical="center"/>
    </xf>
    <xf numFmtId="165" fontId="10" fillId="0" borderId="4" xfId="0" applyNumberFormat="1" applyFont="1" applyBorder="1" applyAlignment="1" applyProtection="1">
      <alignment horizontal="right" vertical="center"/>
    </xf>
    <xf numFmtId="37" fontId="17" fillId="2" borderId="4" xfId="0" applyFont="1" applyFill="1" applyBorder="1" applyAlignment="1">
      <alignment horizontal="right" vertical="center"/>
    </xf>
    <xf numFmtId="37" fontId="16" fillId="2" borderId="4" xfId="0" applyFont="1" applyFill="1" applyBorder="1" applyAlignment="1">
      <alignment horizontal="center" vertical="center"/>
    </xf>
    <xf numFmtId="37" fontId="16" fillId="2" borderId="1" xfId="0" applyFont="1" applyFill="1" applyBorder="1" applyAlignment="1">
      <alignment horizontal="center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23"/>
  <sheetViews>
    <sheetView tabSelected="1" view="pageBreakPreview" zoomScale="60" zoomScaleNormal="55" workbookViewId="0">
      <selection activeCell="AG69" sqref="AG69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4.6640625" style="3" customWidth="1"/>
    <col min="30" max="30" width="12.44140625" style="3" customWidth="1"/>
    <col min="31" max="31" width="12.77734375" style="3" customWidth="1"/>
    <col min="32" max="32" width="12.6640625" style="3" customWidth="1"/>
    <col min="33" max="33" width="14.44140625" style="3" bestFit="1" customWidth="1"/>
    <col min="34" max="36" width="7" style="3" customWidth="1"/>
    <col min="37" max="37" width="7.6640625" style="3" bestFit="1" customWidth="1"/>
    <col min="38" max="38" width="7.6640625" style="3" customWidth="1"/>
    <col min="39" max="39" width="7.6640625" style="3" bestFit="1" customWidth="1"/>
    <col min="40" max="40" width="4.21875" style="3" customWidth="1"/>
    <col min="41" max="41" width="17.88671875" style="3" hidden="1" customWidth="1"/>
    <col min="42" max="42" width="24.21875" style="3" hidden="1" customWidth="1"/>
    <col min="43" max="43" width="15.6640625" style="3" hidden="1" customWidth="1"/>
    <col min="44" max="44" width="17" style="144" customWidth="1"/>
    <col min="45" max="45" width="16.88671875" style="144" customWidth="1"/>
    <col min="46" max="46" width="16.88671875" style="150" customWidth="1"/>
    <col min="47" max="47" width="3.44140625" style="3" customWidth="1"/>
    <col min="48" max="48" width="6.6640625" style="3" customWidth="1"/>
    <col min="49" max="49" width="93.77734375" style="3" bestFit="1" customWidth="1"/>
    <col min="50" max="50" width="6.6640625" style="3" customWidth="1"/>
    <col min="51" max="52" width="5.21875" style="3" customWidth="1"/>
    <col min="53" max="55" width="15.6640625" style="3" customWidth="1"/>
    <col min="56" max="56" width="5.6640625" style="3" customWidth="1"/>
    <col min="57" max="57" width="15" style="3" customWidth="1"/>
    <col min="58" max="58" width="8.77734375" style="3" customWidth="1"/>
    <col min="59" max="60" width="5.6640625" style="3" customWidth="1"/>
    <col min="61" max="61" width="16.88671875" style="3" customWidth="1"/>
    <col min="62" max="62" width="8.88671875" style="3" customWidth="1"/>
    <col min="63" max="16384" width="3.6640625" style="3"/>
  </cols>
  <sheetData>
    <row r="1" spans="1:85" ht="50.25" customHeight="1" x14ac:dyDescent="0.4">
      <c r="A1" s="68" t="s">
        <v>246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9" t="s">
        <v>0</v>
      </c>
      <c r="AX1" s="2"/>
    </row>
    <row r="2" spans="1:85" ht="23.25" customHeight="1" x14ac:dyDescent="0.2">
      <c r="A2" s="46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2" t="s">
        <v>1</v>
      </c>
      <c r="AX2" s="2"/>
    </row>
    <row r="3" spans="1:85" ht="20.25" customHeight="1" x14ac:dyDescent="0.2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56" t="s">
        <v>2</v>
      </c>
      <c r="AE3" s="156"/>
      <c r="AF3" s="156"/>
      <c r="AG3" s="139"/>
      <c r="AH3" s="117"/>
      <c r="AI3" s="117"/>
      <c r="AJ3" s="156" t="s">
        <v>230</v>
      </c>
      <c r="AK3" s="156"/>
      <c r="AL3" s="156"/>
      <c r="AM3" s="139"/>
      <c r="AN3" s="113"/>
      <c r="AO3" s="156" t="s">
        <v>244</v>
      </c>
      <c r="AP3" s="156"/>
      <c r="AQ3" s="113" t="s">
        <v>198</v>
      </c>
      <c r="AR3" s="154" t="s">
        <v>244</v>
      </c>
      <c r="AS3" s="154"/>
      <c r="AT3" s="153" t="s">
        <v>198</v>
      </c>
      <c r="AU3" s="80"/>
      <c r="AV3" s="111"/>
      <c r="AW3" s="112"/>
      <c r="AX3" s="2"/>
      <c r="CG3" s="6"/>
    </row>
    <row r="4" spans="1:85" ht="34.200000000000003" customHeight="1" x14ac:dyDescent="0.2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57" t="s">
        <v>199</v>
      </c>
      <c r="AE4" s="157"/>
      <c r="AF4" s="157"/>
      <c r="AG4" s="140"/>
      <c r="AH4" s="118"/>
      <c r="AI4" s="118"/>
      <c r="AJ4" s="157" t="s">
        <v>231</v>
      </c>
      <c r="AK4" s="157"/>
      <c r="AL4" s="157"/>
      <c r="AM4" s="114"/>
      <c r="AN4" s="114"/>
      <c r="AO4" s="158" t="s">
        <v>245</v>
      </c>
      <c r="AP4" s="158"/>
      <c r="AQ4" s="114" t="s">
        <v>233</v>
      </c>
      <c r="AR4" s="155" t="s">
        <v>252</v>
      </c>
      <c r="AS4" s="155"/>
      <c r="AT4" s="148" t="s">
        <v>250</v>
      </c>
      <c r="AU4" s="120"/>
      <c r="AV4" s="2"/>
      <c r="AW4" s="24"/>
      <c r="AX4" s="2"/>
      <c r="CG4" s="6"/>
    </row>
    <row r="5" spans="1:85" ht="42.6" customHeight="1" x14ac:dyDescent="0.2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>
        <v>2020</v>
      </c>
      <c r="AH5" s="104"/>
      <c r="AI5" s="104" t="s">
        <v>234</v>
      </c>
      <c r="AJ5" s="104" t="s">
        <v>235</v>
      </c>
      <c r="AK5" s="104" t="s">
        <v>236</v>
      </c>
      <c r="AL5" s="104" t="s">
        <v>237</v>
      </c>
      <c r="AM5" s="104" t="s">
        <v>241</v>
      </c>
      <c r="AN5" s="104"/>
      <c r="AO5" s="136" t="s">
        <v>243</v>
      </c>
      <c r="AP5" s="136" t="s">
        <v>242</v>
      </c>
      <c r="AQ5" s="136" t="s">
        <v>241</v>
      </c>
      <c r="AR5" s="141">
        <v>2020</v>
      </c>
      <c r="AS5" s="141">
        <v>2021</v>
      </c>
      <c r="AT5" s="149" t="s">
        <v>251</v>
      </c>
      <c r="AU5" s="121"/>
      <c r="AV5" s="85"/>
      <c r="AW5" s="86"/>
      <c r="AX5" s="17"/>
      <c r="CG5" s="6"/>
    </row>
    <row r="6" spans="1:85" ht="18.600000000000001" customHeight="1" x14ac:dyDescent="0.2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70"/>
      <c r="AU6" s="92"/>
      <c r="AV6" s="70"/>
      <c r="AW6" s="93"/>
      <c r="AX6" s="25"/>
      <c r="BE6" s="7"/>
      <c r="BG6" s="7"/>
      <c r="BH6" s="7"/>
    </row>
    <row r="7" spans="1:85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10121.589349</v>
      </c>
      <c r="AG7" s="115">
        <v>9915.2676689999989</v>
      </c>
      <c r="AH7" s="18"/>
      <c r="AI7" s="18">
        <f t="shared" ref="AI7:AI17" si="0">+AC7/AB7*100-100</f>
        <v>1.5331349339285225</v>
      </c>
      <c r="AJ7" s="18">
        <f t="shared" ref="AJ7:AJ17" si="1">+AD7/AC7*100-100</f>
        <v>26.05967580827317</v>
      </c>
      <c r="AK7" s="18">
        <f t="shared" ref="AK7:AK17" si="2">AE7/AD7*100-100</f>
        <v>2.3444679692863559</v>
      </c>
      <c r="AL7" s="18">
        <f t="shared" ref="AL7:AL17" si="3">AF7/AE7*100-100</f>
        <v>1.1974976975512845</v>
      </c>
      <c r="AM7" s="18">
        <f t="shared" ref="AM7:AM17" si="4">AG7/AF7*100-100</f>
        <v>-2.0384316423624256</v>
      </c>
      <c r="AN7" s="115"/>
      <c r="AO7" s="115">
        <v>7335.1434230000004</v>
      </c>
      <c r="AP7" s="115">
        <v>7182.1183329999985</v>
      </c>
      <c r="AQ7" s="115">
        <f>+(AP7-AO7)/AO7*100</f>
        <v>-2.0861908373894638</v>
      </c>
      <c r="AR7" s="115">
        <v>5143.4081919999999</v>
      </c>
      <c r="AS7" s="115">
        <v>4826.2852739999998</v>
      </c>
      <c r="AT7" s="146">
        <f>AS7/AR7*100-100</f>
        <v>-6.1656183246985847</v>
      </c>
      <c r="AU7" s="18"/>
      <c r="AV7" s="11" t="s">
        <v>14</v>
      </c>
      <c r="AW7" s="26"/>
      <c r="AX7" s="2"/>
      <c r="AY7" s="7"/>
    </row>
    <row r="8" spans="1:85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>
        <v>446.85943500000002</v>
      </c>
      <c r="AH8" s="18"/>
      <c r="AI8" s="18">
        <f t="shared" si="0"/>
        <v>87.075983551514582</v>
      </c>
      <c r="AJ8" s="18">
        <f t="shared" si="1"/>
        <v>100.75353128078035</v>
      </c>
      <c r="AK8" s="18">
        <f t="shared" si="2"/>
        <v>45.843810249351378</v>
      </c>
      <c r="AL8" s="18">
        <f t="shared" si="3"/>
        <v>-60.372712070497009</v>
      </c>
      <c r="AM8" s="18">
        <f t="shared" si="4"/>
        <v>-36.215286154038274</v>
      </c>
      <c r="AN8" s="115"/>
      <c r="AO8" s="115">
        <v>518.84659399999987</v>
      </c>
      <c r="AP8" s="115">
        <v>257.16149700000005</v>
      </c>
      <c r="AQ8" s="115">
        <f t="shared" ref="AQ8:AQ17" si="5">+(AP8-AO8)/AO8*100</f>
        <v>-50.43592846636281</v>
      </c>
      <c r="AR8" s="115">
        <v>187.8784</v>
      </c>
      <c r="AS8" s="115">
        <v>176.51360899999997</v>
      </c>
      <c r="AT8" s="146">
        <f>AS8/AR8*100-100</f>
        <v>-6.0490141495776157</v>
      </c>
      <c r="AU8" s="18"/>
      <c r="AV8" s="42" t="s">
        <v>15</v>
      </c>
      <c r="AW8" s="43" t="s">
        <v>17</v>
      </c>
      <c r="AX8" s="2"/>
      <c r="BD8" s="7"/>
    </row>
    <row r="9" spans="1:85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>
        <v>75.988901999999996</v>
      </c>
      <c r="AH9" s="18"/>
      <c r="AI9" s="18">
        <f t="shared" si="0"/>
        <v>-31.897146090840351</v>
      </c>
      <c r="AJ9" s="18">
        <f t="shared" si="1"/>
        <v>58.317934032933493</v>
      </c>
      <c r="AK9" s="18">
        <f t="shared" si="2"/>
        <v>104.01877582177383</v>
      </c>
      <c r="AL9" s="18">
        <f t="shared" si="3"/>
        <v>-72.548749284512965</v>
      </c>
      <c r="AM9" s="18">
        <f t="shared" si="4"/>
        <v>-14.985670755856432</v>
      </c>
      <c r="AN9" s="115"/>
      <c r="AO9" s="115">
        <v>69.409149999999997</v>
      </c>
      <c r="AP9" s="115">
        <v>53.671438999999999</v>
      </c>
      <c r="AQ9" s="115">
        <f t="shared" si="5"/>
        <v>-22.673827586132372</v>
      </c>
      <c r="AR9" s="115">
        <v>38.349422000000004</v>
      </c>
      <c r="AS9" s="115">
        <v>30.935905999999999</v>
      </c>
      <c r="AT9" s="146">
        <f t="shared" ref="AT9:AT17" si="6">AS9/AR9*100-100</f>
        <v>-19.331493444673058</v>
      </c>
      <c r="AU9" s="18"/>
      <c r="AV9" s="42" t="s">
        <v>18</v>
      </c>
      <c r="AW9" s="43" t="s">
        <v>20</v>
      </c>
      <c r="AX9" s="2"/>
    </row>
    <row r="10" spans="1:85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>
        <v>127.022975</v>
      </c>
      <c r="AH10" s="18"/>
      <c r="AI10" s="18">
        <f t="shared" si="0"/>
        <v>-13.960721423927296</v>
      </c>
      <c r="AJ10" s="18">
        <f t="shared" si="1"/>
        <v>5.7805756306042753</v>
      </c>
      <c r="AK10" s="18">
        <f t="shared" si="2"/>
        <v>3.2355399956466897</v>
      </c>
      <c r="AL10" s="18">
        <f t="shared" si="3"/>
        <v>-2.4953666926826941</v>
      </c>
      <c r="AM10" s="18">
        <f t="shared" si="4"/>
        <v>-17.690462333223493</v>
      </c>
      <c r="AN10" s="115"/>
      <c r="AO10" s="115">
        <v>97.797047000000006</v>
      </c>
      <c r="AP10" s="115">
        <v>98.516401000000002</v>
      </c>
      <c r="AQ10" s="115">
        <f t="shared" si="5"/>
        <v>0.73555799696078306</v>
      </c>
      <c r="AR10" s="115">
        <v>60.076576000000003</v>
      </c>
      <c r="AS10" s="115">
        <v>54.936495000000001</v>
      </c>
      <c r="AT10" s="146">
        <f t="shared" si="6"/>
        <v>-8.5558820795645971</v>
      </c>
      <c r="AU10" s="18"/>
      <c r="AV10" s="42" t="s">
        <v>21</v>
      </c>
      <c r="AW10" s="43" t="s">
        <v>23</v>
      </c>
      <c r="AX10" s="2"/>
    </row>
    <row r="11" spans="1:85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>
        <v>163.865644</v>
      </c>
      <c r="AH11" s="18"/>
      <c r="AI11" s="18">
        <f t="shared" si="0"/>
        <v>-27.988771698199173</v>
      </c>
      <c r="AJ11" s="18">
        <f t="shared" si="1"/>
        <v>25.149107770157244</v>
      </c>
      <c r="AK11" s="18">
        <f t="shared" si="2"/>
        <v>-16.136053128398842</v>
      </c>
      <c r="AL11" s="18">
        <f t="shared" si="3"/>
        <v>0.19223260001251674</v>
      </c>
      <c r="AM11" s="18">
        <f t="shared" si="4"/>
        <v>-17.735625010225576</v>
      </c>
      <c r="AN11" s="115"/>
      <c r="AO11" s="115">
        <v>129.95203000000001</v>
      </c>
      <c r="AP11" s="115">
        <v>113.21015399999997</v>
      </c>
      <c r="AQ11" s="115">
        <f t="shared" si="5"/>
        <v>-12.883120025135453</v>
      </c>
      <c r="AR11" s="115">
        <v>77.616185000000002</v>
      </c>
      <c r="AS11" s="115">
        <v>90.372477000000003</v>
      </c>
      <c r="AT11" s="146">
        <f t="shared" si="6"/>
        <v>16.435092758037513</v>
      </c>
      <c r="AU11" s="18"/>
      <c r="AV11" s="42" t="s">
        <v>24</v>
      </c>
      <c r="AW11" s="43" t="s">
        <v>26</v>
      </c>
      <c r="AX11" s="2"/>
    </row>
    <row r="12" spans="1:85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3680.5342000000001</v>
      </c>
      <c r="AG12" s="115">
        <v>3458.9162980000001</v>
      </c>
      <c r="AH12" s="18"/>
      <c r="AI12" s="18">
        <f t="shared" si="0"/>
        <v>-17.66788306792229</v>
      </c>
      <c r="AJ12" s="18">
        <f t="shared" si="1"/>
        <v>36.834996474963503</v>
      </c>
      <c r="AK12" s="18">
        <f t="shared" si="2"/>
        <v>13.925395276868159</v>
      </c>
      <c r="AL12" s="18">
        <f t="shared" si="3"/>
        <v>48.356393990841582</v>
      </c>
      <c r="AM12" s="18">
        <f t="shared" si="4"/>
        <v>-6.0213515201135692</v>
      </c>
      <c r="AN12" s="115"/>
      <c r="AO12" s="115">
        <v>2583.709781</v>
      </c>
      <c r="AP12" s="115">
        <v>2487.2838680000004</v>
      </c>
      <c r="AQ12" s="115">
        <f t="shared" si="5"/>
        <v>-3.7320721432837884</v>
      </c>
      <c r="AR12" s="115">
        <v>1852.1978729999998</v>
      </c>
      <c r="AS12" s="115">
        <v>1587.7817110000001</v>
      </c>
      <c r="AT12" s="146">
        <f t="shared" si="6"/>
        <v>-14.275805293509251</v>
      </c>
      <c r="AU12" s="18"/>
      <c r="AV12" s="42" t="s">
        <v>27</v>
      </c>
      <c r="AW12" s="43" t="s">
        <v>29</v>
      </c>
      <c r="AX12" s="2"/>
      <c r="AZ12" s="7"/>
    </row>
    <row r="13" spans="1:85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>
        <v>1708.3788300000003</v>
      </c>
      <c r="AH13" s="18"/>
      <c r="AI13" s="18">
        <f t="shared" si="0"/>
        <v>4.885015993082618</v>
      </c>
      <c r="AJ13" s="18">
        <f t="shared" si="1"/>
        <v>9.7565343384470822</v>
      </c>
      <c r="AK13" s="18">
        <f t="shared" si="2"/>
        <v>-23.447405227014684</v>
      </c>
      <c r="AL13" s="18">
        <f t="shared" si="3"/>
        <v>5.8014863972492634</v>
      </c>
      <c r="AM13" s="18">
        <f t="shared" si="4"/>
        <v>4.5069648313666306</v>
      </c>
      <c r="AN13" s="115"/>
      <c r="AO13" s="115">
        <v>1153.200261</v>
      </c>
      <c r="AP13" s="115">
        <v>1274.1824450000001</v>
      </c>
      <c r="AQ13" s="115">
        <f t="shared" si="5"/>
        <v>10.490995197580881</v>
      </c>
      <c r="AR13" s="115">
        <v>967.17334199999993</v>
      </c>
      <c r="AS13" s="115">
        <v>839.80579399999999</v>
      </c>
      <c r="AT13" s="146">
        <f t="shared" si="6"/>
        <v>-13.169050724311631</v>
      </c>
      <c r="AU13" s="18"/>
      <c r="AV13" s="42" t="s">
        <v>30</v>
      </c>
      <c r="AW13" s="43" t="s">
        <v>32</v>
      </c>
      <c r="AX13" s="2"/>
    </row>
    <row r="14" spans="1:85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>
        <v>236.18443399999998</v>
      </c>
      <c r="AH14" s="18"/>
      <c r="AI14" s="18">
        <f t="shared" si="0"/>
        <v>45.518096045317407</v>
      </c>
      <c r="AJ14" s="18">
        <f t="shared" si="1"/>
        <v>-5.2794904942022214</v>
      </c>
      <c r="AK14" s="18">
        <f t="shared" si="2"/>
        <v>-14.953155388742431</v>
      </c>
      <c r="AL14" s="18">
        <f t="shared" si="3"/>
        <v>-11.658323097237883</v>
      </c>
      <c r="AM14" s="18">
        <f t="shared" si="4"/>
        <v>25.288435825524331</v>
      </c>
      <c r="AN14" s="115"/>
      <c r="AO14" s="115">
        <v>133.05382299999999</v>
      </c>
      <c r="AP14" s="115">
        <v>184.55629700000003</v>
      </c>
      <c r="AQ14" s="115">
        <f t="shared" si="5"/>
        <v>38.70800014517436</v>
      </c>
      <c r="AR14" s="115">
        <v>128.20399900000001</v>
      </c>
      <c r="AS14" s="115">
        <v>67.518923000000001</v>
      </c>
      <c r="AT14" s="146">
        <f t="shared" si="6"/>
        <v>-47.33477619524178</v>
      </c>
      <c r="AU14" s="18"/>
      <c r="AV14" s="42" t="s">
        <v>33</v>
      </c>
      <c r="AW14" s="43" t="s">
        <v>35</v>
      </c>
      <c r="AX14" s="2"/>
    </row>
    <row r="15" spans="1:85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>
        <v>1205.8538980000001</v>
      </c>
      <c r="AH15" s="18"/>
      <c r="AI15" s="18">
        <f t="shared" si="0"/>
        <v>-3.1954219797454328</v>
      </c>
      <c r="AJ15" s="18">
        <f t="shared" si="1"/>
        <v>17.898963042062306</v>
      </c>
      <c r="AK15" s="18">
        <f t="shared" si="2"/>
        <v>-13.208188359463605</v>
      </c>
      <c r="AL15" s="18">
        <f t="shared" si="3"/>
        <v>13.365727299677616</v>
      </c>
      <c r="AM15" s="18">
        <f t="shared" si="4"/>
        <v>10.444045156417459</v>
      </c>
      <c r="AN15" s="115"/>
      <c r="AO15" s="115">
        <v>849.58022300000016</v>
      </c>
      <c r="AP15" s="115">
        <v>923.67971999999997</v>
      </c>
      <c r="AQ15" s="115">
        <f t="shared" si="5"/>
        <v>8.721895236490198</v>
      </c>
      <c r="AR15" s="115">
        <v>623.3520870000001</v>
      </c>
      <c r="AS15" s="115">
        <v>702.38791400000014</v>
      </c>
      <c r="AT15" s="146">
        <f t="shared" si="6"/>
        <v>12.679162971985065</v>
      </c>
      <c r="AU15" s="18"/>
      <c r="AV15" s="42" t="s">
        <v>36</v>
      </c>
      <c r="AW15" s="43" t="s">
        <v>38</v>
      </c>
      <c r="AX15" s="2"/>
    </row>
    <row r="16" spans="1:85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>
        <v>1768.070739</v>
      </c>
      <c r="AH16" s="18"/>
      <c r="AI16" s="18">
        <f t="shared" si="0"/>
        <v>17.288048758201512</v>
      </c>
      <c r="AJ16" s="18">
        <f t="shared" si="1"/>
        <v>21.704898069561509</v>
      </c>
      <c r="AK16" s="18">
        <f t="shared" si="2"/>
        <v>-8.0722977942990184</v>
      </c>
      <c r="AL16" s="18">
        <f t="shared" si="3"/>
        <v>6.5123490232179364</v>
      </c>
      <c r="AM16" s="18">
        <f t="shared" si="4"/>
        <v>3.698113581095086</v>
      </c>
      <c r="AN16" s="115"/>
      <c r="AO16" s="115">
        <v>1300.8819820000001</v>
      </c>
      <c r="AP16" s="115">
        <v>1263.1107610000001</v>
      </c>
      <c r="AQ16" s="115">
        <f t="shared" si="5"/>
        <v>-2.903508659711759</v>
      </c>
      <c r="AR16" s="115">
        <v>849.03457899999989</v>
      </c>
      <c r="AS16" s="115">
        <v>842.85188300000004</v>
      </c>
      <c r="AT16" s="146">
        <f t="shared" si="6"/>
        <v>-0.72820308535393963</v>
      </c>
      <c r="AU16" s="18"/>
      <c r="AV16" s="42" t="s">
        <v>39</v>
      </c>
      <c r="AW16" s="43" t="s">
        <v>41</v>
      </c>
      <c r="AX16" s="2"/>
    </row>
    <row r="17" spans="1:50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677.52304600000002</v>
      </c>
      <c r="AG17" s="115">
        <v>724.12651399999993</v>
      </c>
      <c r="AH17" s="18"/>
      <c r="AI17" s="18">
        <f t="shared" si="0"/>
        <v>-3.9333051130502952</v>
      </c>
      <c r="AJ17" s="18">
        <f t="shared" si="1"/>
        <v>10.280514200619663</v>
      </c>
      <c r="AK17" s="18">
        <f t="shared" si="2"/>
        <v>4.9575290079554293</v>
      </c>
      <c r="AL17" s="18">
        <f t="shared" si="3"/>
        <v>-9.4241365241103665</v>
      </c>
      <c r="AM17" s="18">
        <f t="shared" si="4"/>
        <v>6.8785066832988377</v>
      </c>
      <c r="AN17" s="115"/>
      <c r="AO17" s="115">
        <v>498.71253200000001</v>
      </c>
      <c r="AP17" s="115">
        <v>526.74575099999993</v>
      </c>
      <c r="AQ17" s="115">
        <f t="shared" si="5"/>
        <v>5.6211178186314186</v>
      </c>
      <c r="AR17" s="115">
        <v>359.52572900000001</v>
      </c>
      <c r="AS17" s="115">
        <v>433.18056200000001</v>
      </c>
      <c r="AT17" s="146">
        <f t="shared" si="6"/>
        <v>20.486665364636522</v>
      </c>
      <c r="AU17" s="18"/>
      <c r="AV17" s="42" t="s">
        <v>42</v>
      </c>
      <c r="AW17" s="43" t="s">
        <v>44</v>
      </c>
      <c r="AX17" s="2"/>
    </row>
    <row r="18" spans="1:50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15"/>
      <c r="AO18" s="115">
        <v>0</v>
      </c>
      <c r="AP18" s="115">
        <v>0</v>
      </c>
      <c r="AQ18" s="115"/>
      <c r="AR18" s="115"/>
      <c r="AS18" s="115"/>
      <c r="AT18" s="146"/>
      <c r="AU18" s="18"/>
      <c r="AV18" s="42"/>
      <c r="AW18" s="43"/>
      <c r="AX18" s="2"/>
    </row>
    <row r="19" spans="1:50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>
        <v>922.83840500000008</v>
      </c>
      <c r="AH19" s="18"/>
      <c r="AI19" s="18">
        <f t="shared" ref="AI19:AJ21" si="7">+AC19/AB19*100-100</f>
        <v>-8.4585917169003437</v>
      </c>
      <c r="AJ19" s="18">
        <f t="shared" si="7"/>
        <v>-4.6155116342432336</v>
      </c>
      <c r="AK19" s="18">
        <f t="shared" ref="AK19:AM21" si="8">AE19/AD19*100-100</f>
        <v>4.8212398739810851</v>
      </c>
      <c r="AL19" s="18">
        <f t="shared" si="8"/>
        <v>2.0593180006663943</v>
      </c>
      <c r="AM19" s="18">
        <f t="shared" si="8"/>
        <v>-9.9130152156452169</v>
      </c>
      <c r="AN19" s="115"/>
      <c r="AO19" s="115">
        <v>779.7015080000001</v>
      </c>
      <c r="AP19" s="115">
        <v>677.04680900000005</v>
      </c>
      <c r="AQ19" s="115">
        <f>+(AP19-AO19)/AO19*100</f>
        <v>-13.165897198700819</v>
      </c>
      <c r="AR19" s="115">
        <v>454.22758600000003</v>
      </c>
      <c r="AS19" s="115">
        <v>432.02333900000002</v>
      </c>
      <c r="AT19" s="146">
        <f>AS19/AR19*100-100</f>
        <v>-4.888352817919781</v>
      </c>
      <c r="AU19" s="18"/>
      <c r="AV19" s="11" t="s">
        <v>46</v>
      </c>
      <c r="AW19" s="26"/>
      <c r="AX19" s="2"/>
    </row>
    <row r="20" spans="1:50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>
        <v>257.49948799999999</v>
      </c>
      <c r="AH20" s="18"/>
      <c r="AI20" s="18">
        <f t="shared" si="7"/>
        <v>-21.365261104485683</v>
      </c>
      <c r="AJ20" s="18">
        <f t="shared" si="7"/>
        <v>12.017178397046251</v>
      </c>
      <c r="AK20" s="18">
        <f t="shared" si="8"/>
        <v>-1.6908659830436363</v>
      </c>
      <c r="AL20" s="18">
        <f t="shared" si="8"/>
        <v>3.4826289010251941</v>
      </c>
      <c r="AM20" s="18">
        <f t="shared" si="8"/>
        <v>-6.1757858555084937</v>
      </c>
      <c r="AN20" s="115"/>
      <c r="AO20" s="115">
        <v>203.03024600000001</v>
      </c>
      <c r="AP20" s="115">
        <v>178.44572600000001</v>
      </c>
      <c r="AQ20" s="115">
        <f>+(AP20-AO20)/AO20*100</f>
        <v>-12.108796834142632</v>
      </c>
      <c r="AR20" s="115">
        <v>123.186701</v>
      </c>
      <c r="AS20" s="115">
        <v>156.731639</v>
      </c>
      <c r="AT20" s="146">
        <f t="shared" ref="AT20" si="9">AS20/AR20*100-100</f>
        <v>27.23097357725328</v>
      </c>
      <c r="AU20" s="18"/>
      <c r="AV20" s="42" t="s">
        <v>47</v>
      </c>
      <c r="AW20" s="43" t="s">
        <v>49</v>
      </c>
      <c r="AX20" s="2"/>
    </row>
    <row r="21" spans="1:50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>
        <v>665.33891699999992</v>
      </c>
      <c r="AH21" s="18"/>
      <c r="AI21" s="18">
        <f t="shared" si="7"/>
        <v>-3.4573211276754137</v>
      </c>
      <c r="AJ21" s="18">
        <f t="shared" si="7"/>
        <v>-9.8650820364522929</v>
      </c>
      <c r="AK21" s="18">
        <f t="shared" si="8"/>
        <v>7.3755538709480106</v>
      </c>
      <c r="AL21" s="18">
        <f t="shared" si="8"/>
        <v>1.5481765979152584</v>
      </c>
      <c r="AM21" s="18">
        <f t="shared" si="8"/>
        <v>-11.280701087406058</v>
      </c>
      <c r="AN21" s="115"/>
      <c r="AO21" s="115">
        <v>576.67126200000007</v>
      </c>
      <c r="AP21" s="115">
        <v>498.60108300000007</v>
      </c>
      <c r="AQ21" s="115">
        <f>+(AP21-AO21)/AO21*100</f>
        <v>-13.538073447467891</v>
      </c>
      <c r="AR21" s="115">
        <v>331.040885</v>
      </c>
      <c r="AS21" s="115">
        <v>275.29169999999999</v>
      </c>
      <c r="AT21" s="146">
        <f>AS21/AR21*100-100</f>
        <v>-16.8405739369625</v>
      </c>
      <c r="AU21" s="18"/>
      <c r="AV21" s="42" t="s">
        <v>50</v>
      </c>
      <c r="AW21" s="43" t="s">
        <v>52</v>
      </c>
      <c r="AX21" s="2"/>
    </row>
    <row r="22" spans="1:50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5"/>
      <c r="AH22" s="18"/>
      <c r="AI22" s="18"/>
      <c r="AJ22" s="18"/>
      <c r="AK22" s="18"/>
      <c r="AL22" s="18"/>
      <c r="AM22" s="18"/>
      <c r="AN22" s="115"/>
      <c r="AO22" s="115"/>
      <c r="AP22" s="115"/>
      <c r="AQ22" s="115"/>
      <c r="AR22" s="115"/>
      <c r="AS22" s="115"/>
      <c r="AT22" s="146"/>
      <c r="AU22" s="18"/>
      <c r="AV22" s="42"/>
      <c r="AW22" s="43"/>
      <c r="AX22" s="2"/>
    </row>
    <row r="23" spans="1:50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>
        <v>15571.609379</v>
      </c>
      <c r="AH23" s="18"/>
      <c r="AI23" s="18">
        <f t="shared" ref="AI23:AI32" si="10">+AC23/AB23*100-100</f>
        <v>-7.1688131119483103</v>
      </c>
      <c r="AJ23" s="18">
        <f t="shared" ref="AJ23:AJ32" si="11">+AD23/AC23*100-100</f>
        <v>32.112476512757468</v>
      </c>
      <c r="AK23" s="18">
        <f t="shared" ref="AK23:AK32" si="12">AE23/AD23*100-100</f>
        <v>7.4107725035658945</v>
      </c>
      <c r="AL23" s="18">
        <f t="shared" ref="AL23:AL32" si="13">AF23/AE23*100-100</f>
        <v>-11.278980407576952</v>
      </c>
      <c r="AM23" s="18">
        <f t="shared" ref="AM23:AM32" si="14">AG23/AF23*100-100</f>
        <v>3.6180205644763532</v>
      </c>
      <c r="AN23" s="115"/>
      <c r="AO23" s="115">
        <v>11613.087499999998</v>
      </c>
      <c r="AP23" s="115">
        <v>11228.719102999999</v>
      </c>
      <c r="AQ23" s="115">
        <f t="shared" ref="AQ23:AQ32" si="15">+(AP23-AO23)/AO23*100</f>
        <v>-3.30978645429132</v>
      </c>
      <c r="AR23" s="115">
        <v>7562.1053759999986</v>
      </c>
      <c r="AS23" s="115">
        <v>12068.106606000001</v>
      </c>
      <c r="AT23" s="146">
        <f>AS23/AR23*100-100</f>
        <v>59.586596667917178</v>
      </c>
      <c r="AU23" s="18"/>
      <c r="AV23" s="12" t="s">
        <v>54</v>
      </c>
      <c r="AW23" s="26"/>
      <c r="AX23" s="2"/>
    </row>
    <row r="24" spans="1:50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>
        <v>92.92437200000002</v>
      </c>
      <c r="AH24" s="18"/>
      <c r="AI24" s="18">
        <f t="shared" si="10"/>
        <v>-20.824648923119199</v>
      </c>
      <c r="AJ24" s="18">
        <f t="shared" si="11"/>
        <v>35.80309335730314</v>
      </c>
      <c r="AK24" s="18">
        <f t="shared" si="12"/>
        <v>16.773495024355341</v>
      </c>
      <c r="AL24" s="18">
        <f t="shared" si="13"/>
        <v>-11.355787031920613</v>
      </c>
      <c r="AM24" s="18">
        <f t="shared" si="14"/>
        <v>-24.156939202967237</v>
      </c>
      <c r="AN24" s="115"/>
      <c r="AO24" s="115">
        <v>90.334786000000008</v>
      </c>
      <c r="AP24" s="115">
        <v>73.768847000000008</v>
      </c>
      <c r="AQ24" s="115">
        <f t="shared" si="15"/>
        <v>-18.33838295692647</v>
      </c>
      <c r="AR24" s="115">
        <v>52.600895000000001</v>
      </c>
      <c r="AS24" s="115">
        <v>53.938865999999997</v>
      </c>
      <c r="AT24" s="146">
        <f t="shared" ref="AT24:AT32" si="16">AS24/AR24*100-100</f>
        <v>2.5436278223022697</v>
      </c>
      <c r="AU24" s="18"/>
      <c r="AV24" s="42" t="s">
        <v>56</v>
      </c>
      <c r="AW24" s="43" t="s">
        <v>57</v>
      </c>
      <c r="AX24" s="2"/>
    </row>
    <row r="25" spans="1:50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>
        <v>2203.5546130000002</v>
      </c>
      <c r="AH25" s="18"/>
      <c r="AI25" s="18">
        <f t="shared" si="10"/>
        <v>-8.7873227737118924</v>
      </c>
      <c r="AJ25" s="18">
        <f t="shared" si="11"/>
        <v>3.9405055795458139</v>
      </c>
      <c r="AK25" s="18">
        <f t="shared" si="12"/>
        <v>2.4391863585426563</v>
      </c>
      <c r="AL25" s="18">
        <f t="shared" si="13"/>
        <v>8.2138485274776798</v>
      </c>
      <c r="AM25" s="18">
        <f t="shared" si="14"/>
        <v>13.345553843303691</v>
      </c>
      <c r="AN25" s="115"/>
      <c r="AO25" s="115">
        <v>1542.2010859999998</v>
      </c>
      <c r="AP25" s="115">
        <v>1662.8114229999996</v>
      </c>
      <c r="AQ25" s="115">
        <f t="shared" si="15"/>
        <v>7.820662175308561</v>
      </c>
      <c r="AR25" s="115">
        <v>1346.5810160000001</v>
      </c>
      <c r="AS25" s="115">
        <v>1506.4758480000003</v>
      </c>
      <c r="AT25" s="146">
        <f t="shared" si="16"/>
        <v>11.874133832286262</v>
      </c>
      <c r="AU25" s="18"/>
      <c r="AV25" s="42" t="s">
        <v>59</v>
      </c>
      <c r="AW25" s="43" t="s">
        <v>60</v>
      </c>
      <c r="AX25" s="2"/>
    </row>
    <row r="26" spans="1:50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>
        <v>817.03457600000002</v>
      </c>
      <c r="AH26" s="18"/>
      <c r="AI26" s="18">
        <f t="shared" si="10"/>
        <v>-10.113406104172199</v>
      </c>
      <c r="AJ26" s="18">
        <f t="shared" si="11"/>
        <v>41.11506351343121</v>
      </c>
      <c r="AK26" s="18">
        <f t="shared" si="12"/>
        <v>-1.5326567529977666</v>
      </c>
      <c r="AL26" s="18">
        <f t="shared" si="13"/>
        <v>-9.7338853443607434</v>
      </c>
      <c r="AM26" s="18">
        <f t="shared" si="14"/>
        <v>-8.0962603936298336</v>
      </c>
      <c r="AN26" s="115"/>
      <c r="AO26" s="115">
        <v>670.119778</v>
      </c>
      <c r="AP26" s="115">
        <v>583.99997600000006</v>
      </c>
      <c r="AQ26" s="115">
        <f t="shared" si="15"/>
        <v>-12.851404305216601</v>
      </c>
      <c r="AR26" s="115">
        <v>401.35475200000002</v>
      </c>
      <c r="AS26" s="115">
        <v>634.38365099999999</v>
      </c>
      <c r="AT26" s="146">
        <f t="shared" si="16"/>
        <v>58.060580531011112</v>
      </c>
      <c r="AU26" s="18"/>
      <c r="AV26" s="42" t="s">
        <v>62</v>
      </c>
      <c r="AW26" s="43" t="s">
        <v>63</v>
      </c>
      <c r="AX26" s="2"/>
    </row>
    <row r="27" spans="1:50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>
        <v>196.75431000000003</v>
      </c>
      <c r="AH27" s="18"/>
      <c r="AI27" s="18">
        <f t="shared" si="10"/>
        <v>-21.540113482587913</v>
      </c>
      <c r="AJ27" s="18">
        <f t="shared" si="11"/>
        <v>-10.249952679539078</v>
      </c>
      <c r="AK27" s="18">
        <f t="shared" si="12"/>
        <v>-11.941665244843307</v>
      </c>
      <c r="AL27" s="18">
        <f t="shared" si="13"/>
        <v>-55.273931552343939</v>
      </c>
      <c r="AM27" s="18">
        <f t="shared" si="14"/>
        <v>-4.3513401906694043</v>
      </c>
      <c r="AN27" s="115"/>
      <c r="AO27" s="115">
        <v>153.44879699999998</v>
      </c>
      <c r="AP27" s="115">
        <v>151.94590100000002</v>
      </c>
      <c r="AQ27" s="115">
        <f t="shared" si="15"/>
        <v>-0.97941204452711639</v>
      </c>
      <c r="AR27" s="115">
        <v>106.50585700000001</v>
      </c>
      <c r="AS27" s="115">
        <v>90.015005000000002</v>
      </c>
      <c r="AT27" s="146">
        <f t="shared" si="16"/>
        <v>-15.483516554399444</v>
      </c>
      <c r="AU27" s="18"/>
      <c r="AV27" s="42" t="s">
        <v>65</v>
      </c>
      <c r="AW27" s="43" t="s">
        <v>66</v>
      </c>
      <c r="AX27" s="2"/>
    </row>
    <row r="28" spans="1:50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>
        <v>935.87385800000004</v>
      </c>
      <c r="AH28" s="18"/>
      <c r="AI28" s="18">
        <f t="shared" si="10"/>
        <v>-0.56031972369932248</v>
      </c>
      <c r="AJ28" s="18">
        <f t="shared" si="11"/>
        <v>28.557314889637041</v>
      </c>
      <c r="AK28" s="18">
        <f t="shared" si="12"/>
        <v>14.248017181238055</v>
      </c>
      <c r="AL28" s="18">
        <f t="shared" si="13"/>
        <v>-7.6870278937445988</v>
      </c>
      <c r="AM28" s="18">
        <f t="shared" si="14"/>
        <v>-6.2212673236172407</v>
      </c>
      <c r="AN28" s="115"/>
      <c r="AO28" s="115">
        <v>790.07534499999997</v>
      </c>
      <c r="AP28" s="115">
        <v>687.73997400000007</v>
      </c>
      <c r="AQ28" s="115">
        <f t="shared" si="15"/>
        <v>-12.952609095781858</v>
      </c>
      <c r="AR28" s="115">
        <v>503.85843499999993</v>
      </c>
      <c r="AS28" s="115">
        <v>584.35534300000006</v>
      </c>
      <c r="AT28" s="146">
        <f t="shared" si="16"/>
        <v>15.976096142957317</v>
      </c>
      <c r="AU28" s="18"/>
      <c r="AV28" s="42" t="s">
        <v>68</v>
      </c>
      <c r="AW28" s="43" t="s">
        <v>69</v>
      </c>
      <c r="AX28" s="2"/>
    </row>
    <row r="29" spans="1:50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>
        <v>2666.0289900000002</v>
      </c>
      <c r="AH29" s="18"/>
      <c r="AI29" s="18">
        <f t="shared" si="10"/>
        <v>0.80306213638456825</v>
      </c>
      <c r="AJ29" s="18">
        <f t="shared" si="11"/>
        <v>22.843437070513389</v>
      </c>
      <c r="AK29" s="18">
        <f t="shared" si="12"/>
        <v>-7.6233394076544272</v>
      </c>
      <c r="AL29" s="18">
        <f t="shared" si="13"/>
        <v>-0.47040067400065766</v>
      </c>
      <c r="AM29" s="18">
        <f t="shared" si="14"/>
        <v>-9.5284639659604409</v>
      </c>
      <c r="AN29" s="115"/>
      <c r="AO29" s="115">
        <v>2248.1229189999999</v>
      </c>
      <c r="AP29" s="115">
        <v>2019.8813050000001</v>
      </c>
      <c r="AQ29" s="115">
        <f t="shared" si="15"/>
        <v>-10.152541574618402</v>
      </c>
      <c r="AR29" s="115">
        <v>1426.0164539999998</v>
      </c>
      <c r="AS29" s="115">
        <v>1841.975412</v>
      </c>
      <c r="AT29" s="146">
        <f t="shared" si="16"/>
        <v>29.169295826372036</v>
      </c>
      <c r="AU29" s="18"/>
      <c r="AV29" s="42" t="s">
        <v>71</v>
      </c>
      <c r="AW29" s="43" t="s">
        <v>72</v>
      </c>
      <c r="AX29" s="2"/>
    </row>
    <row r="30" spans="1:50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>
        <v>394.15130099999999</v>
      </c>
      <c r="AH30" s="18"/>
      <c r="AI30" s="18">
        <f t="shared" si="10"/>
        <v>-3.5675069964362933</v>
      </c>
      <c r="AJ30" s="18">
        <f t="shared" si="11"/>
        <v>9.6224924563188807</v>
      </c>
      <c r="AK30" s="18">
        <f t="shared" si="12"/>
        <v>18.724535508431387</v>
      </c>
      <c r="AL30" s="18">
        <f t="shared" si="13"/>
        <v>-15.472795577970075</v>
      </c>
      <c r="AM30" s="18">
        <f t="shared" si="14"/>
        <v>-4.6718128480834054</v>
      </c>
      <c r="AN30" s="115"/>
      <c r="AO30" s="115">
        <v>311.29953399999999</v>
      </c>
      <c r="AP30" s="115">
        <v>281.22035600000004</v>
      </c>
      <c r="AQ30" s="115">
        <f t="shared" si="15"/>
        <v>-9.6624551966081516</v>
      </c>
      <c r="AR30" s="115">
        <v>190.19449800000001</v>
      </c>
      <c r="AS30" s="115">
        <v>253.85635700000003</v>
      </c>
      <c r="AT30" s="146">
        <f t="shared" si="16"/>
        <v>33.471977196732581</v>
      </c>
      <c r="AU30" s="18"/>
      <c r="AV30" s="42" t="s">
        <v>73</v>
      </c>
      <c r="AW30" s="43" t="s">
        <v>203</v>
      </c>
      <c r="AX30" s="2"/>
    </row>
    <row r="31" spans="1:50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>
        <v>7939.103799999999</v>
      </c>
      <c r="AH31" s="18"/>
      <c r="AI31" s="18">
        <f t="shared" si="10"/>
        <v>-9.3039626988967257</v>
      </c>
      <c r="AJ31" s="18">
        <f t="shared" si="11"/>
        <v>54.795257468118479</v>
      </c>
      <c r="AK31" s="18">
        <f t="shared" si="12"/>
        <v>16.586272879082102</v>
      </c>
      <c r="AL31" s="18">
        <f t="shared" si="13"/>
        <v>-17.155406891841452</v>
      </c>
      <c r="AM31" s="18">
        <f t="shared" si="14"/>
        <v>10.247158991014317</v>
      </c>
      <c r="AN31" s="115"/>
      <c r="AO31" s="115">
        <v>5579.5336010000001</v>
      </c>
      <c r="AP31" s="115">
        <v>5530.6835199999996</v>
      </c>
      <c r="AQ31" s="115">
        <f t="shared" si="15"/>
        <v>-0.87552266001669521</v>
      </c>
      <c r="AR31" s="115">
        <v>3360.2569679999992</v>
      </c>
      <c r="AS31" s="115">
        <v>6881.9655520000006</v>
      </c>
      <c r="AT31" s="146">
        <f t="shared" si="16"/>
        <v>104.80474015938421</v>
      </c>
      <c r="AU31" s="18"/>
      <c r="AV31" s="42" t="s">
        <v>75</v>
      </c>
      <c r="AW31" s="43" t="s">
        <v>76</v>
      </c>
      <c r="AX31" s="2"/>
    </row>
    <row r="32" spans="1:50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>
        <v>326.183559</v>
      </c>
      <c r="AH32" s="18"/>
      <c r="AI32" s="18">
        <f t="shared" si="10"/>
        <v>-1.6031977770476828</v>
      </c>
      <c r="AJ32" s="18">
        <f t="shared" si="11"/>
        <v>6.6104153217297039</v>
      </c>
      <c r="AK32" s="18">
        <f t="shared" si="12"/>
        <v>-5.7699268395994068</v>
      </c>
      <c r="AL32" s="18">
        <f t="shared" si="13"/>
        <v>-8.4449527145864778</v>
      </c>
      <c r="AM32" s="18">
        <f t="shared" si="14"/>
        <v>6.2051220245865437</v>
      </c>
      <c r="AN32" s="115"/>
      <c r="AO32" s="115">
        <v>227.95165400000005</v>
      </c>
      <c r="AP32" s="115">
        <v>236.66780099999997</v>
      </c>
      <c r="AQ32" s="115">
        <f t="shared" si="15"/>
        <v>3.8236822795766687</v>
      </c>
      <c r="AR32" s="115">
        <v>174.73650099999998</v>
      </c>
      <c r="AS32" s="115">
        <v>221.14057199999999</v>
      </c>
      <c r="AT32" s="146">
        <f t="shared" si="16"/>
        <v>26.556598497986414</v>
      </c>
      <c r="AU32" s="18"/>
      <c r="AV32" s="42" t="s">
        <v>77</v>
      </c>
      <c r="AW32" s="43" t="s">
        <v>78</v>
      </c>
      <c r="AX32" s="2"/>
    </row>
    <row r="33" spans="1:57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5"/>
      <c r="AH33" s="18"/>
      <c r="AI33" s="18"/>
      <c r="AJ33" s="18"/>
      <c r="AK33" s="18"/>
      <c r="AL33" s="18"/>
      <c r="AM33" s="18"/>
      <c r="AN33" s="115"/>
      <c r="AO33" s="115"/>
      <c r="AP33" s="115"/>
      <c r="AQ33" s="115"/>
      <c r="AR33" s="115"/>
      <c r="AS33" s="115"/>
      <c r="AT33" s="146"/>
      <c r="AU33" s="18"/>
      <c r="AV33" s="42"/>
      <c r="AW33" s="43"/>
      <c r="AX33" s="2"/>
    </row>
    <row r="34" spans="1:57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>
        <v>10897.361787</v>
      </c>
      <c r="AH34" s="18"/>
      <c r="AI34" s="18">
        <f t="shared" ref="AI34:AJ38" si="17">+AC34/AB34*100-100</f>
        <v>-20.016190936452375</v>
      </c>
      <c r="AJ34" s="18">
        <f t="shared" si="17"/>
        <v>39.238943748666912</v>
      </c>
      <c r="AK34" s="18">
        <f t="shared" ref="AK34:AM38" si="18">AE34/AD34*100-100</f>
        <v>22.083380834240245</v>
      </c>
      <c r="AL34" s="18">
        <f t="shared" si="18"/>
        <v>-26.823071408067278</v>
      </c>
      <c r="AM34" s="18">
        <f t="shared" si="18"/>
        <v>-28.064812574287657</v>
      </c>
      <c r="AN34" s="115"/>
      <c r="AO34" s="115">
        <v>11320.898802000002</v>
      </c>
      <c r="AP34" s="115">
        <v>8125.7232670000012</v>
      </c>
      <c r="AQ34" s="115">
        <f>+(AP34-AO34)/AO34*100</f>
        <v>-28.223691341852874</v>
      </c>
      <c r="AR34" s="115">
        <v>5240.0421500000002</v>
      </c>
      <c r="AS34" s="115">
        <v>6679.8522010000006</v>
      </c>
      <c r="AT34" s="146">
        <f>AS34/AR34*100-100</f>
        <v>27.477070027003506</v>
      </c>
      <c r="AU34" s="18"/>
      <c r="AV34" s="12" t="s">
        <v>79</v>
      </c>
      <c r="AW34" s="26"/>
      <c r="AX34" s="2"/>
    </row>
    <row r="35" spans="1:57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>
        <v>2885.7179200000005</v>
      </c>
      <c r="AH35" s="18"/>
      <c r="AI35" s="18">
        <f t="shared" si="17"/>
        <v>-9.8849288070353225</v>
      </c>
      <c r="AJ35" s="18">
        <f t="shared" si="17"/>
        <v>57.92294217756438</v>
      </c>
      <c r="AK35" s="18">
        <f t="shared" si="18"/>
        <v>7.2746847626989251</v>
      </c>
      <c r="AL35" s="18">
        <f t="shared" si="18"/>
        <v>-20.014223863622121</v>
      </c>
      <c r="AM35" s="18">
        <f t="shared" si="18"/>
        <v>-22.536976628618959</v>
      </c>
      <c r="AN35" s="115"/>
      <c r="AO35" s="115">
        <v>2668.8790480000002</v>
      </c>
      <c r="AP35" s="115">
        <v>2106.1311890000002</v>
      </c>
      <c r="AQ35" s="115">
        <f>+(AP35-AO35)/AO35*100</f>
        <v>-21.085551232518799</v>
      </c>
      <c r="AR35" s="115">
        <v>1427.2570840000001</v>
      </c>
      <c r="AS35" s="115">
        <v>1706.0606850000001</v>
      </c>
      <c r="AT35" s="146">
        <f t="shared" ref="AT35:AT38" si="19">AS35/AR35*100-100</f>
        <v>19.534224361222357</v>
      </c>
      <c r="AU35" s="18"/>
      <c r="AV35" s="42" t="s">
        <v>81</v>
      </c>
      <c r="AW35" s="43" t="s">
        <v>82</v>
      </c>
      <c r="AX35" s="2"/>
      <c r="BE35" s="34"/>
    </row>
    <row r="36" spans="1:57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>
        <v>6780.4316630000003</v>
      </c>
      <c r="AH36" s="18"/>
      <c r="AI36" s="18">
        <f t="shared" si="17"/>
        <v>-22.897327378287642</v>
      </c>
      <c r="AJ36" s="18">
        <f t="shared" si="17"/>
        <v>35.930110515336935</v>
      </c>
      <c r="AK36" s="18">
        <f t="shared" si="18"/>
        <v>29.555908973962289</v>
      </c>
      <c r="AL36" s="18">
        <f t="shared" si="18"/>
        <v>-29.092778948171414</v>
      </c>
      <c r="AM36" s="18">
        <f t="shared" si="18"/>
        <v>-32.244769771276012</v>
      </c>
      <c r="AN36" s="115"/>
      <c r="AO36" s="115">
        <v>7584.7671869999986</v>
      </c>
      <c r="AP36" s="115">
        <v>5104.9871220000005</v>
      </c>
      <c r="AQ36" s="115">
        <f>+(AP36-AO36)/AO36*100</f>
        <v>-32.69421465236595</v>
      </c>
      <c r="AR36" s="115">
        <v>3259.4168760000002</v>
      </c>
      <c r="AS36" s="115">
        <v>4233.4785629999997</v>
      </c>
      <c r="AT36" s="146">
        <f t="shared" si="19"/>
        <v>29.884538371642122</v>
      </c>
      <c r="AU36" s="18"/>
      <c r="AV36" s="42" t="s">
        <v>84</v>
      </c>
      <c r="AW36" s="43" t="s">
        <v>85</v>
      </c>
      <c r="AX36" s="2"/>
    </row>
    <row r="37" spans="1:57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>
        <v>1175.6401109999997</v>
      </c>
      <c r="AH37" s="18"/>
      <c r="AI37" s="18">
        <f t="shared" si="17"/>
        <v>-17.485157470991666</v>
      </c>
      <c r="AJ37" s="18">
        <f t="shared" si="17"/>
        <v>36.19666536602324</v>
      </c>
      <c r="AK37" s="18">
        <f t="shared" si="18"/>
        <v>14.52220568250182</v>
      </c>
      <c r="AL37" s="18">
        <f t="shared" si="18"/>
        <v>-26.591663192940402</v>
      </c>
      <c r="AM37" s="18">
        <f t="shared" si="18"/>
        <v>-14.544011587494836</v>
      </c>
      <c r="AN37" s="115"/>
      <c r="AO37" s="115">
        <v>1041.6083060000001</v>
      </c>
      <c r="AP37" s="115">
        <v>862.11294299999997</v>
      </c>
      <c r="AQ37" s="115">
        <f>+(AP37-AO37)/AO37*100</f>
        <v>-17.232520321319335</v>
      </c>
      <c r="AR37" s="115">
        <v>518.270036</v>
      </c>
      <c r="AS37" s="115">
        <v>735.009998</v>
      </c>
      <c r="AT37" s="146">
        <f t="shared" si="19"/>
        <v>41.819890586921758</v>
      </c>
      <c r="AU37" s="18"/>
      <c r="AV37" s="42" t="s">
        <v>87</v>
      </c>
      <c r="AW37" s="43" t="s">
        <v>88</v>
      </c>
      <c r="AX37" s="2"/>
    </row>
    <row r="38" spans="1:57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>
        <v>55.572093000000002</v>
      </c>
      <c r="AH38" s="18"/>
      <c r="AI38" s="18">
        <f t="shared" si="17"/>
        <v>-34.307095482376155</v>
      </c>
      <c r="AJ38" s="18">
        <f t="shared" si="17"/>
        <v>-59.974102690581311</v>
      </c>
      <c r="AK38" s="18">
        <f t="shared" si="18"/>
        <v>-33.298090125334994</v>
      </c>
      <c r="AL38" s="18">
        <f t="shared" si="18"/>
        <v>-28.79921246864329</v>
      </c>
      <c r="AM38" s="18">
        <f t="shared" si="18"/>
        <v>36.855401964664225</v>
      </c>
      <c r="AN38" s="115"/>
      <c r="AO38" s="115">
        <v>25.644261</v>
      </c>
      <c r="AP38" s="115">
        <v>52.492013</v>
      </c>
      <c r="AQ38" s="115">
        <f>+(AP38-AO38)/AO38*100</f>
        <v>104.6930227390838</v>
      </c>
      <c r="AR38" s="115">
        <v>35.098154000000001</v>
      </c>
      <c r="AS38" s="115">
        <v>5.3029549999999999</v>
      </c>
      <c r="AT38" s="146">
        <f t="shared" si="19"/>
        <v>-84.891071479143889</v>
      </c>
      <c r="AU38" s="18"/>
      <c r="AV38" s="42" t="s">
        <v>91</v>
      </c>
      <c r="AW38" s="43" t="s">
        <v>92</v>
      </c>
      <c r="AX38" s="2"/>
    </row>
    <row r="39" spans="1:57" ht="16.8" x14ac:dyDescent="0.25">
      <c r="A39" s="40">
        <v>39</v>
      </c>
      <c r="B39" s="4" t="s">
        <v>232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18297.765179999999</v>
      </c>
      <c r="W39" s="67">
        <v>23503.216824999996</v>
      </c>
      <c r="X39" s="67">
        <v>34392.292036999999</v>
      </c>
      <c r="Y39" s="115">
        <v>39470.543163000002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15"/>
      <c r="AO39" s="115"/>
      <c r="AP39" s="115"/>
      <c r="AQ39" s="115"/>
      <c r="AR39" s="115"/>
      <c r="AS39" s="115"/>
      <c r="AT39" s="146"/>
      <c r="AU39" s="18"/>
      <c r="AV39" s="42"/>
      <c r="AW39" s="43"/>
      <c r="AX39" s="2"/>
    </row>
    <row r="40" spans="1:57" ht="16.8" x14ac:dyDescent="0.2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15"/>
      <c r="AO40" s="115"/>
      <c r="AP40" s="115"/>
      <c r="AQ40" s="115"/>
      <c r="AR40" s="115"/>
      <c r="AS40" s="115"/>
      <c r="AT40" s="146"/>
      <c r="AU40" s="18"/>
      <c r="AV40" s="42"/>
      <c r="AW40" s="43"/>
      <c r="AX40" s="2"/>
    </row>
    <row r="41" spans="1:57" ht="16.8" x14ac:dyDescent="0.2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5">
        <v>1943.0698560000001</v>
      </c>
      <c r="Z41" s="18">
        <v>1793.9659519999998</v>
      </c>
      <c r="AA41" s="18">
        <v>2046.0430679999999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>
        <v>1592.525711</v>
      </c>
      <c r="AH41" s="18"/>
      <c r="AI41" s="18">
        <f t="shared" ref="AI41:AJ44" si="20">+AC41/AB41*100-100</f>
        <v>-4.9876188424021564</v>
      </c>
      <c r="AJ41" s="18">
        <f t="shared" si="20"/>
        <v>-10.663725460713479</v>
      </c>
      <c r="AK41" s="18">
        <f t="shared" ref="AK41:AM44" si="21">AE41/AD41*100-100</f>
        <v>-20.326593323993137</v>
      </c>
      <c r="AL41" s="18">
        <f t="shared" si="21"/>
        <v>1.9562202674486855</v>
      </c>
      <c r="AM41" s="18">
        <f t="shared" si="21"/>
        <v>33.667441004269449</v>
      </c>
      <c r="AN41" s="115"/>
      <c r="AO41" s="115">
        <v>898.63211100000001</v>
      </c>
      <c r="AP41" s="115">
        <v>1185.6964830000002</v>
      </c>
      <c r="AQ41" s="115">
        <f>+(AP41-AO41)/AO41*100</f>
        <v>31.944593175126386</v>
      </c>
      <c r="AR41" s="115">
        <v>887.00194700000009</v>
      </c>
      <c r="AS41" s="115">
        <v>1149.645168</v>
      </c>
      <c r="AT41" s="146">
        <f>AS41/AR41*100-100</f>
        <v>29.610219220860415</v>
      </c>
      <c r="AU41" s="18"/>
      <c r="AV41" s="11" t="s">
        <v>94</v>
      </c>
      <c r="AW41" s="32"/>
      <c r="AX41" s="2"/>
    </row>
    <row r="42" spans="1:57" ht="18.600000000000001" customHeight="1" x14ac:dyDescent="0.25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5">
        <v>160.01349199999999</v>
      </c>
      <c r="Z42" s="115">
        <v>138.45165299999999</v>
      </c>
      <c r="AA42" s="115">
        <v>132.71961099999999</v>
      </c>
      <c r="AB42" s="115">
        <v>80.597019999999986</v>
      </c>
      <c r="AC42" s="115">
        <v>76.954904000000013</v>
      </c>
      <c r="AD42" s="67">
        <v>79.341001999999989</v>
      </c>
      <c r="AE42" s="115">
        <v>99.826760000000007</v>
      </c>
      <c r="AF42" s="115">
        <v>97.068111999999999</v>
      </c>
      <c r="AG42" s="115">
        <v>101.815361</v>
      </c>
      <c r="AH42" s="18"/>
      <c r="AI42" s="18">
        <f t="shared" si="20"/>
        <v>-4.5189214191789944</v>
      </c>
      <c r="AJ42" s="18">
        <f t="shared" si="20"/>
        <v>3.1006445021359212</v>
      </c>
      <c r="AK42" s="18">
        <f t="shared" si="21"/>
        <v>25.819888183413696</v>
      </c>
      <c r="AL42" s="18">
        <f t="shared" si="21"/>
        <v>-2.7634353754444163</v>
      </c>
      <c r="AM42" s="18">
        <f t="shared" si="21"/>
        <v>4.89063699930621</v>
      </c>
      <c r="AN42" s="115"/>
      <c r="AO42" s="115">
        <v>72.003591</v>
      </c>
      <c r="AP42" s="115">
        <v>76.852103</v>
      </c>
      <c r="AQ42" s="115">
        <f>+(AP42-AO42)/AO42*100</f>
        <v>6.7337086007279821</v>
      </c>
      <c r="AR42" s="115">
        <v>59.712531999999996</v>
      </c>
      <c r="AS42" s="115">
        <v>61.020555000000002</v>
      </c>
      <c r="AT42" s="146">
        <f t="shared" ref="AT42:AT44" si="22">AS42/AR42*100-100</f>
        <v>2.1905334712652973</v>
      </c>
      <c r="AU42" s="18"/>
      <c r="AV42" s="42" t="s">
        <v>96</v>
      </c>
      <c r="AW42" s="43" t="s">
        <v>97</v>
      </c>
      <c r="AX42" s="2"/>
    </row>
    <row r="43" spans="1:57" ht="18.600000000000001" customHeight="1" x14ac:dyDescent="0.25">
      <c r="A43" s="40">
        <v>42</v>
      </c>
      <c r="B43" s="4" t="s">
        <v>205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1522.6310719999999</v>
      </c>
      <c r="AD43" s="67">
        <v>1317.4601279999999</v>
      </c>
      <c r="AE43" s="115">
        <v>1012.480622</v>
      </c>
      <c r="AF43" s="115">
        <v>1042.0217540000001</v>
      </c>
      <c r="AG43" s="115">
        <v>1441.6932730000001</v>
      </c>
      <c r="AH43" s="18"/>
      <c r="AI43" s="18">
        <f t="shared" si="20"/>
        <v>-4.3463291098869519</v>
      </c>
      <c r="AJ43" s="18">
        <f t="shared" si="20"/>
        <v>-13.474764030035502</v>
      </c>
      <c r="AK43" s="18">
        <f t="shared" si="21"/>
        <v>-23.149050169964596</v>
      </c>
      <c r="AL43" s="18">
        <f t="shared" si="21"/>
        <v>2.9176985078140234</v>
      </c>
      <c r="AM43" s="18">
        <f t="shared" si="21"/>
        <v>38.3553910910002</v>
      </c>
      <c r="AN43" s="115"/>
      <c r="AO43" s="115">
        <v>787.46131600000001</v>
      </c>
      <c r="AP43" s="115">
        <v>1071.4310840000001</v>
      </c>
      <c r="AQ43" s="115">
        <f>+(AP43-AO43)/AO43*100</f>
        <v>36.06142450812149</v>
      </c>
      <c r="AR43" s="115">
        <v>799.73976300000004</v>
      </c>
      <c r="AS43" s="115">
        <v>1063.375538</v>
      </c>
      <c r="AT43" s="146">
        <f t="shared" si="22"/>
        <v>32.965195329421164</v>
      </c>
      <c r="AU43" s="18"/>
      <c r="AV43" s="42" t="s">
        <v>98</v>
      </c>
      <c r="AW43" s="43" t="s">
        <v>204</v>
      </c>
      <c r="AX43" s="2"/>
    </row>
    <row r="44" spans="1:57" ht="16.8" x14ac:dyDescent="0.25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5">
        <v>171.18852999999999</v>
      </c>
      <c r="Z44" s="115">
        <v>61.905172000000007</v>
      </c>
      <c r="AA44" s="115">
        <v>72.394159000000002</v>
      </c>
      <c r="AB44" s="115">
        <v>55.514406999999991</v>
      </c>
      <c r="AC44" s="115">
        <v>42.159647</v>
      </c>
      <c r="AD44" s="67">
        <v>69.873247000000006</v>
      </c>
      <c r="AE44" s="115">
        <v>56.242058999999998</v>
      </c>
      <c r="AF44" s="115">
        <v>52.318975999999999</v>
      </c>
      <c r="AG44" s="115">
        <v>49.017077000000008</v>
      </c>
      <c r="AH44" s="18"/>
      <c r="AI44" s="18">
        <f t="shared" si="20"/>
        <v>-24.056385939599409</v>
      </c>
      <c r="AJ44" s="18">
        <f t="shared" si="20"/>
        <v>65.734895740469568</v>
      </c>
      <c r="AK44" s="18">
        <f t="shared" si="21"/>
        <v>-19.508450780883294</v>
      </c>
      <c r="AL44" s="18">
        <f t="shared" si="21"/>
        <v>-6.9753545118253868</v>
      </c>
      <c r="AM44" s="18">
        <f t="shared" si="21"/>
        <v>-6.311092556551543</v>
      </c>
      <c r="AN44" s="115"/>
      <c r="AO44" s="115">
        <v>39.167203999999998</v>
      </c>
      <c r="AP44" s="115">
        <v>37.413296000000003</v>
      </c>
      <c r="AQ44" s="115">
        <f>+(AP44-AO44)/AO44*100</f>
        <v>-4.4780015443532699</v>
      </c>
      <c r="AR44" s="115">
        <v>27.549652000000002</v>
      </c>
      <c r="AS44" s="115">
        <v>25.249075000000001</v>
      </c>
      <c r="AT44" s="146">
        <f t="shared" si="22"/>
        <v>-8.3506572061236852</v>
      </c>
      <c r="AU44" s="18"/>
      <c r="AV44" s="42" t="s">
        <v>100</v>
      </c>
      <c r="AW44" s="43" t="s">
        <v>101</v>
      </c>
      <c r="AX44" s="2"/>
    </row>
    <row r="45" spans="1:57" ht="16.8" x14ac:dyDescent="0.2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115"/>
      <c r="AH45" s="18"/>
      <c r="AI45" s="18"/>
      <c r="AJ45" s="18"/>
      <c r="AK45" s="18"/>
      <c r="AL45" s="18"/>
      <c r="AM45" s="18"/>
      <c r="AN45" s="115"/>
      <c r="AO45" s="115"/>
      <c r="AP45" s="115"/>
      <c r="AQ45" s="115"/>
      <c r="AR45" s="115"/>
      <c r="AS45" s="115"/>
      <c r="AT45" s="146"/>
      <c r="AU45" s="18"/>
      <c r="AV45" s="42"/>
      <c r="AW45" s="43"/>
      <c r="AX45" s="2"/>
    </row>
    <row r="46" spans="1:57" ht="16.8" x14ac:dyDescent="0.2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5">
        <v>29685.709960000004</v>
      </c>
      <c r="Z46" s="18">
        <v>32460.223770000004</v>
      </c>
      <c r="AA46" s="18">
        <v>33942.939724999997</v>
      </c>
      <c r="AB46" s="115">
        <v>29385.023794000004</v>
      </c>
      <c r="AC46" s="115">
        <v>27819.257331000001</v>
      </c>
      <c r="AD46" s="67">
        <v>31762.649157</v>
      </c>
      <c r="AE46" s="115">
        <v>32395.140350000001</v>
      </c>
      <c r="AF46" s="18">
        <v>30975.43938</v>
      </c>
      <c r="AG46" s="115">
        <v>30848.113780999996</v>
      </c>
      <c r="AH46" s="18"/>
      <c r="AI46" s="18">
        <f t="shared" ref="AI46:AI55" si="23">+AC46/AB46*100-100</f>
        <v>-5.3284505535085174</v>
      </c>
      <c r="AJ46" s="18">
        <f t="shared" ref="AJ46:AJ55" si="24">+AD46/AC46*100-100</f>
        <v>14.17504349264469</v>
      </c>
      <c r="AK46" s="18">
        <f t="shared" ref="AK46:AK55" si="25">AE46/AD46*100-100</f>
        <v>1.9913049124890421</v>
      </c>
      <c r="AL46" s="18">
        <f t="shared" ref="AL46:AL55" si="26">AF46/AE46*100-100</f>
        <v>-4.3824504375082967</v>
      </c>
      <c r="AM46" s="18">
        <f t="shared" ref="AM46:AM54" si="27">AG46/AF46*100-100</f>
        <v>-0.41105340730763373</v>
      </c>
      <c r="AN46" s="115"/>
      <c r="AO46" s="115">
        <v>23197.192146999998</v>
      </c>
      <c r="AP46" s="115">
        <v>22338.431241000006</v>
      </c>
      <c r="AQ46" s="115">
        <f t="shared" ref="AQ46:AQ55" si="28">+(AP46-AO46)/AO46*100</f>
        <v>-3.7020036759537396</v>
      </c>
      <c r="AR46" s="115">
        <v>15185.627937999998</v>
      </c>
      <c r="AS46" s="115">
        <v>20985.457735</v>
      </c>
      <c r="AT46" s="146">
        <f>AS46/AR46*100-100</f>
        <v>38.192887516272577</v>
      </c>
      <c r="AU46" s="18"/>
      <c r="AV46" s="12" t="s">
        <v>103</v>
      </c>
      <c r="AW46" s="26"/>
      <c r="AX46" s="2"/>
    </row>
    <row r="47" spans="1:57" ht="18.600000000000001" customHeight="1" x14ac:dyDescent="0.25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5">
        <v>4882.7912829999996</v>
      </c>
      <c r="Z47" s="115">
        <v>5061.8796490000004</v>
      </c>
      <c r="AA47" s="115">
        <v>5679.8753719999995</v>
      </c>
      <c r="AB47" s="115">
        <v>4579.5028729999995</v>
      </c>
      <c r="AC47" s="115">
        <v>4326.5375340000001</v>
      </c>
      <c r="AD47" s="67">
        <v>5415.3207310000007</v>
      </c>
      <c r="AE47" s="115">
        <v>6124.101498</v>
      </c>
      <c r="AF47" s="115">
        <v>5615.2086210000007</v>
      </c>
      <c r="AG47" s="115">
        <v>5670.6297059999997</v>
      </c>
      <c r="AH47" s="18"/>
      <c r="AI47" s="18">
        <f t="shared" si="23"/>
        <v>-5.5238602532917298</v>
      </c>
      <c r="AJ47" s="18">
        <f t="shared" si="24"/>
        <v>25.165231745797229</v>
      </c>
      <c r="AK47" s="18">
        <f t="shared" si="25"/>
        <v>13.088435610887899</v>
      </c>
      <c r="AL47" s="18">
        <f t="shared" si="26"/>
        <v>-8.309674115724448</v>
      </c>
      <c r="AM47" s="18">
        <f t="shared" si="27"/>
        <v>0.98698176222220013</v>
      </c>
      <c r="AN47" s="115"/>
      <c r="AO47" s="115">
        <v>4294.2406550000005</v>
      </c>
      <c r="AP47" s="115">
        <v>4035.9263510000005</v>
      </c>
      <c r="AQ47" s="115">
        <f t="shared" si="28"/>
        <v>-6.0153662720143934</v>
      </c>
      <c r="AR47" s="115">
        <v>2743.8543559999998</v>
      </c>
      <c r="AS47" s="115">
        <v>4164.163294</v>
      </c>
      <c r="AT47" s="146">
        <f t="shared" ref="AT47:AT55" si="29">AS47/AR47*100-100</f>
        <v>51.76327726339423</v>
      </c>
      <c r="AU47" s="18"/>
      <c r="AV47" s="42" t="s">
        <v>105</v>
      </c>
      <c r="AW47" s="43" t="s">
        <v>106</v>
      </c>
      <c r="AX47" s="2"/>
    </row>
    <row r="48" spans="1:57" ht="18.600000000000001" customHeight="1" x14ac:dyDescent="0.25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5">
        <v>1576.7087759999999</v>
      </c>
      <c r="Z48" s="115">
        <v>1584.911147</v>
      </c>
      <c r="AA48" s="115">
        <v>1609.1670370000002</v>
      </c>
      <c r="AB48" s="115">
        <v>1371.4475580000001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>
        <v>1495.8320330000001</v>
      </c>
      <c r="AH48" s="18"/>
      <c r="AI48" s="18">
        <f t="shared" si="23"/>
        <v>-13.300658996105781</v>
      </c>
      <c r="AJ48" s="18">
        <f t="shared" si="24"/>
        <v>17.89801148955128</v>
      </c>
      <c r="AK48" s="18">
        <f t="shared" si="25"/>
        <v>7.036370117696066</v>
      </c>
      <c r="AL48" s="18">
        <f t="shared" si="26"/>
        <v>6.4401148139203741</v>
      </c>
      <c r="AM48" s="18">
        <f t="shared" si="27"/>
        <v>-6.3420516002456395</v>
      </c>
      <c r="AN48" s="115"/>
      <c r="AO48" s="115">
        <v>1205.3366369999999</v>
      </c>
      <c r="AP48" s="115">
        <v>1116.5720789999998</v>
      </c>
      <c r="AQ48" s="115">
        <f t="shared" si="28"/>
        <v>-7.3642960211455097</v>
      </c>
      <c r="AR48" s="115">
        <v>784.06423099999995</v>
      </c>
      <c r="AS48" s="115">
        <v>925.80026399999997</v>
      </c>
      <c r="AT48" s="146">
        <f t="shared" si="29"/>
        <v>18.077094630273976</v>
      </c>
      <c r="AU48" s="18"/>
      <c r="AV48" s="42" t="s">
        <v>108</v>
      </c>
      <c r="AW48" s="43" t="s">
        <v>109</v>
      </c>
      <c r="AX48" s="2"/>
    </row>
    <row r="49" spans="1:85" ht="18.600000000000001" customHeight="1" x14ac:dyDescent="0.25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2152.8036959999999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>
        <v>1945.451636</v>
      </c>
      <c r="AH49" s="18"/>
      <c r="AI49" s="18">
        <f t="shared" si="23"/>
        <v>-2.4471198842236959</v>
      </c>
      <c r="AJ49" s="18">
        <f t="shared" si="24"/>
        <v>15.3530350421333</v>
      </c>
      <c r="AK49" s="18">
        <f t="shared" si="25"/>
        <v>0.19485910253038696</v>
      </c>
      <c r="AL49" s="18">
        <f t="shared" si="26"/>
        <v>-5.7826037433899415</v>
      </c>
      <c r="AM49" s="18">
        <f t="shared" si="27"/>
        <v>1.2031500719497075</v>
      </c>
      <c r="AN49" s="115"/>
      <c r="AO49" s="115">
        <v>1406.9533409999997</v>
      </c>
      <c r="AP49" s="115">
        <v>1395.2144229999997</v>
      </c>
      <c r="AQ49" s="115">
        <f t="shared" si="28"/>
        <v>-0.83435019896654949</v>
      </c>
      <c r="AR49" s="115">
        <v>962.20688599999994</v>
      </c>
      <c r="AS49" s="115">
        <v>1179.9364350000001</v>
      </c>
      <c r="AT49" s="146">
        <f t="shared" si="29"/>
        <v>22.628142883608533</v>
      </c>
      <c r="AU49" s="18"/>
      <c r="AV49" s="42" t="s">
        <v>111</v>
      </c>
      <c r="AW49" s="43" t="s">
        <v>112</v>
      </c>
      <c r="AX49" s="2"/>
    </row>
    <row r="50" spans="1:85" ht="18.600000000000001" customHeight="1" x14ac:dyDescent="0.25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5">
        <v>4343.0893980000001</v>
      </c>
      <c r="Z50" s="115">
        <v>4708.4489439999998</v>
      </c>
      <c r="AA50" s="115">
        <v>5013.3737410000003</v>
      </c>
      <c r="AB50" s="115">
        <v>4792.4605980000006</v>
      </c>
      <c r="AC50" s="115">
        <v>4587.1894370000009</v>
      </c>
      <c r="AD50" s="67">
        <v>4856.350477</v>
      </c>
      <c r="AE50" s="115">
        <v>4879.7704999999996</v>
      </c>
      <c r="AF50" s="115">
        <v>5297.6014569999998</v>
      </c>
      <c r="AG50" s="115">
        <v>5355.4109079999998</v>
      </c>
      <c r="AH50" s="18"/>
      <c r="AI50" s="18">
        <f t="shared" si="23"/>
        <v>-4.2832101965671683</v>
      </c>
      <c r="AJ50" s="18">
        <f t="shared" si="24"/>
        <v>5.8676678540668519</v>
      </c>
      <c r="AK50" s="18">
        <f t="shared" si="25"/>
        <v>0.48225561789492133</v>
      </c>
      <c r="AL50" s="18">
        <f t="shared" si="26"/>
        <v>8.5625124583215637</v>
      </c>
      <c r="AM50" s="18">
        <f t="shared" si="27"/>
        <v>1.0912382041048545</v>
      </c>
      <c r="AN50" s="115"/>
      <c r="AO50" s="115">
        <v>3807.9120179999995</v>
      </c>
      <c r="AP50" s="115">
        <v>3912.5718500000003</v>
      </c>
      <c r="AQ50" s="115">
        <f t="shared" si="28"/>
        <v>2.7484834603655162</v>
      </c>
      <c r="AR50" s="115">
        <v>2683.3333210000001</v>
      </c>
      <c r="AS50" s="115">
        <v>3449.263363</v>
      </c>
      <c r="AT50" s="146">
        <f t="shared" si="29"/>
        <v>28.543976851692804</v>
      </c>
      <c r="AU50" s="18"/>
      <c r="AV50" s="42" t="s">
        <v>114</v>
      </c>
      <c r="AW50" s="43" t="s">
        <v>115</v>
      </c>
      <c r="AX50" s="2"/>
    </row>
    <row r="51" spans="1:85" ht="18.600000000000001" customHeight="1" x14ac:dyDescent="0.25">
      <c r="A51" s="40">
        <v>55</v>
      </c>
      <c r="B51" s="4" t="s">
        <v>206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5">
        <v>1602.639492</v>
      </c>
      <c r="Z51" s="115">
        <v>2053.6028729999998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>
        <v>1829.4596720000002</v>
      </c>
      <c r="AH51" s="18"/>
      <c r="AI51" s="18">
        <f t="shared" si="23"/>
        <v>-2.0907541325423864</v>
      </c>
      <c r="AJ51" s="18">
        <f t="shared" si="24"/>
        <v>10.849316772381258</v>
      </c>
      <c r="AK51" s="18">
        <f t="shared" si="25"/>
        <v>-1.4176870990128094</v>
      </c>
      <c r="AL51" s="18">
        <f t="shared" si="26"/>
        <v>-5.9822713411881949</v>
      </c>
      <c r="AM51" s="18">
        <f t="shared" si="27"/>
        <v>-2.68486875883859</v>
      </c>
      <c r="AN51" s="115"/>
      <c r="AO51" s="115">
        <v>1407.915101</v>
      </c>
      <c r="AP51" s="115">
        <v>1342.7068199999999</v>
      </c>
      <c r="AQ51" s="115">
        <f t="shared" si="28"/>
        <v>-4.631549228620722</v>
      </c>
      <c r="AR51" s="115">
        <v>918.52505099999996</v>
      </c>
      <c r="AS51" s="115">
        <v>949.91274299999998</v>
      </c>
      <c r="AT51" s="146">
        <f t="shared" si="29"/>
        <v>3.4171841002951737</v>
      </c>
      <c r="AU51" s="18"/>
      <c r="AV51" s="42" t="s">
        <v>116</v>
      </c>
      <c r="AW51" s="43" t="s">
        <v>207</v>
      </c>
      <c r="AX51" s="2"/>
    </row>
    <row r="52" spans="1:85" ht="18.600000000000001" customHeight="1" x14ac:dyDescent="0.25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1583.3060029999999</v>
      </c>
      <c r="AB52" s="115">
        <v>1296.870226</v>
      </c>
      <c r="AC52" s="115">
        <v>1230.692074</v>
      </c>
      <c r="AD52" s="67">
        <v>1370.8969139999999</v>
      </c>
      <c r="AE52" s="115">
        <v>1209.6447000000003</v>
      </c>
      <c r="AF52" s="115">
        <v>1412.2450490000001</v>
      </c>
      <c r="AG52" s="115">
        <v>1120.6191160000001</v>
      </c>
      <c r="AH52" s="18"/>
      <c r="AI52" s="18">
        <f t="shared" si="23"/>
        <v>-5.1029124328126869</v>
      </c>
      <c r="AJ52" s="18">
        <f t="shared" si="24"/>
        <v>11.39235743546358</v>
      </c>
      <c r="AK52" s="18">
        <f t="shared" si="25"/>
        <v>-11.762533882252185</v>
      </c>
      <c r="AL52" s="18">
        <f t="shared" si="26"/>
        <v>16.748748537483763</v>
      </c>
      <c r="AM52" s="18">
        <f t="shared" si="27"/>
        <v>-20.649810966340311</v>
      </c>
      <c r="AN52" s="115"/>
      <c r="AO52" s="115">
        <v>1052.7649799999999</v>
      </c>
      <c r="AP52" s="115">
        <v>858.35301300000003</v>
      </c>
      <c r="AQ52" s="115">
        <f t="shared" si="28"/>
        <v>-18.466796549406489</v>
      </c>
      <c r="AR52" s="115">
        <v>629.22390499999995</v>
      </c>
      <c r="AS52" s="115">
        <v>739.27393099999983</v>
      </c>
      <c r="AT52" s="146">
        <f t="shared" si="29"/>
        <v>17.489803728928564</v>
      </c>
      <c r="AU52" s="18"/>
      <c r="AV52" s="42" t="s">
        <v>118</v>
      </c>
      <c r="AW52" s="43" t="s">
        <v>119</v>
      </c>
      <c r="AX52" s="2"/>
    </row>
    <row r="53" spans="1:85" ht="18.600000000000001" customHeight="1" x14ac:dyDescent="0.25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5">
        <v>9928.9964170000003</v>
      </c>
      <c r="Z53" s="115">
        <v>10901.319974</v>
      </c>
      <c r="AA53" s="115">
        <v>10994.114749999999</v>
      </c>
      <c r="AB53" s="115">
        <v>9303.6675890000006</v>
      </c>
      <c r="AC53" s="115">
        <v>8587.6236019999997</v>
      </c>
      <c r="AD53" s="67">
        <v>9968.0908590000017</v>
      </c>
      <c r="AE53" s="115">
        <v>9994.0608840000004</v>
      </c>
      <c r="AF53" s="115">
        <v>8928.5818230000004</v>
      </c>
      <c r="AG53" s="115">
        <v>8891.4705849999991</v>
      </c>
      <c r="AH53" s="18"/>
      <c r="AI53" s="18">
        <f t="shared" si="23"/>
        <v>-7.6963625382166612</v>
      </c>
      <c r="AJ53" s="18">
        <f t="shared" si="24"/>
        <v>16.075078752619063</v>
      </c>
      <c r="AK53" s="18">
        <f t="shared" si="25"/>
        <v>0.26053158390455167</v>
      </c>
      <c r="AL53" s="18">
        <f t="shared" si="26"/>
        <v>-10.661122374247086</v>
      </c>
      <c r="AM53" s="18">
        <f t="shared" si="27"/>
        <v>-0.4156453817156347</v>
      </c>
      <c r="AN53" s="115"/>
      <c r="AO53" s="115">
        <v>6890.3405520000006</v>
      </c>
      <c r="AP53" s="115">
        <v>6464.495911</v>
      </c>
      <c r="AQ53" s="115">
        <f t="shared" si="28"/>
        <v>-6.1803134081144115</v>
      </c>
      <c r="AR53" s="115">
        <v>4279.0862519999991</v>
      </c>
      <c r="AS53" s="115">
        <v>6898.1788640000004</v>
      </c>
      <c r="AT53" s="146">
        <f t="shared" si="29"/>
        <v>61.206819815231938</v>
      </c>
      <c r="AU53" s="18"/>
      <c r="AV53" s="42" t="s">
        <v>121</v>
      </c>
      <c r="AW53" s="43" t="s">
        <v>122</v>
      </c>
      <c r="AX53" s="2"/>
    </row>
    <row r="54" spans="1:85" ht="18" customHeight="1" x14ac:dyDescent="0.25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5">
        <v>1584.3214190000001</v>
      </c>
      <c r="Z54" s="115">
        <v>1825.4961479999999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>
        <v>1644.4168210000003</v>
      </c>
      <c r="AH54" s="18"/>
      <c r="AI54" s="18">
        <f t="shared" si="23"/>
        <v>1.440293310545826E-2</v>
      </c>
      <c r="AJ54" s="18">
        <f t="shared" si="24"/>
        <v>9.1977482873183192</v>
      </c>
      <c r="AK54" s="18">
        <f t="shared" si="25"/>
        <v>-9.7216606578541587</v>
      </c>
      <c r="AL54" s="18">
        <f t="shared" si="26"/>
        <v>-7.1854105650298692</v>
      </c>
      <c r="AM54" s="18">
        <f t="shared" si="27"/>
        <v>0.21506937012500771</v>
      </c>
      <c r="AN54" s="115"/>
      <c r="AO54" s="115">
        <v>1206.5635239999999</v>
      </c>
      <c r="AP54" s="115">
        <v>1175.2343859999996</v>
      </c>
      <c r="AQ54" s="115">
        <f t="shared" si="28"/>
        <v>-2.5965593503223032</v>
      </c>
      <c r="AR54" s="115">
        <v>798.835826</v>
      </c>
      <c r="AS54" s="115">
        <v>996.44458699999996</v>
      </c>
      <c r="AT54" s="146">
        <f t="shared" si="29"/>
        <v>24.737092975597207</v>
      </c>
      <c r="AU54" s="18"/>
      <c r="AV54" s="42" t="s">
        <v>124</v>
      </c>
      <c r="AW54" s="43" t="s">
        <v>125</v>
      </c>
      <c r="AX54" s="2"/>
    </row>
    <row r="55" spans="1:85" ht="23.25" customHeight="1" x14ac:dyDescent="0.25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6">
        <v>2561.8868640000001</v>
      </c>
      <c r="Z55" s="116">
        <v>2747.1344490000001</v>
      </c>
      <c r="AA55" s="116">
        <v>2874.6079070000001</v>
      </c>
      <c r="AB55" s="116">
        <v>2569.5285830000003</v>
      </c>
      <c r="AC55" s="116">
        <v>2509.7302449999997</v>
      </c>
      <c r="AD55" s="71">
        <v>2727.1959590000001</v>
      </c>
      <c r="AE55" s="116">
        <v>2879.295482</v>
      </c>
      <c r="AF55" s="116">
        <v>2681.5356790000005</v>
      </c>
      <c r="AG55" s="116">
        <v>2894.823304</v>
      </c>
      <c r="AH55" s="95"/>
      <c r="AI55" s="95">
        <f t="shared" si="23"/>
        <v>-2.3272104617020517</v>
      </c>
      <c r="AJ55" s="95">
        <f t="shared" si="24"/>
        <v>8.6649039048417791</v>
      </c>
      <c r="AK55" s="95">
        <f t="shared" si="25"/>
        <v>5.5771394973675115</v>
      </c>
      <c r="AL55" s="95">
        <f t="shared" si="26"/>
        <v>-6.8683399892890691</v>
      </c>
      <c r="AM55" s="95">
        <f>AG55/AF55*100-100</f>
        <v>7.953935749217365</v>
      </c>
      <c r="AN55" s="116"/>
      <c r="AO55" s="116">
        <v>1925.1653390000001</v>
      </c>
      <c r="AP55" s="116">
        <v>2037.3564079999999</v>
      </c>
      <c r="AQ55" s="116">
        <f t="shared" si="28"/>
        <v>5.8276069450884576</v>
      </c>
      <c r="AR55" s="116">
        <v>1386.49811</v>
      </c>
      <c r="AS55" s="116">
        <v>1682.484254</v>
      </c>
      <c r="AT55" s="95">
        <f t="shared" si="29"/>
        <v>21.347749547238834</v>
      </c>
      <c r="AU55" s="95"/>
      <c r="AV55" s="57" t="s">
        <v>127</v>
      </c>
      <c r="AW55" s="58" t="s">
        <v>128</v>
      </c>
      <c r="AX55" s="2"/>
    </row>
    <row r="56" spans="1:85" ht="23.25" customHeight="1" x14ac:dyDescent="0.3">
      <c r="A56" s="59" t="s">
        <v>200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8"/>
      <c r="AR56" s="143"/>
      <c r="AS56" s="143"/>
      <c r="AU56" s="2"/>
      <c r="AV56" s="2"/>
      <c r="AW56" s="45" t="s">
        <v>201</v>
      </c>
      <c r="AX56" s="2"/>
    </row>
    <row r="57" spans="1:85" ht="15.6" x14ac:dyDescent="0.3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8"/>
      <c r="AR57" s="143"/>
      <c r="AS57" s="143"/>
      <c r="AU57" s="2"/>
      <c r="AV57" s="2"/>
      <c r="AW57" s="45"/>
      <c r="AX57" s="2"/>
    </row>
    <row r="58" spans="1:85" ht="15.6" x14ac:dyDescent="0.2">
      <c r="B58" s="8"/>
      <c r="AQ58" s="18"/>
      <c r="AR58" s="143"/>
      <c r="AS58" s="143"/>
      <c r="AX58" s="2"/>
    </row>
    <row r="59" spans="1:85" ht="15.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30"/>
      <c r="AU59" s="2"/>
      <c r="AV59" s="2"/>
      <c r="AW59" s="2"/>
      <c r="AX59" s="2"/>
    </row>
    <row r="60" spans="1:85" ht="21.9" customHeight="1" x14ac:dyDescent="0.2">
      <c r="A60" s="44" t="s">
        <v>248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30"/>
      <c r="AU60" s="2"/>
      <c r="AV60" s="2"/>
      <c r="AW60" s="30" t="s">
        <v>0</v>
      </c>
      <c r="AX60" s="2"/>
    </row>
    <row r="61" spans="1:85" ht="21.9" customHeight="1" x14ac:dyDescent="0.2">
      <c r="A61" s="46" t="s">
        <v>249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2"/>
      <c r="AU61" s="23"/>
      <c r="AV61" s="23"/>
      <c r="AW61" s="22" t="s">
        <v>1</v>
      </c>
      <c r="AX61" s="2"/>
    </row>
    <row r="62" spans="1:85" ht="21.9" customHeight="1" x14ac:dyDescent="0.2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56" t="s">
        <v>2</v>
      </c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17"/>
      <c r="AF62" s="117"/>
      <c r="AG62" s="117"/>
      <c r="AH62" s="156"/>
      <c r="AI62" s="156"/>
      <c r="AJ62" s="156"/>
      <c r="AK62" s="113"/>
      <c r="AL62" s="113"/>
      <c r="AM62" s="139"/>
      <c r="AN62" s="113"/>
      <c r="AO62" s="137"/>
      <c r="AP62" s="137"/>
      <c r="AQ62" s="18"/>
      <c r="AR62" s="154" t="s">
        <v>244</v>
      </c>
      <c r="AS62" s="154"/>
      <c r="AT62" s="22" t="s">
        <v>198</v>
      </c>
      <c r="AU62" s="113"/>
      <c r="AV62" s="111"/>
      <c r="AW62" s="112"/>
      <c r="AX62" s="2"/>
      <c r="CG62" s="6"/>
    </row>
    <row r="63" spans="1:85" ht="21.9" customHeight="1" x14ac:dyDescent="0.2">
      <c r="A63" s="14"/>
      <c r="B63" s="8"/>
      <c r="J63" s="81" t="s">
        <v>3</v>
      </c>
      <c r="K63" s="81"/>
      <c r="M63" s="157" t="s">
        <v>199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18"/>
      <c r="AF63" s="118"/>
      <c r="AG63" s="118"/>
      <c r="AH63" s="157"/>
      <c r="AI63" s="157"/>
      <c r="AJ63" s="157"/>
      <c r="AK63" s="119"/>
      <c r="AL63" s="119"/>
      <c r="AM63" s="140"/>
      <c r="AN63" s="119"/>
      <c r="AO63" s="138"/>
      <c r="AP63" s="138"/>
      <c r="AQ63" s="18"/>
      <c r="AR63" s="155" t="s">
        <v>252</v>
      </c>
      <c r="AS63" s="155"/>
      <c r="AT63" s="148" t="s">
        <v>250</v>
      </c>
      <c r="AU63" s="119"/>
      <c r="AV63" s="2"/>
      <c r="AW63" s="24"/>
      <c r="AX63" s="2"/>
      <c r="CG63" s="6"/>
    </row>
    <row r="64" spans="1:85" ht="17.399999999999999" x14ac:dyDescent="0.2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6">
        <v>2012</v>
      </c>
      <c r="Z64" s="66">
        <v>2013</v>
      </c>
      <c r="AA64" s="66">
        <v>2014</v>
      </c>
      <c r="AB64" s="126">
        <v>2015</v>
      </c>
      <c r="AC64" s="66">
        <v>2016</v>
      </c>
      <c r="AD64" s="126">
        <v>2017</v>
      </c>
      <c r="AE64" s="84" t="s">
        <v>238</v>
      </c>
      <c r="AF64" s="126">
        <v>2019</v>
      </c>
      <c r="AG64" s="126">
        <v>2020</v>
      </c>
      <c r="AH64" s="104"/>
      <c r="AI64" s="104" t="s">
        <v>234</v>
      </c>
      <c r="AJ64" s="104" t="s">
        <v>235</v>
      </c>
      <c r="AK64" s="104" t="s">
        <v>236</v>
      </c>
      <c r="AL64" s="104" t="s">
        <v>237</v>
      </c>
      <c r="AM64" s="104" t="s">
        <v>241</v>
      </c>
      <c r="AN64" s="84"/>
      <c r="AO64" s="136"/>
      <c r="AP64" s="136"/>
      <c r="AQ64" s="18"/>
      <c r="AR64" s="141">
        <v>2020</v>
      </c>
      <c r="AS64" s="141">
        <v>2021</v>
      </c>
      <c r="AT64" s="149" t="s">
        <v>251</v>
      </c>
      <c r="AU64" s="121"/>
      <c r="AV64" s="85"/>
      <c r="AW64" s="86"/>
      <c r="AX64" s="2"/>
      <c r="CG64" s="6"/>
    </row>
    <row r="65" spans="1:50" ht="16.8" x14ac:dyDescent="0.2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98"/>
      <c r="AP65" s="98"/>
      <c r="AQ65" s="18"/>
      <c r="AR65" s="123"/>
      <c r="AS65" s="123"/>
      <c r="AT65" s="64"/>
      <c r="AU65" s="100"/>
      <c r="AV65" s="101"/>
      <c r="AW65" s="102"/>
      <c r="AX65" s="2"/>
    </row>
    <row r="66" spans="1:50" ht="16.8" x14ac:dyDescent="0.2">
      <c r="A66" s="16" t="s">
        <v>129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3">
        <v>23186.554934000003</v>
      </c>
      <c r="W66" s="123">
        <v>31802.268555000002</v>
      </c>
      <c r="X66" s="123">
        <v>38429.471046000013</v>
      </c>
      <c r="Y66" s="123">
        <v>36040.245509999993</v>
      </c>
      <c r="Z66" s="123">
        <v>39759.798914000006</v>
      </c>
      <c r="AA66" s="123">
        <v>33135.036238999994</v>
      </c>
      <c r="AB66" s="123">
        <v>35165.401252999996</v>
      </c>
      <c r="AC66" s="123">
        <v>32934.049214999999</v>
      </c>
      <c r="AD66" s="67">
        <v>37223.374005999998</v>
      </c>
      <c r="AE66" s="127">
        <v>37572.628272000002</v>
      </c>
      <c r="AF66" s="123">
        <v>33135.036238999994</v>
      </c>
      <c r="AG66" s="127">
        <v>32127.924063999999</v>
      </c>
      <c r="AH66" s="72"/>
      <c r="AI66" s="72">
        <f t="shared" ref="AI66:AI75" si="30">+AC66/AB66*100-100</f>
        <v>-6.3453052105004417</v>
      </c>
      <c r="AJ66" s="72">
        <f t="shared" ref="AJ66:AJ75" si="31">+AD66/AC66*100-100</f>
        <v>13.023982453534444</v>
      </c>
      <c r="AK66" s="72">
        <f t="shared" ref="AK66:AK75" si="32">AE66/AD66*100-100</f>
        <v>0.93826600980261787</v>
      </c>
      <c r="AL66" s="72">
        <f t="shared" ref="AL66:AL75" si="33">AF66/AE66*100-100</f>
        <v>-11.810704326763869</v>
      </c>
      <c r="AM66" s="72">
        <f t="shared" ref="AM66:AM75" si="34">AG66/AF66*100-100</f>
        <v>-3.0394177562860847</v>
      </c>
      <c r="AN66" s="72"/>
      <c r="AO66" s="64">
        <v>24480.552889999995</v>
      </c>
      <c r="AP66" s="64">
        <v>23289.006835999997</v>
      </c>
      <c r="AQ66" s="18">
        <f t="shared" ref="AQ66:AQ72" si="35">+(AP66-AO66)/AO66*100</f>
        <v>-4.8673167609981975</v>
      </c>
      <c r="AR66" s="123">
        <v>15380.465313999999</v>
      </c>
      <c r="AS66" s="123">
        <v>22136.063102</v>
      </c>
      <c r="AT66" s="64">
        <f>AS66/AR66*100-100</f>
        <v>43.923234116010434</v>
      </c>
      <c r="AU66" s="72"/>
      <c r="AV66" s="12" t="s">
        <v>130</v>
      </c>
      <c r="AW66" s="26"/>
      <c r="AX66" s="2"/>
    </row>
    <row r="67" spans="1:50" ht="21.9" customHeight="1" x14ac:dyDescent="0.3">
      <c r="A67" s="39" t="s">
        <v>131</v>
      </c>
      <c r="B67" s="41" t="s">
        <v>132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3">
        <v>231.91260199999999</v>
      </c>
      <c r="W67" s="123">
        <v>334.11677600000002</v>
      </c>
      <c r="X67" s="123">
        <v>420.04200699999996</v>
      </c>
      <c r="Y67" s="123">
        <v>386.32106200000004</v>
      </c>
      <c r="Z67" s="123">
        <v>447.03298199999995</v>
      </c>
      <c r="AA67" s="123">
        <v>261.94473500000004</v>
      </c>
      <c r="AB67" s="123">
        <v>297.125947</v>
      </c>
      <c r="AC67" s="123">
        <v>262.03121199999998</v>
      </c>
      <c r="AD67" s="67">
        <v>271.60218900000001</v>
      </c>
      <c r="AE67" s="127">
        <v>296.59497099999999</v>
      </c>
      <c r="AF67" s="123">
        <v>261.94473500000004</v>
      </c>
      <c r="AG67" s="127">
        <v>218.14842400000001</v>
      </c>
      <c r="AH67" s="72"/>
      <c r="AI67" s="72">
        <f t="shared" si="30"/>
        <v>-11.811400301569762</v>
      </c>
      <c r="AJ67" s="72">
        <f t="shared" si="31"/>
        <v>3.6526095219526837</v>
      </c>
      <c r="AK67" s="72">
        <f t="shared" si="32"/>
        <v>9.2019810635620445</v>
      </c>
      <c r="AL67" s="72">
        <f t="shared" si="33"/>
        <v>-11.6826781934883</v>
      </c>
      <c r="AM67" s="72">
        <f t="shared" si="34"/>
        <v>-16.719676003413468</v>
      </c>
      <c r="AN67" s="72"/>
      <c r="AO67" s="64">
        <v>196.49067099999999</v>
      </c>
      <c r="AP67" s="64">
        <v>151.67035300000001</v>
      </c>
      <c r="AQ67" s="18">
        <f t="shared" si="35"/>
        <v>-22.810405080249325</v>
      </c>
      <c r="AR67" s="123">
        <v>96.380881999999986</v>
      </c>
      <c r="AS67" s="123">
        <v>130.00562100000002</v>
      </c>
      <c r="AT67" s="64">
        <f t="shared" ref="AT67:AT75" si="36">AS67/AR67*100-100</f>
        <v>34.88735348987575</v>
      </c>
      <c r="AU67" s="72"/>
      <c r="AV67" s="42" t="s">
        <v>131</v>
      </c>
      <c r="AW67" s="43" t="s">
        <v>133</v>
      </c>
      <c r="AX67" s="2"/>
    </row>
    <row r="68" spans="1:50" ht="21.9" customHeight="1" x14ac:dyDescent="0.3">
      <c r="A68" s="39" t="s">
        <v>134</v>
      </c>
      <c r="B68" s="41" t="s">
        <v>135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3">
        <v>931.70778699999994</v>
      </c>
      <c r="W68" s="123">
        <v>1228.7947690000001</v>
      </c>
      <c r="X68" s="123">
        <v>1606.5945940000001</v>
      </c>
      <c r="Y68" s="123">
        <v>1673.9994820000002</v>
      </c>
      <c r="Z68" s="123">
        <v>1907.5981579999998</v>
      </c>
      <c r="AA68" s="123">
        <v>1579.7752409999998</v>
      </c>
      <c r="AB68" s="123">
        <v>1645.9826480000002</v>
      </c>
      <c r="AC68" s="123">
        <v>1762.0754489999995</v>
      </c>
      <c r="AD68" s="67">
        <v>1843.7770729999997</v>
      </c>
      <c r="AE68" s="127">
        <v>1744.0061290000001</v>
      </c>
      <c r="AF68" s="123">
        <v>1579.7752409999998</v>
      </c>
      <c r="AG68" s="127">
        <v>1622.04954</v>
      </c>
      <c r="AH68" s="72"/>
      <c r="AI68" s="72">
        <f t="shared" si="30"/>
        <v>7.0530999303705499</v>
      </c>
      <c r="AJ68" s="72">
        <f t="shared" si="31"/>
        <v>4.6366700158251888</v>
      </c>
      <c r="AK68" s="72">
        <f t="shared" si="32"/>
        <v>-5.4112259806801291</v>
      </c>
      <c r="AL68" s="72">
        <f t="shared" si="33"/>
        <v>-9.4168756215420473</v>
      </c>
      <c r="AM68" s="72">
        <f t="shared" si="34"/>
        <v>2.6759692076982162</v>
      </c>
      <c r="AN68" s="72"/>
      <c r="AO68" s="64">
        <v>1168.824492</v>
      </c>
      <c r="AP68" s="64">
        <v>1132.7120279999999</v>
      </c>
      <c r="AQ68" s="18">
        <f t="shared" si="35"/>
        <v>-3.0896395692570793</v>
      </c>
      <c r="AR68" s="123">
        <v>705.82328900000005</v>
      </c>
      <c r="AS68" s="123">
        <v>902.43123199999991</v>
      </c>
      <c r="AT68" s="64">
        <f t="shared" si="36"/>
        <v>27.855122672213199</v>
      </c>
      <c r="AU68" s="72"/>
      <c r="AV68" s="42" t="s">
        <v>134</v>
      </c>
      <c r="AW68" s="43" t="s">
        <v>136</v>
      </c>
      <c r="AX68" s="2"/>
    </row>
    <row r="69" spans="1:50" ht="21.9" customHeight="1" x14ac:dyDescent="0.3">
      <c r="A69" s="39" t="s">
        <v>137</v>
      </c>
      <c r="B69" s="41" t="s">
        <v>138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3">
        <v>377.08864399999999</v>
      </c>
      <c r="W69" s="123">
        <v>642.70989399999985</v>
      </c>
      <c r="X69" s="123">
        <v>830.46745700000008</v>
      </c>
      <c r="Y69" s="123">
        <v>909.2752099999999</v>
      </c>
      <c r="Z69" s="123">
        <v>987.88513300000011</v>
      </c>
      <c r="AA69" s="123">
        <v>222.90276800000004</v>
      </c>
      <c r="AB69" s="123">
        <v>763.82072900000014</v>
      </c>
      <c r="AC69" s="123">
        <v>670.76419300000009</v>
      </c>
      <c r="AD69" s="67">
        <v>603.13676200000009</v>
      </c>
      <c r="AE69" s="127">
        <v>370.51912599999991</v>
      </c>
      <c r="AF69" s="123">
        <v>222.90276800000004</v>
      </c>
      <c r="AG69" s="127">
        <v>252.39885600000002</v>
      </c>
      <c r="AH69" s="72"/>
      <c r="AI69" s="72">
        <f t="shared" si="30"/>
        <v>-12.183033592428202</v>
      </c>
      <c r="AJ69" s="72">
        <f t="shared" si="31"/>
        <v>-10.082146856637593</v>
      </c>
      <c r="AK69" s="72">
        <f t="shared" si="32"/>
        <v>-38.56797506897783</v>
      </c>
      <c r="AL69" s="72">
        <f t="shared" si="33"/>
        <v>-39.840415147691978</v>
      </c>
      <c r="AM69" s="72">
        <f t="shared" si="34"/>
        <v>13.232714992574699</v>
      </c>
      <c r="AN69" s="72"/>
      <c r="AO69" s="64">
        <v>162.39624800000001</v>
      </c>
      <c r="AP69" s="64">
        <v>179.54207</v>
      </c>
      <c r="AQ69" s="18">
        <f t="shared" si="35"/>
        <v>10.558016094066398</v>
      </c>
      <c r="AR69" s="123">
        <v>108.90336000000001</v>
      </c>
      <c r="AS69" s="123">
        <v>136.94087200000001</v>
      </c>
      <c r="AT69" s="64">
        <f t="shared" si="36"/>
        <v>25.745314010513539</v>
      </c>
      <c r="AU69" s="72"/>
      <c r="AV69" s="42" t="s">
        <v>137</v>
      </c>
      <c r="AW69" s="43" t="s">
        <v>139</v>
      </c>
      <c r="AX69" s="2"/>
    </row>
    <row r="70" spans="1:50" ht="21.9" customHeight="1" x14ac:dyDescent="0.3">
      <c r="A70" s="39" t="s">
        <v>140</v>
      </c>
      <c r="B70" s="41" t="s">
        <v>212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3">
        <v>2019.9781760000001</v>
      </c>
      <c r="W70" s="123">
        <v>2618.6150440000001</v>
      </c>
      <c r="X70" s="123">
        <v>2907.4150290000002</v>
      </c>
      <c r="Y70" s="123">
        <v>2769.2974360000003</v>
      </c>
      <c r="Z70" s="123">
        <v>3148.9203809999995</v>
      </c>
      <c r="AA70" s="123">
        <v>2553.9020259999998</v>
      </c>
      <c r="AB70" s="123">
        <v>2748.6878499999998</v>
      </c>
      <c r="AC70" s="123">
        <v>2807.2011109999994</v>
      </c>
      <c r="AD70" s="67">
        <v>2890.7887979999996</v>
      </c>
      <c r="AE70" s="127">
        <v>2816.951489</v>
      </c>
      <c r="AF70" s="123">
        <v>2553.9020259999998</v>
      </c>
      <c r="AG70" s="127">
        <v>2465.6628509999996</v>
      </c>
      <c r="AH70" s="72"/>
      <c r="AI70" s="72">
        <f t="shared" si="30"/>
        <v>2.128770678707653</v>
      </c>
      <c r="AJ70" s="72">
        <f t="shared" si="31"/>
        <v>2.9776166257722707</v>
      </c>
      <c r="AK70" s="72">
        <f t="shared" si="32"/>
        <v>-2.5542270348869494</v>
      </c>
      <c r="AL70" s="72">
        <f t="shared" si="33"/>
        <v>-9.3380899183812716</v>
      </c>
      <c r="AM70" s="72">
        <f t="shared" si="34"/>
        <v>-3.4550728297985387</v>
      </c>
      <c r="AN70" s="72"/>
      <c r="AO70" s="64">
        <v>1929.1305329999998</v>
      </c>
      <c r="AP70" s="64">
        <v>1891.691724</v>
      </c>
      <c r="AQ70" s="18">
        <f t="shared" si="35"/>
        <v>-1.9407089546075715</v>
      </c>
      <c r="AR70" s="123">
        <v>1308.1029019999999</v>
      </c>
      <c r="AS70" s="123">
        <v>1307.5054959999998</v>
      </c>
      <c r="AT70" s="64">
        <f t="shared" si="36"/>
        <v>-4.566964870168988E-2</v>
      </c>
      <c r="AU70" s="72"/>
      <c r="AV70" s="42" t="s">
        <v>140</v>
      </c>
      <c r="AW70" s="43" t="s">
        <v>219</v>
      </c>
      <c r="AX70" s="2"/>
    </row>
    <row r="71" spans="1:50" ht="21.9" customHeight="1" x14ac:dyDescent="0.3">
      <c r="A71" s="39" t="s">
        <v>141</v>
      </c>
      <c r="B71" s="41" t="s">
        <v>213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3">
        <v>4879.6916230000006</v>
      </c>
      <c r="W71" s="123">
        <v>6701.8208519999998</v>
      </c>
      <c r="X71" s="123">
        <v>7719.3726580000002</v>
      </c>
      <c r="Y71" s="123">
        <v>6593.6239970000006</v>
      </c>
      <c r="Z71" s="123">
        <v>7010.4875039999997</v>
      </c>
      <c r="AA71" s="123">
        <v>6231.2769209999997</v>
      </c>
      <c r="AB71" s="123">
        <v>6267.0740400000004</v>
      </c>
      <c r="AC71" s="123">
        <v>6185.832195</v>
      </c>
      <c r="AD71" s="67">
        <v>6886.6151479999999</v>
      </c>
      <c r="AE71" s="127">
        <v>6389.457821</v>
      </c>
      <c r="AF71" s="123">
        <v>6231.2769209999997</v>
      </c>
      <c r="AG71" s="127">
        <v>5265.5154570000004</v>
      </c>
      <c r="AH71" s="72"/>
      <c r="AI71" s="72">
        <f t="shared" si="30"/>
        <v>-1.2963281506085451</v>
      </c>
      <c r="AJ71" s="72">
        <f t="shared" si="31"/>
        <v>11.328838722240818</v>
      </c>
      <c r="AK71" s="72">
        <f t="shared" si="32"/>
        <v>-7.2191826654402718</v>
      </c>
      <c r="AL71" s="72">
        <f t="shared" si="33"/>
        <v>-2.4756544988858451</v>
      </c>
      <c r="AM71" s="72">
        <f t="shared" si="34"/>
        <v>-15.498612503406662</v>
      </c>
      <c r="AN71" s="72"/>
      <c r="AO71" s="64">
        <v>4600.9742200000001</v>
      </c>
      <c r="AP71" s="64">
        <v>3915.4395390000004</v>
      </c>
      <c r="AQ71" s="18">
        <f t="shared" si="35"/>
        <v>-14.899772270404062</v>
      </c>
      <c r="AR71" s="123">
        <v>2698.067262</v>
      </c>
      <c r="AS71" s="123">
        <v>3093.4430179999995</v>
      </c>
      <c r="AT71" s="64">
        <f t="shared" si="36"/>
        <v>14.6540363010416</v>
      </c>
      <c r="AU71" s="72"/>
      <c r="AV71" s="42" t="s">
        <v>141</v>
      </c>
      <c r="AW71" s="43" t="s">
        <v>220</v>
      </c>
      <c r="AX71" s="2"/>
    </row>
    <row r="72" spans="1:50" ht="21.9" customHeight="1" x14ac:dyDescent="0.3">
      <c r="A72" s="39" t="s">
        <v>142</v>
      </c>
      <c r="B72" s="41" t="s">
        <v>214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3">
        <v>1056.4598799999999</v>
      </c>
      <c r="W72" s="123">
        <v>1425.9995530000001</v>
      </c>
      <c r="X72" s="123">
        <v>1677.9375909999999</v>
      </c>
      <c r="Y72" s="123">
        <v>1559.251747</v>
      </c>
      <c r="Z72" s="123">
        <v>1898.979748</v>
      </c>
      <c r="AA72" s="123">
        <v>1619.172722</v>
      </c>
      <c r="AB72" s="123">
        <v>1852.0626209999998</v>
      </c>
      <c r="AC72" s="123">
        <v>1739.9926830000002</v>
      </c>
      <c r="AD72" s="67">
        <v>1801.141838</v>
      </c>
      <c r="AE72" s="127">
        <v>1800.8323580000003</v>
      </c>
      <c r="AF72" s="123">
        <v>1619.172722</v>
      </c>
      <c r="AG72" s="127">
        <v>1679.4462739999997</v>
      </c>
      <c r="AH72" s="72"/>
      <c r="AI72" s="72">
        <f t="shared" si="30"/>
        <v>-6.0510879453681099</v>
      </c>
      <c r="AJ72" s="72">
        <f t="shared" si="31"/>
        <v>3.5143340312540801</v>
      </c>
      <c r="AK72" s="72">
        <f t="shared" si="32"/>
        <v>-1.7182433580202883E-2</v>
      </c>
      <c r="AL72" s="72">
        <f t="shared" si="33"/>
        <v>-10.087537309788857</v>
      </c>
      <c r="AM72" s="72">
        <f t="shared" si="34"/>
        <v>3.7224905768885321</v>
      </c>
      <c r="AN72" s="72"/>
      <c r="AO72" s="64">
        <v>1184.3298560000001</v>
      </c>
      <c r="AP72" s="64">
        <v>1176.3638500000002</v>
      </c>
      <c r="AQ72" s="18">
        <f t="shared" si="35"/>
        <v>-0.67261717330208715</v>
      </c>
      <c r="AR72" s="123">
        <v>740.79467499999998</v>
      </c>
      <c r="AS72" s="123">
        <v>968.70777199999998</v>
      </c>
      <c r="AT72" s="64">
        <f t="shared" si="36"/>
        <v>30.766027982045074</v>
      </c>
      <c r="AU72" s="72"/>
      <c r="AV72" s="42" t="s">
        <v>142</v>
      </c>
      <c r="AW72" s="43" t="s">
        <v>143</v>
      </c>
      <c r="AX72" s="2"/>
    </row>
    <row r="73" spans="1:50" ht="21.9" customHeight="1" x14ac:dyDescent="0.3">
      <c r="A73" s="39" t="s">
        <v>144</v>
      </c>
      <c r="B73" s="41" t="s">
        <v>145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3">
        <v>7680.3376229999994</v>
      </c>
      <c r="W73" s="123">
        <v>9720.6948520000005</v>
      </c>
      <c r="X73" s="123">
        <v>11544.555219</v>
      </c>
      <c r="Y73" s="123">
        <v>11095.886053000002</v>
      </c>
      <c r="Z73" s="123">
        <v>12345.949521999999</v>
      </c>
      <c r="AA73" s="123">
        <v>9381.4822869999989</v>
      </c>
      <c r="AB73" s="123">
        <v>10436.524348999998</v>
      </c>
      <c r="AC73" s="123">
        <v>9165.0301579999996</v>
      </c>
      <c r="AD73" s="67">
        <v>10667.457361999999</v>
      </c>
      <c r="AE73" s="127">
        <v>11253.964185000001</v>
      </c>
      <c r="AF73" s="123">
        <v>9381.4822869999989</v>
      </c>
      <c r="AG73" s="127">
        <v>9558.9705819999999</v>
      </c>
      <c r="AH73" s="72"/>
      <c r="AI73" s="72">
        <f t="shared" si="30"/>
        <v>-12.183119096750147</v>
      </c>
      <c r="AJ73" s="72">
        <f t="shared" si="31"/>
        <v>16.393041573229922</v>
      </c>
      <c r="AK73" s="72">
        <f t="shared" si="32"/>
        <v>5.4980939046381962</v>
      </c>
      <c r="AL73" s="72">
        <f t="shared" si="33"/>
        <v>-16.638420624225589</v>
      </c>
      <c r="AM73" s="72">
        <f t="shared" si="34"/>
        <v>1.8919003369643121</v>
      </c>
      <c r="AN73" s="72"/>
      <c r="AO73" s="64">
        <v>6954.1689879999985</v>
      </c>
      <c r="AP73" s="64">
        <v>6989.9201390000007</v>
      </c>
      <c r="AQ73" s="18">
        <f t="shared" ref="AQ73:AQ99" si="37">+(AP73-AO73)/AO73*100</f>
        <v>0.51409666721780578</v>
      </c>
      <c r="AR73" s="123">
        <v>4666.3318170000002</v>
      </c>
      <c r="AS73" s="123">
        <v>7873.5308139999997</v>
      </c>
      <c r="AT73" s="64">
        <f t="shared" si="36"/>
        <v>68.73062445571901</v>
      </c>
      <c r="AU73" s="72"/>
      <c r="AV73" s="42" t="s">
        <v>144</v>
      </c>
      <c r="AW73" s="43" t="s">
        <v>146</v>
      </c>
      <c r="AX73" s="2"/>
    </row>
    <row r="74" spans="1:50" ht="21.9" customHeight="1" x14ac:dyDescent="0.3">
      <c r="A74" s="39" t="s">
        <v>147</v>
      </c>
      <c r="B74" s="41" t="s">
        <v>148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3">
        <v>3930.9155570000007</v>
      </c>
      <c r="W74" s="123">
        <v>6339.9786369999993</v>
      </c>
      <c r="X74" s="123">
        <v>8186.2387099999987</v>
      </c>
      <c r="Y74" s="123">
        <v>7680.9926940000005</v>
      </c>
      <c r="Z74" s="123">
        <v>8000.3905600000007</v>
      </c>
      <c r="AA74" s="123">
        <v>7523.4292739999992</v>
      </c>
      <c r="AB74" s="123">
        <v>7135.4654900000005</v>
      </c>
      <c r="AC74" s="123">
        <v>6310.75137</v>
      </c>
      <c r="AD74" s="67">
        <v>8023.0179140000009</v>
      </c>
      <c r="AE74" s="127">
        <v>8764.5416300000015</v>
      </c>
      <c r="AF74" s="123">
        <v>7523.4292739999992</v>
      </c>
      <c r="AG74" s="127">
        <v>7556.6787760000007</v>
      </c>
      <c r="AH74" s="72"/>
      <c r="AI74" s="72">
        <f t="shared" si="30"/>
        <v>-11.557958218083968</v>
      </c>
      <c r="AJ74" s="72">
        <f t="shared" si="31"/>
        <v>27.132530559510883</v>
      </c>
      <c r="AK74" s="72">
        <f t="shared" si="32"/>
        <v>9.2424536994496549</v>
      </c>
      <c r="AL74" s="72">
        <f t="shared" si="33"/>
        <v>-14.160607689417787</v>
      </c>
      <c r="AM74" s="72">
        <f t="shared" si="34"/>
        <v>0.44194609650824646</v>
      </c>
      <c r="AN74" s="72"/>
      <c r="AO74" s="64">
        <v>5514.5431790000002</v>
      </c>
      <c r="AP74" s="64">
        <v>5361.7203989999998</v>
      </c>
      <c r="AQ74" s="18">
        <f t="shared" si="37"/>
        <v>-2.7712681728917588</v>
      </c>
      <c r="AR74" s="123">
        <v>3374.7029300000004</v>
      </c>
      <c r="AS74" s="123">
        <v>5819.8345120000004</v>
      </c>
      <c r="AT74" s="64">
        <f t="shared" si="36"/>
        <v>72.45472068855554</v>
      </c>
      <c r="AU74" s="72"/>
      <c r="AV74" s="42" t="s">
        <v>147</v>
      </c>
      <c r="AW74" s="43" t="s">
        <v>149</v>
      </c>
      <c r="AX74" s="2"/>
    </row>
    <row r="75" spans="1:50" ht="16.8" x14ac:dyDescent="0.3">
      <c r="A75" s="39" t="s">
        <v>150</v>
      </c>
      <c r="B75" s="41" t="s">
        <v>151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3">
        <v>2078.4630420000003</v>
      </c>
      <c r="W75" s="123">
        <v>2789.5381780000002</v>
      </c>
      <c r="X75" s="123">
        <v>3536.8477809999995</v>
      </c>
      <c r="Y75" s="123">
        <v>3371.5978289999998</v>
      </c>
      <c r="Z75" s="123">
        <v>4012.5549259999998</v>
      </c>
      <c r="AA75" s="123">
        <v>3761.1502649999998</v>
      </c>
      <c r="AB75" s="123">
        <v>4018.6575790000002</v>
      </c>
      <c r="AC75" s="123">
        <v>4030.370844</v>
      </c>
      <c r="AD75" s="67">
        <v>4235.8369219999995</v>
      </c>
      <c r="AE75" s="127">
        <v>4135.7605629999998</v>
      </c>
      <c r="AF75" s="123">
        <v>3761.1502649999998</v>
      </c>
      <c r="AG75" s="127">
        <v>3509.053304</v>
      </c>
      <c r="AH75" s="72"/>
      <c r="AI75" s="72">
        <f t="shared" si="30"/>
        <v>0.29147208414094905</v>
      </c>
      <c r="AJ75" s="72">
        <f t="shared" si="31"/>
        <v>5.097944728978888</v>
      </c>
      <c r="AK75" s="72">
        <f t="shared" si="32"/>
        <v>-2.3626112346352528</v>
      </c>
      <c r="AL75" s="72">
        <f t="shared" si="33"/>
        <v>-9.0578333124842487</v>
      </c>
      <c r="AM75" s="72">
        <f t="shared" si="34"/>
        <v>-6.7026559227353744</v>
      </c>
      <c r="AN75" s="72"/>
      <c r="AO75" s="64">
        <v>2769.6947029999997</v>
      </c>
      <c r="AP75" s="64">
        <v>2489.9467339999997</v>
      </c>
      <c r="AQ75" s="18">
        <f t="shared" si="37"/>
        <v>-10.100317868860799</v>
      </c>
      <c r="AR75" s="123">
        <v>1681.358197</v>
      </c>
      <c r="AS75" s="123">
        <v>1903.6637650000002</v>
      </c>
      <c r="AT75" s="64">
        <f t="shared" si="36"/>
        <v>13.221785125659352</v>
      </c>
      <c r="AU75" s="72"/>
      <c r="AV75" s="42" t="s">
        <v>150</v>
      </c>
      <c r="AW75" s="43" t="s">
        <v>152</v>
      </c>
      <c r="AX75" s="2"/>
    </row>
    <row r="76" spans="1:50" ht="16.8" x14ac:dyDescent="0.3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3"/>
      <c r="W76" s="123"/>
      <c r="X76" s="123"/>
      <c r="Y76" s="124"/>
      <c r="Z76" s="124"/>
      <c r="AA76" s="124"/>
      <c r="AB76" s="124"/>
      <c r="AC76" s="124"/>
      <c r="AD76" s="67"/>
      <c r="AE76" s="127"/>
      <c r="AF76" s="124"/>
      <c r="AG76" s="127"/>
      <c r="AH76" s="72"/>
      <c r="AI76" s="72"/>
      <c r="AJ76" s="72"/>
      <c r="AK76" s="72"/>
      <c r="AL76" s="72"/>
      <c r="AM76" s="72"/>
      <c r="AN76" s="72"/>
      <c r="AO76" s="64"/>
      <c r="AP76" s="64"/>
      <c r="AQ76" s="18"/>
      <c r="AR76" s="123"/>
      <c r="AS76" s="123"/>
      <c r="AT76" s="64"/>
      <c r="AU76" s="72"/>
      <c r="AV76" s="42"/>
      <c r="AW76" s="43"/>
      <c r="AX76" s="2"/>
    </row>
    <row r="77" spans="1:50" ht="16.8" x14ac:dyDescent="0.2">
      <c r="A77" s="15" t="s">
        <v>153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3">
        <v>41055.102999000002</v>
      </c>
      <c r="W77" s="123">
        <v>53875.756394999997</v>
      </c>
      <c r="X77" s="123">
        <v>67076.761410000006</v>
      </c>
      <c r="Y77" s="123">
        <v>61605.751441999993</v>
      </c>
      <c r="Z77" s="123">
        <v>71474.968139000004</v>
      </c>
      <c r="AA77" s="123">
        <v>52338.345578</v>
      </c>
      <c r="AB77" s="123">
        <v>68054.413346000001</v>
      </c>
      <c r="AC77" s="123">
        <v>70999.807774000001</v>
      </c>
      <c r="AD77" s="67">
        <v>72305.377322999993</v>
      </c>
      <c r="AE77" s="127">
        <v>62306.647872999994</v>
      </c>
      <c r="AF77" s="123">
        <v>52338.345578</v>
      </c>
      <c r="AG77" s="127">
        <v>62685.114958999999</v>
      </c>
      <c r="AH77" s="72"/>
      <c r="AI77" s="72">
        <f t="shared" ref="AI77:AI86" si="38">+AC77/AB77*100-100</f>
        <v>4.3279991453678832</v>
      </c>
      <c r="AJ77" s="72">
        <f t="shared" ref="AJ77:AJ86" si="39">+AD77/AC77*100-100</f>
        <v>1.8388353291825155</v>
      </c>
      <c r="AK77" s="72">
        <f t="shared" ref="AK77:AK86" si="40">AE77/AD77*100-100</f>
        <v>-13.828472819295357</v>
      </c>
      <c r="AL77" s="72">
        <f t="shared" ref="AL77:AM86" si="41">AF77/AE77*100-100</f>
        <v>-15.998778036203205</v>
      </c>
      <c r="AM77" s="72">
        <f t="shared" si="41"/>
        <v>19.769003522627941</v>
      </c>
      <c r="AN77" s="72"/>
      <c r="AO77" s="64">
        <v>37577.344497999999</v>
      </c>
      <c r="AP77" s="64">
        <v>41824.549358000004</v>
      </c>
      <c r="AQ77" s="18">
        <f t="shared" si="37"/>
        <v>11.302567855017156</v>
      </c>
      <c r="AR77" s="123">
        <v>25478.575130999998</v>
      </c>
      <c r="AS77" s="123">
        <v>35845.061137000004</v>
      </c>
      <c r="AT77" s="64">
        <f>AS77/AR77*100-100</f>
        <v>40.687071206690121</v>
      </c>
      <c r="AU77" s="72"/>
      <c r="AV77" s="11" t="s">
        <v>154</v>
      </c>
      <c r="AW77" s="26"/>
      <c r="AX77" s="2"/>
    </row>
    <row r="78" spans="1:50" ht="21.9" customHeight="1" x14ac:dyDescent="0.3">
      <c r="A78" s="39" t="s">
        <v>155</v>
      </c>
      <c r="B78" s="41" t="s">
        <v>156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3">
        <v>5585.5993289999997</v>
      </c>
      <c r="W78" s="123">
        <v>6716.7845360000001</v>
      </c>
      <c r="X78" s="123">
        <v>6894.6053539999994</v>
      </c>
      <c r="Y78" s="123">
        <v>6806.169891999999</v>
      </c>
      <c r="Z78" s="123">
        <v>8413.6196369999998</v>
      </c>
      <c r="AA78" s="123">
        <v>7617.2994309999985</v>
      </c>
      <c r="AB78" s="123">
        <v>7566.949955</v>
      </c>
      <c r="AC78" s="123">
        <v>8523.3997839999993</v>
      </c>
      <c r="AD78" s="67">
        <v>8201.9343009999993</v>
      </c>
      <c r="AE78" s="127">
        <v>8177.1555479999997</v>
      </c>
      <c r="AF78" s="123">
        <v>7617.2994309999985</v>
      </c>
      <c r="AG78" s="127">
        <v>7657.7732110000006</v>
      </c>
      <c r="AH78" s="72"/>
      <c r="AI78" s="72">
        <f t="shared" si="38"/>
        <v>12.639832887595716</v>
      </c>
      <c r="AJ78" s="72">
        <f t="shared" si="39"/>
        <v>-3.7715640606633372</v>
      </c>
      <c r="AK78" s="72">
        <f t="shared" si="40"/>
        <v>-0.30210865011413546</v>
      </c>
      <c r="AL78" s="72">
        <f t="shared" si="41"/>
        <v>-6.8465875904358029</v>
      </c>
      <c r="AM78" s="72">
        <f t="shared" si="41"/>
        <v>0.53134027835753272</v>
      </c>
      <c r="AN78" s="72"/>
      <c r="AO78" s="64">
        <v>5583.3421250000001</v>
      </c>
      <c r="AP78" s="64">
        <v>5213.2836420000003</v>
      </c>
      <c r="AQ78" s="18">
        <f t="shared" si="37"/>
        <v>-6.6279026918845627</v>
      </c>
      <c r="AR78" s="123">
        <v>3108.0418469999995</v>
      </c>
      <c r="AS78" s="123">
        <v>4434.226353</v>
      </c>
      <c r="AT78" s="64">
        <f t="shared" ref="AT78:AT86" si="42">AS78/AR78*100-100</f>
        <v>42.669454636850674</v>
      </c>
      <c r="AU78" s="72"/>
      <c r="AV78" s="42" t="s">
        <v>155</v>
      </c>
      <c r="AW78" s="43" t="s">
        <v>157</v>
      </c>
      <c r="AX78" s="2"/>
    </row>
    <row r="79" spans="1:50" ht="21.9" customHeight="1" x14ac:dyDescent="0.3">
      <c r="A79" s="39" t="s">
        <v>158</v>
      </c>
      <c r="B79" s="41" t="s">
        <v>159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3">
        <v>3270.9836349999996</v>
      </c>
      <c r="W79" s="123">
        <v>5138.9095130000005</v>
      </c>
      <c r="X79" s="123">
        <v>7789.9065369999998</v>
      </c>
      <c r="Y79" s="123">
        <v>7522.9402700000001</v>
      </c>
      <c r="Z79" s="123">
        <v>8015.1697269999995</v>
      </c>
      <c r="AA79" s="123">
        <v>4019.7968079999996</v>
      </c>
      <c r="AB79" s="123">
        <v>6374.420586000002</v>
      </c>
      <c r="AC79" s="123">
        <v>6853.5542139999998</v>
      </c>
      <c r="AD79" s="67">
        <v>6383.7808409999998</v>
      </c>
      <c r="AE79" s="127">
        <v>6301.7815030000002</v>
      </c>
      <c r="AF79" s="123">
        <v>4019.7968079999996</v>
      </c>
      <c r="AG79" s="127">
        <v>5393.3354350000009</v>
      </c>
      <c r="AH79" s="72"/>
      <c r="AI79" s="72">
        <f t="shared" si="38"/>
        <v>7.5165047793098125</v>
      </c>
      <c r="AJ79" s="72">
        <f t="shared" si="39"/>
        <v>-6.8544489228724075</v>
      </c>
      <c r="AK79" s="72">
        <f t="shared" si="40"/>
        <v>-1.284494879168733</v>
      </c>
      <c r="AL79" s="72">
        <f t="shared" si="41"/>
        <v>-36.211739393275508</v>
      </c>
      <c r="AM79" s="72">
        <f t="shared" si="41"/>
        <v>34.169354636693384</v>
      </c>
      <c r="AN79" s="72"/>
      <c r="AO79" s="64">
        <v>2835.1240589999998</v>
      </c>
      <c r="AP79" s="64">
        <v>3739.9594769999999</v>
      </c>
      <c r="AQ79" s="18">
        <f t="shared" si="37"/>
        <v>31.915196625263455</v>
      </c>
      <c r="AR79" s="123">
        <v>2279.0398589999995</v>
      </c>
      <c r="AS79" s="123">
        <v>3418.7224200000001</v>
      </c>
      <c r="AT79" s="64">
        <f t="shared" si="42"/>
        <v>50.007135965584752</v>
      </c>
      <c r="AU79" s="72"/>
      <c r="AV79" s="42" t="s">
        <v>158</v>
      </c>
      <c r="AW79" s="43" t="s">
        <v>160</v>
      </c>
      <c r="AX79" s="2"/>
    </row>
    <row r="80" spans="1:50" ht="21.9" customHeight="1" x14ac:dyDescent="0.3">
      <c r="A80" s="39" t="s">
        <v>161</v>
      </c>
      <c r="B80" s="41" t="s">
        <v>162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3">
        <v>1189.6454899999999</v>
      </c>
      <c r="W80" s="123">
        <v>1139.8092820000002</v>
      </c>
      <c r="X80" s="123">
        <v>1850.9765020000004</v>
      </c>
      <c r="Y80" s="123">
        <v>1738.6514970000001</v>
      </c>
      <c r="Z80" s="123">
        <v>1832.325713</v>
      </c>
      <c r="AA80" s="123">
        <v>1282.2353310000001</v>
      </c>
      <c r="AB80" s="123">
        <v>1688.7753229999998</v>
      </c>
      <c r="AC80" s="123">
        <v>1599.5880080000004</v>
      </c>
      <c r="AD80" s="67">
        <v>1528.3561100000002</v>
      </c>
      <c r="AE80" s="127">
        <v>1535.6762290000001</v>
      </c>
      <c r="AF80" s="123">
        <v>1282.2353310000001</v>
      </c>
      <c r="AG80" s="127">
        <v>1524.3761360000001</v>
      </c>
      <c r="AH80" s="72"/>
      <c r="AI80" s="72">
        <f t="shared" si="38"/>
        <v>-5.2811829842210045</v>
      </c>
      <c r="AJ80" s="72">
        <f t="shared" si="39"/>
        <v>-4.4531402863580496</v>
      </c>
      <c r="AK80" s="72">
        <f t="shared" si="40"/>
        <v>0.47895375639907911</v>
      </c>
      <c r="AL80" s="72">
        <f t="shared" si="41"/>
        <v>-16.503537217935289</v>
      </c>
      <c r="AM80" s="72">
        <f t="shared" si="41"/>
        <v>18.88427179831001</v>
      </c>
      <c r="AN80" s="72"/>
      <c r="AO80" s="64">
        <v>913.58518499999991</v>
      </c>
      <c r="AP80" s="64">
        <v>1039.6230679999999</v>
      </c>
      <c r="AQ80" s="18">
        <f t="shared" si="37"/>
        <v>13.79596397461283</v>
      </c>
      <c r="AR80" s="123">
        <v>652.33657700000003</v>
      </c>
      <c r="AS80" s="123">
        <v>962.41581799999994</v>
      </c>
      <c r="AT80" s="64">
        <f t="shared" si="42"/>
        <v>47.533627874433904</v>
      </c>
      <c r="AU80" s="72"/>
      <c r="AV80" s="42" t="s">
        <v>161</v>
      </c>
      <c r="AW80" s="43" t="s">
        <v>163</v>
      </c>
      <c r="AX80" s="2"/>
    </row>
    <row r="81" spans="1:50" ht="21" customHeight="1" x14ac:dyDescent="0.3">
      <c r="A81" s="39" t="s">
        <v>164</v>
      </c>
      <c r="B81" s="41" t="s">
        <v>165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3">
        <v>5848.2107250000017</v>
      </c>
      <c r="W81" s="123">
        <v>6873.2054200000002</v>
      </c>
      <c r="X81" s="123">
        <v>8985.5180020000007</v>
      </c>
      <c r="Y81" s="123">
        <v>8710.3306090000005</v>
      </c>
      <c r="Z81" s="123">
        <v>11138.903354999999</v>
      </c>
      <c r="AA81" s="123">
        <v>8376.4288739999993</v>
      </c>
      <c r="AB81" s="123">
        <v>9780.8895779999984</v>
      </c>
      <c r="AC81" s="123">
        <v>10474.573342</v>
      </c>
      <c r="AD81" s="67">
        <v>10452.481471999999</v>
      </c>
      <c r="AE81" s="127">
        <v>9942.1240150000012</v>
      </c>
      <c r="AF81" s="123">
        <v>8376.4288739999993</v>
      </c>
      <c r="AG81" s="127">
        <v>9500.1585109999978</v>
      </c>
      <c r="AH81" s="72"/>
      <c r="AI81" s="72">
        <f t="shared" si="38"/>
        <v>7.0922359205474805</v>
      </c>
      <c r="AJ81" s="72">
        <f t="shared" si="39"/>
        <v>-0.21090949749158483</v>
      </c>
      <c r="AK81" s="72">
        <f t="shared" si="40"/>
        <v>-4.8826439766206562</v>
      </c>
      <c r="AL81" s="72">
        <f t="shared" si="41"/>
        <v>-15.748095061354974</v>
      </c>
      <c r="AM81" s="72">
        <f t="shared" si="41"/>
        <v>13.415378485311294</v>
      </c>
      <c r="AN81" s="72"/>
      <c r="AO81" s="64">
        <v>6125.7342859999999</v>
      </c>
      <c r="AP81" s="64">
        <v>6621.6949639999993</v>
      </c>
      <c r="AQ81" s="18">
        <f t="shared" si="37"/>
        <v>8.0963465740505267</v>
      </c>
      <c r="AR81" s="123">
        <v>4165.0256450000006</v>
      </c>
      <c r="AS81" s="123">
        <v>5497.469959</v>
      </c>
      <c r="AT81" s="64">
        <f t="shared" si="42"/>
        <v>31.991263141430181</v>
      </c>
      <c r="AU81" s="72"/>
      <c r="AV81" s="42" t="s">
        <v>164</v>
      </c>
      <c r="AW81" s="43" t="s">
        <v>221</v>
      </c>
      <c r="AX81" s="2"/>
    </row>
    <row r="82" spans="1:50" ht="21.9" customHeight="1" x14ac:dyDescent="0.3">
      <c r="A82" s="39" t="s">
        <v>166</v>
      </c>
      <c r="B82" s="41" t="s">
        <v>167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3">
        <v>2627.7483980000002</v>
      </c>
      <c r="W82" s="123">
        <v>3129.4875459999998</v>
      </c>
      <c r="X82" s="123">
        <v>3288.4200380000002</v>
      </c>
      <c r="Y82" s="123">
        <v>3340.9316229999995</v>
      </c>
      <c r="Z82" s="123">
        <v>4103.1644360000009</v>
      </c>
      <c r="AA82" s="123">
        <v>2357.154035</v>
      </c>
      <c r="AB82" s="123">
        <v>3399.7213029999998</v>
      </c>
      <c r="AC82" s="123">
        <v>2786.3637969999995</v>
      </c>
      <c r="AD82" s="67">
        <v>2869.6372439999996</v>
      </c>
      <c r="AE82" s="127">
        <v>2400.142241</v>
      </c>
      <c r="AF82" s="123">
        <v>2357.154035</v>
      </c>
      <c r="AG82" s="127">
        <v>3151.6674069999995</v>
      </c>
      <c r="AH82" s="72"/>
      <c r="AI82" s="72">
        <f t="shared" si="38"/>
        <v>-18.041405495761026</v>
      </c>
      <c r="AJ82" s="72">
        <f t="shared" si="39"/>
        <v>2.9886064084545723</v>
      </c>
      <c r="AK82" s="72">
        <f t="shared" si="40"/>
        <v>-16.36077883996127</v>
      </c>
      <c r="AL82" s="72">
        <f t="shared" si="41"/>
        <v>-1.7910690985584807</v>
      </c>
      <c r="AM82" s="72">
        <f t="shared" si="41"/>
        <v>33.706468062873086</v>
      </c>
      <c r="AN82" s="72"/>
      <c r="AO82" s="64">
        <v>1640.8272089999998</v>
      </c>
      <c r="AP82" s="64">
        <v>2066.944794</v>
      </c>
      <c r="AQ82" s="18">
        <f t="shared" si="37"/>
        <v>25.969680577133836</v>
      </c>
      <c r="AR82" s="123">
        <v>1299.4711639999998</v>
      </c>
      <c r="AS82" s="123">
        <v>1789.473311</v>
      </c>
      <c r="AT82" s="64">
        <f t="shared" si="42"/>
        <v>37.707812268160524</v>
      </c>
      <c r="AU82" s="72"/>
      <c r="AV82" s="42" t="s">
        <v>166</v>
      </c>
      <c r="AW82" s="43" t="s">
        <v>222</v>
      </c>
      <c r="AX82" s="2"/>
    </row>
    <row r="83" spans="1:50" ht="21.9" customHeight="1" x14ac:dyDescent="0.3">
      <c r="A83" s="39" t="s">
        <v>168</v>
      </c>
      <c r="B83" s="41" t="s">
        <v>209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3">
        <v>3867.827366</v>
      </c>
      <c r="W83" s="123">
        <v>4564.8458700000001</v>
      </c>
      <c r="X83" s="123">
        <v>5245.778652</v>
      </c>
      <c r="Y83" s="123">
        <v>5863.0063410000002</v>
      </c>
      <c r="Z83" s="123">
        <v>7234.9524710000005</v>
      </c>
      <c r="AA83" s="123">
        <v>5260.3350999999993</v>
      </c>
      <c r="AB83" s="123">
        <v>7757.5558800000017</v>
      </c>
      <c r="AC83" s="123">
        <v>7039.3485259999989</v>
      </c>
      <c r="AD83" s="67">
        <v>7198.6006339999994</v>
      </c>
      <c r="AE83" s="127">
        <v>5724.7997660000001</v>
      </c>
      <c r="AF83" s="123">
        <v>5260.3350999999993</v>
      </c>
      <c r="AG83" s="127">
        <v>5847.3484019999996</v>
      </c>
      <c r="AH83" s="72"/>
      <c r="AI83" s="72">
        <f t="shared" si="38"/>
        <v>-9.2581653952585157</v>
      </c>
      <c r="AJ83" s="72">
        <f t="shared" si="39"/>
        <v>2.2623131588356529</v>
      </c>
      <c r="AK83" s="72">
        <f t="shared" si="40"/>
        <v>-20.473435643019727</v>
      </c>
      <c r="AL83" s="72">
        <f t="shared" si="41"/>
        <v>-8.1132036924416155</v>
      </c>
      <c r="AM83" s="72">
        <f t="shared" si="41"/>
        <v>11.159237783159483</v>
      </c>
      <c r="AN83" s="72"/>
      <c r="AO83" s="64">
        <v>3577.0680859999998</v>
      </c>
      <c r="AP83" s="64">
        <v>4139.406602</v>
      </c>
      <c r="AQ83" s="18">
        <f t="shared" si="37"/>
        <v>15.720654527122141</v>
      </c>
      <c r="AR83" s="123">
        <v>2410.4675560000001</v>
      </c>
      <c r="AS83" s="123">
        <v>2992.836609</v>
      </c>
      <c r="AT83" s="64">
        <f t="shared" si="42"/>
        <v>24.160003794716076</v>
      </c>
      <c r="AU83" s="72"/>
      <c r="AV83" s="42" t="s">
        <v>168</v>
      </c>
      <c r="AW83" s="43" t="s">
        <v>223</v>
      </c>
      <c r="AX83" s="2"/>
    </row>
    <row r="84" spans="1:50" ht="21.9" customHeight="1" x14ac:dyDescent="0.3">
      <c r="A84" s="39" t="s">
        <v>169</v>
      </c>
      <c r="B84" s="41" t="s">
        <v>210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3">
        <v>3660.067994</v>
      </c>
      <c r="R84" s="103">
        <v>5458.6285209999996</v>
      </c>
      <c r="S84" s="103">
        <v>6152.5787470000005</v>
      </c>
      <c r="T84" s="67">
        <v>6970.4843899999996</v>
      </c>
      <c r="U84" s="67">
        <v>7945.6908259999982</v>
      </c>
      <c r="V84" s="123">
        <v>6928.6209829999998</v>
      </c>
      <c r="W84" s="123">
        <v>8423.456678999999</v>
      </c>
      <c r="X84" s="123">
        <v>10062.857830999999</v>
      </c>
      <c r="Y84" s="123">
        <v>8735.5779039999998</v>
      </c>
      <c r="Z84" s="123">
        <v>9511.9134880000001</v>
      </c>
      <c r="AA84" s="123">
        <v>8812.7218530000009</v>
      </c>
      <c r="AB84" s="123">
        <v>8996.8213219999998</v>
      </c>
      <c r="AC84" s="123">
        <v>10640.224676</v>
      </c>
      <c r="AD84" s="67">
        <v>12371.027789999998</v>
      </c>
      <c r="AE84" s="127">
        <v>10262.947275</v>
      </c>
      <c r="AF84" s="123">
        <v>8812.7218530000009</v>
      </c>
      <c r="AG84" s="127">
        <v>9655.7029029999994</v>
      </c>
      <c r="AH84" s="72"/>
      <c r="AI84" s="72">
        <f t="shared" si="38"/>
        <v>18.266488742878238</v>
      </c>
      <c r="AJ84" s="72">
        <f t="shared" si="39"/>
        <v>16.266603071869184</v>
      </c>
      <c r="AK84" s="72">
        <f t="shared" si="40"/>
        <v>-17.04046382228681</v>
      </c>
      <c r="AL84" s="72">
        <f t="shared" si="41"/>
        <v>-14.130691536657039</v>
      </c>
      <c r="AM84" s="72">
        <f t="shared" si="41"/>
        <v>9.5655016016763739</v>
      </c>
      <c r="AN84" s="72"/>
      <c r="AO84" s="64">
        <v>6398.764376000001</v>
      </c>
      <c r="AP84" s="64">
        <v>6662.2222980000006</v>
      </c>
      <c r="AQ84" s="18">
        <f t="shared" si="37"/>
        <v>4.1173249477376839</v>
      </c>
      <c r="AR84" s="123">
        <v>4212.4177089999994</v>
      </c>
      <c r="AS84" s="123">
        <v>6021.3317440000001</v>
      </c>
      <c r="AT84" s="64">
        <f t="shared" si="42"/>
        <v>42.942418344106358</v>
      </c>
      <c r="AU84" s="72"/>
      <c r="AV84" s="42" t="s">
        <v>169</v>
      </c>
      <c r="AW84" s="43" t="s">
        <v>224</v>
      </c>
      <c r="AX84" s="2"/>
    </row>
    <row r="85" spans="1:50" ht="21.9" customHeight="1" x14ac:dyDescent="0.3">
      <c r="A85" s="39" t="s">
        <v>170</v>
      </c>
      <c r="B85" s="41" t="s">
        <v>211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3">
        <v>8744.7197059999999</v>
      </c>
      <c r="W85" s="123">
        <v>13174.430322</v>
      </c>
      <c r="X85" s="123">
        <v>16782.187439999998</v>
      </c>
      <c r="Y85" s="123">
        <v>14184.642588999997</v>
      </c>
      <c r="Z85" s="123">
        <v>17440.497575999998</v>
      </c>
      <c r="AA85" s="123">
        <v>9881.2381210000003</v>
      </c>
      <c r="AB85" s="123">
        <v>17820.283976999999</v>
      </c>
      <c r="AC85" s="123">
        <v>17952.508570999995</v>
      </c>
      <c r="AD85" s="67">
        <v>17510.553645000004</v>
      </c>
      <c r="AE85" s="127">
        <v>14199.51636</v>
      </c>
      <c r="AF85" s="123">
        <v>9881.2381210000003</v>
      </c>
      <c r="AG85" s="127">
        <v>15062.730438000001</v>
      </c>
      <c r="AH85" s="72"/>
      <c r="AI85" s="72">
        <f t="shared" si="38"/>
        <v>0.74198926442841184</v>
      </c>
      <c r="AJ85" s="72">
        <f t="shared" si="39"/>
        <v>-2.4618003899127103</v>
      </c>
      <c r="AK85" s="72">
        <f t="shared" si="40"/>
        <v>-18.908809807652446</v>
      </c>
      <c r="AL85" s="72">
        <f t="shared" si="41"/>
        <v>-30.411445921951099</v>
      </c>
      <c r="AM85" s="72">
        <f t="shared" si="41"/>
        <v>52.437682945703813</v>
      </c>
      <c r="AN85" s="72"/>
      <c r="AO85" s="64">
        <v>6781.0145160000011</v>
      </c>
      <c r="AP85" s="64">
        <v>9195.6811880000005</v>
      </c>
      <c r="AQ85" s="18">
        <f t="shared" si="37"/>
        <v>35.609224346925131</v>
      </c>
      <c r="AR85" s="123">
        <v>5123.7627990000001</v>
      </c>
      <c r="AS85" s="123">
        <v>8332.517276999999</v>
      </c>
      <c r="AT85" s="64">
        <f>AS85/AR85*100-100</f>
        <v>62.624961456573459</v>
      </c>
      <c r="AU85" s="72"/>
      <c r="AV85" s="42" t="s">
        <v>170</v>
      </c>
      <c r="AW85" s="43" t="s">
        <v>171</v>
      </c>
      <c r="AX85" s="2"/>
    </row>
    <row r="86" spans="1:50" ht="16.8" x14ac:dyDescent="0.3">
      <c r="A86" s="39" t="s">
        <v>172</v>
      </c>
      <c r="B86" s="41" t="s">
        <v>173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3">
        <v>2991.7473669999995</v>
      </c>
      <c r="W86" s="123">
        <v>4714.8272269999998</v>
      </c>
      <c r="X86" s="123">
        <v>6176.5110540000005</v>
      </c>
      <c r="Y86" s="123">
        <v>4703.5007169999999</v>
      </c>
      <c r="Z86" s="123">
        <v>3784.4217360000007</v>
      </c>
      <c r="AA86" s="123">
        <v>4731.1360250000007</v>
      </c>
      <c r="AB86" s="123">
        <v>4668.995422</v>
      </c>
      <c r="AC86" s="123">
        <v>5130.2468559999998</v>
      </c>
      <c r="AD86" s="67">
        <v>5789.0052860000005</v>
      </c>
      <c r="AE86" s="127">
        <v>3762.5049359999998</v>
      </c>
      <c r="AF86" s="123">
        <v>4731.1360250000007</v>
      </c>
      <c r="AG86" s="127">
        <v>4892.022516</v>
      </c>
      <c r="AH86" s="72"/>
      <c r="AI86" s="72">
        <f t="shared" si="38"/>
        <v>9.8790294765896078</v>
      </c>
      <c r="AJ86" s="72">
        <f t="shared" si="39"/>
        <v>12.840677037393647</v>
      </c>
      <c r="AK86" s="72">
        <f t="shared" si="40"/>
        <v>-35.006020030778757</v>
      </c>
      <c r="AL86" s="72">
        <f t="shared" si="41"/>
        <v>25.744314106595525</v>
      </c>
      <c r="AM86" s="72">
        <f t="shared" si="41"/>
        <v>3.4005889949021224</v>
      </c>
      <c r="AN86" s="72"/>
      <c r="AO86" s="64">
        <v>3721.8846560000002</v>
      </c>
      <c r="AP86" s="64">
        <v>3145.7333249999997</v>
      </c>
      <c r="AQ86" s="18">
        <f t="shared" si="37"/>
        <v>-15.480096355785628</v>
      </c>
      <c r="AR86" s="123">
        <v>2228.0119749999999</v>
      </c>
      <c r="AS86" s="123">
        <v>2396.0676459999995</v>
      </c>
      <c r="AT86" s="64">
        <f t="shared" si="42"/>
        <v>7.5428531303113715</v>
      </c>
      <c r="AU86" s="72"/>
      <c r="AV86" s="42" t="s">
        <v>172</v>
      </c>
      <c r="AW86" s="43" t="s">
        <v>174</v>
      </c>
      <c r="AX86" s="2"/>
    </row>
    <row r="87" spans="1:50" ht="16.8" x14ac:dyDescent="0.3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3"/>
      <c r="W87" s="123"/>
      <c r="X87" s="123"/>
      <c r="Y87" s="124"/>
      <c r="Z87" s="124"/>
      <c r="AA87" s="124"/>
      <c r="AB87" s="124"/>
      <c r="AC87" s="124"/>
      <c r="AD87" s="67"/>
      <c r="AE87" s="127"/>
      <c r="AF87" s="124"/>
      <c r="AG87" s="127"/>
      <c r="AH87" s="72"/>
      <c r="AI87" s="72"/>
      <c r="AJ87" s="72"/>
      <c r="AK87" s="72"/>
      <c r="AL87" s="72"/>
      <c r="AM87" s="72"/>
      <c r="AN87" s="72"/>
      <c r="AO87" s="64"/>
      <c r="AP87" s="64"/>
      <c r="AQ87" s="18"/>
      <c r="AR87" s="123"/>
      <c r="AS87" s="123"/>
      <c r="AT87" s="64"/>
      <c r="AU87" s="72"/>
      <c r="AV87" s="42"/>
      <c r="AW87" s="43"/>
      <c r="AX87" s="2"/>
    </row>
    <row r="88" spans="1:50" ht="16.8" x14ac:dyDescent="0.2">
      <c r="A88" s="15" t="s">
        <v>175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3">
        <v>9324.8195500000002</v>
      </c>
      <c r="W88" s="123">
        <v>11638.121195</v>
      </c>
      <c r="X88" s="123">
        <v>14137.607922000003</v>
      </c>
      <c r="Y88" s="123">
        <v>13153.324796000001</v>
      </c>
      <c r="Z88" s="123">
        <v>15273.623487999999</v>
      </c>
      <c r="AA88" s="123">
        <v>12144.073398999999</v>
      </c>
      <c r="AB88" s="123">
        <v>13986.548929</v>
      </c>
      <c r="AC88" s="123">
        <v>13136.107316999998</v>
      </c>
      <c r="AD88" s="67">
        <v>13354.643543</v>
      </c>
      <c r="AE88" s="127">
        <v>12807.668272000003</v>
      </c>
      <c r="AF88" s="123">
        <v>12144.073398999999</v>
      </c>
      <c r="AG88" s="127">
        <v>10991.756047000001</v>
      </c>
      <c r="AH88" s="72"/>
      <c r="AI88" s="72">
        <f t="shared" ref="AI88:AI96" si="43">+AC88/AB88*100-100</f>
        <v>-6.0804249591311077</v>
      </c>
      <c r="AJ88" s="72">
        <f t="shared" ref="AJ88:AJ96" si="44">+AD88/AC88*100-100</f>
        <v>1.66363002924912</v>
      </c>
      <c r="AK88" s="72">
        <f t="shared" ref="AK88:AK96" si="45">AE88/AD88*100-100</f>
        <v>-4.0957684062387472</v>
      </c>
      <c r="AL88" s="72">
        <f t="shared" ref="AL88:AM96" si="46">AF88/AE88*100-100</f>
        <v>-5.1812309540429595</v>
      </c>
      <c r="AM88" s="72">
        <f t="shared" si="46"/>
        <v>-9.4887218986578716</v>
      </c>
      <c r="AN88" s="72"/>
      <c r="AO88" s="64">
        <v>8893.41842</v>
      </c>
      <c r="AP88" s="64">
        <v>7872.1903700000003</v>
      </c>
      <c r="AQ88" s="18">
        <f t="shared" si="37"/>
        <v>-11.482964162614984</v>
      </c>
      <c r="AR88" s="123">
        <v>5074.6731260000006</v>
      </c>
      <c r="AS88" s="123">
        <v>5675.1876269999993</v>
      </c>
      <c r="AT88" s="64">
        <f>AS88/AR88*100-100</f>
        <v>11.833560233136467</v>
      </c>
      <c r="AU88" s="72"/>
      <c r="AV88" s="11" t="s">
        <v>176</v>
      </c>
      <c r="AW88" s="26"/>
      <c r="AX88" s="2"/>
    </row>
    <row r="89" spans="1:50" ht="21.9" customHeight="1" x14ac:dyDescent="0.3">
      <c r="A89" s="39" t="s">
        <v>177</v>
      </c>
      <c r="B89" s="41" t="s">
        <v>215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3">
        <v>406.60064699999992</v>
      </c>
      <c r="W89" s="123">
        <v>560.15635700000007</v>
      </c>
      <c r="X89" s="123">
        <v>758.38942299999997</v>
      </c>
      <c r="Y89" s="123">
        <v>665.44130800000005</v>
      </c>
      <c r="Z89" s="123">
        <v>816.65208200000006</v>
      </c>
      <c r="AA89" s="123">
        <v>343.00643899999994</v>
      </c>
      <c r="AB89" s="123">
        <v>732.66762300000016</v>
      </c>
      <c r="AC89" s="123">
        <v>586.47038799999996</v>
      </c>
      <c r="AD89" s="67">
        <v>548.53181299999994</v>
      </c>
      <c r="AE89" s="127">
        <v>462.25817900000004</v>
      </c>
      <c r="AF89" s="123">
        <v>343.00643899999994</v>
      </c>
      <c r="AG89" s="127">
        <v>384.66522199999997</v>
      </c>
      <c r="AH89" s="72"/>
      <c r="AI89" s="72">
        <f t="shared" si="43"/>
        <v>-19.954100660457357</v>
      </c>
      <c r="AJ89" s="72">
        <f t="shared" si="44"/>
        <v>-6.4689668525941073</v>
      </c>
      <c r="AK89" s="72">
        <f t="shared" si="45"/>
        <v>-15.728100349942679</v>
      </c>
      <c r="AL89" s="72">
        <f t="shared" si="46"/>
        <v>-25.797648460861538</v>
      </c>
      <c r="AM89" s="72">
        <f t="shared" si="46"/>
        <v>12.145189787530498</v>
      </c>
      <c r="AN89" s="72"/>
      <c r="AO89" s="64">
        <v>238.24411599999999</v>
      </c>
      <c r="AP89" s="64">
        <v>272.69296000000003</v>
      </c>
      <c r="AQ89" s="18">
        <f t="shared" si="37"/>
        <v>14.459473156516504</v>
      </c>
      <c r="AR89" s="123">
        <v>174.05996299999998</v>
      </c>
      <c r="AS89" s="123">
        <v>174.53659199999998</v>
      </c>
      <c r="AT89" s="64">
        <f t="shared" ref="AT89:AT96" si="47">AS89/AR89*100-100</f>
        <v>0.27383034661451688</v>
      </c>
      <c r="AU89" s="72"/>
      <c r="AV89" s="42" t="s">
        <v>177</v>
      </c>
      <c r="AW89" s="43" t="s">
        <v>225</v>
      </c>
      <c r="AX89" s="2"/>
    </row>
    <row r="90" spans="1:50" ht="21.9" customHeight="1" x14ac:dyDescent="0.3">
      <c r="A90" s="39" t="s">
        <v>178</v>
      </c>
      <c r="B90" s="41" t="s">
        <v>179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3">
        <v>548.19041800000002</v>
      </c>
      <c r="W90" s="123">
        <v>711.27814999999998</v>
      </c>
      <c r="X90" s="123">
        <v>909.09499300000004</v>
      </c>
      <c r="Y90" s="123">
        <v>790.35819499999991</v>
      </c>
      <c r="Z90" s="123">
        <v>910.436689</v>
      </c>
      <c r="AA90" s="123">
        <v>533.55356299999994</v>
      </c>
      <c r="AB90" s="123">
        <v>796.40028900000004</v>
      </c>
      <c r="AC90" s="123">
        <v>584.1684570000001</v>
      </c>
      <c r="AD90" s="67">
        <v>591.60513000000003</v>
      </c>
      <c r="AE90" s="127">
        <v>578.41251899999997</v>
      </c>
      <c r="AF90" s="123">
        <v>533.55356299999994</v>
      </c>
      <c r="AG90" s="127">
        <v>479.27784099999997</v>
      </c>
      <c r="AH90" s="72"/>
      <c r="AI90" s="72">
        <f t="shared" si="43"/>
        <v>-26.648889375277449</v>
      </c>
      <c r="AJ90" s="72">
        <f t="shared" si="44"/>
        <v>1.2730356990158214</v>
      </c>
      <c r="AK90" s="72">
        <f t="shared" si="45"/>
        <v>-2.2299689997617236</v>
      </c>
      <c r="AL90" s="72">
        <f t="shared" si="46"/>
        <v>-7.7555299248286218</v>
      </c>
      <c r="AM90" s="72">
        <f t="shared" si="46"/>
        <v>-10.172497339315868</v>
      </c>
      <c r="AN90" s="72"/>
      <c r="AO90" s="64">
        <v>393.631418</v>
      </c>
      <c r="AP90" s="64">
        <v>335.05932200000001</v>
      </c>
      <c r="AQ90" s="18">
        <f t="shared" si="37"/>
        <v>-14.879934202813047</v>
      </c>
      <c r="AR90" s="123">
        <v>216.58573199999998</v>
      </c>
      <c r="AS90" s="123">
        <v>255.05740499999999</v>
      </c>
      <c r="AT90" s="64">
        <f t="shared" si="47"/>
        <v>17.762791964523331</v>
      </c>
      <c r="AU90" s="72"/>
      <c r="AV90" s="42" t="s">
        <v>178</v>
      </c>
      <c r="AW90" s="43" t="s">
        <v>180</v>
      </c>
      <c r="AX90" s="2"/>
    </row>
    <row r="91" spans="1:50" ht="21.9" customHeight="1" x14ac:dyDescent="0.3">
      <c r="A91" s="39" t="s">
        <v>181</v>
      </c>
      <c r="B91" s="41" t="s">
        <v>182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3">
        <v>222.69936999999999</v>
      </c>
      <c r="W91" s="123">
        <v>264.74752000000001</v>
      </c>
      <c r="X91" s="123">
        <v>353.40862199999998</v>
      </c>
      <c r="Y91" s="123">
        <v>334.64626900000002</v>
      </c>
      <c r="Z91" s="123">
        <v>441.53297300000008</v>
      </c>
      <c r="AA91" s="123">
        <v>249.57516099999992</v>
      </c>
      <c r="AB91" s="123">
        <v>383.96973199999996</v>
      </c>
      <c r="AC91" s="123">
        <v>276.636211</v>
      </c>
      <c r="AD91" s="67">
        <v>257.36588499999993</v>
      </c>
      <c r="AE91" s="127">
        <v>239.16425100000001</v>
      </c>
      <c r="AF91" s="123">
        <v>249.57516099999992</v>
      </c>
      <c r="AG91" s="127">
        <v>165.543418</v>
      </c>
      <c r="AH91" s="72"/>
      <c r="AI91" s="72">
        <f t="shared" si="43"/>
        <v>-27.953641147943401</v>
      </c>
      <c r="AJ91" s="72">
        <f t="shared" si="44"/>
        <v>-6.9659448885381323</v>
      </c>
      <c r="AK91" s="72">
        <f t="shared" si="45"/>
        <v>-7.0722792183586876</v>
      </c>
      <c r="AL91" s="72">
        <f t="shared" si="46"/>
        <v>4.3530376954204115</v>
      </c>
      <c r="AM91" s="72">
        <f t="shared" si="46"/>
        <v>-33.669914371005831</v>
      </c>
      <c r="AN91" s="72"/>
      <c r="AO91" s="64">
        <v>184.54474799999997</v>
      </c>
      <c r="AP91" s="64">
        <v>117.63061700000002</v>
      </c>
      <c r="AQ91" s="18">
        <f t="shared" si="37"/>
        <v>-36.25902753948867</v>
      </c>
      <c r="AR91" s="123">
        <v>78.944794999999999</v>
      </c>
      <c r="AS91" s="123">
        <v>85.541342999999998</v>
      </c>
      <c r="AT91" s="64">
        <f t="shared" si="47"/>
        <v>8.3558998411484851</v>
      </c>
      <c r="AU91" s="72"/>
      <c r="AV91" s="42" t="s">
        <v>181</v>
      </c>
      <c r="AW91" s="43" t="s">
        <v>183</v>
      </c>
      <c r="AX91" s="2"/>
    </row>
    <row r="92" spans="1:50" ht="21.9" customHeight="1" x14ac:dyDescent="0.3">
      <c r="A92" s="39" t="s">
        <v>184</v>
      </c>
      <c r="B92" s="41" t="s">
        <v>185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3">
        <v>2147.856859</v>
      </c>
      <c r="W92" s="123">
        <v>2835.2386239999996</v>
      </c>
      <c r="X92" s="123">
        <v>3271.4001350000003</v>
      </c>
      <c r="Y92" s="123">
        <v>2677.1928349999998</v>
      </c>
      <c r="Z92" s="123">
        <v>2899.7444730000002</v>
      </c>
      <c r="AA92" s="123">
        <v>1757.9131179999999</v>
      </c>
      <c r="AB92" s="123">
        <v>2693.8348930000002</v>
      </c>
      <c r="AC92" s="123">
        <v>2533.0367260000003</v>
      </c>
      <c r="AD92" s="67">
        <v>2332.2852370000001</v>
      </c>
      <c r="AE92" s="127">
        <v>2143.3968479999999</v>
      </c>
      <c r="AF92" s="123">
        <v>1757.9131179999999</v>
      </c>
      <c r="AG92" s="127">
        <v>1642.1448949999999</v>
      </c>
      <c r="AH92" s="72"/>
      <c r="AI92" s="72">
        <f t="shared" si="43"/>
        <v>-5.9691173879229922</v>
      </c>
      <c r="AJ92" s="72">
        <f t="shared" si="44"/>
        <v>-7.9253287936734012</v>
      </c>
      <c r="AK92" s="72">
        <f t="shared" si="45"/>
        <v>-8.0988545484670595</v>
      </c>
      <c r="AL92" s="72">
        <f t="shared" si="46"/>
        <v>-17.984711060842244</v>
      </c>
      <c r="AM92" s="72">
        <f t="shared" si="46"/>
        <v>-6.5855486152643863</v>
      </c>
      <c r="AN92" s="72"/>
      <c r="AO92" s="64">
        <v>1271.2491480000001</v>
      </c>
      <c r="AP92" s="64">
        <v>1148.4255740000001</v>
      </c>
      <c r="AQ92" s="18">
        <f t="shared" si="37"/>
        <v>-9.6616445480599058</v>
      </c>
      <c r="AR92" s="123">
        <v>660.07140400000003</v>
      </c>
      <c r="AS92" s="123">
        <v>889.920613</v>
      </c>
      <c r="AT92" s="64">
        <f t="shared" si="47"/>
        <v>34.821870422976247</v>
      </c>
      <c r="AU92" s="72"/>
      <c r="AV92" s="42" t="s">
        <v>184</v>
      </c>
      <c r="AW92" s="43" t="s">
        <v>186</v>
      </c>
      <c r="AX92" s="2"/>
    </row>
    <row r="93" spans="1:50" ht="21.9" customHeight="1" x14ac:dyDescent="0.3">
      <c r="A93" s="39" t="s">
        <v>187</v>
      </c>
      <c r="B93" s="41" t="s">
        <v>188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3">
        <v>539.46774399999993</v>
      </c>
      <c r="W93" s="123">
        <v>659.67390999999998</v>
      </c>
      <c r="X93" s="123">
        <v>871.46382100000005</v>
      </c>
      <c r="Y93" s="123">
        <v>863.68222000000026</v>
      </c>
      <c r="Z93" s="123">
        <v>1020.115408</v>
      </c>
      <c r="AA93" s="123">
        <v>539.19495300000005</v>
      </c>
      <c r="AB93" s="123">
        <v>817.75539700000002</v>
      </c>
      <c r="AC93" s="123">
        <v>758.74095399999999</v>
      </c>
      <c r="AD93" s="67">
        <v>688.60534800000016</v>
      </c>
      <c r="AE93" s="127">
        <v>673.5719180000001</v>
      </c>
      <c r="AF93" s="123">
        <v>539.19495300000005</v>
      </c>
      <c r="AG93" s="127">
        <v>498.03863400000006</v>
      </c>
      <c r="AH93" s="72"/>
      <c r="AI93" s="72">
        <f t="shared" si="43"/>
        <v>-7.2166375442460122</v>
      </c>
      <c r="AJ93" s="72">
        <f t="shared" si="44"/>
        <v>-9.243682660103218</v>
      </c>
      <c r="AK93" s="72">
        <f t="shared" si="45"/>
        <v>-2.18317067151213</v>
      </c>
      <c r="AL93" s="72">
        <f t="shared" si="46"/>
        <v>-19.949906076696038</v>
      </c>
      <c r="AM93" s="72">
        <f t="shared" si="46"/>
        <v>-7.6329199246047068</v>
      </c>
      <c r="AN93" s="72"/>
      <c r="AO93" s="64">
        <v>413.38919400000003</v>
      </c>
      <c r="AP93" s="64">
        <v>384.85263299999997</v>
      </c>
      <c r="AQ93" s="18">
        <f t="shared" si="37"/>
        <v>-6.9030737653969885</v>
      </c>
      <c r="AR93" s="123">
        <v>242.46115999999998</v>
      </c>
      <c r="AS93" s="123">
        <v>281.36587199999997</v>
      </c>
      <c r="AT93" s="64">
        <f t="shared" si="47"/>
        <v>16.045750172934902</v>
      </c>
      <c r="AU93" s="72"/>
      <c r="AV93" s="42" t="s">
        <v>187</v>
      </c>
      <c r="AW93" s="43" t="s">
        <v>189</v>
      </c>
      <c r="AX93" s="2"/>
    </row>
    <row r="94" spans="1:50" ht="21.9" customHeight="1" x14ac:dyDescent="0.3">
      <c r="A94" s="39" t="s">
        <v>190</v>
      </c>
      <c r="B94" s="41" t="s">
        <v>216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3">
        <v>1985.4533930000002</v>
      </c>
      <c r="W94" s="123">
        <v>2453.475555</v>
      </c>
      <c r="X94" s="123">
        <v>2974.6535190000004</v>
      </c>
      <c r="Y94" s="123">
        <v>2933.7899099999995</v>
      </c>
      <c r="Z94" s="123">
        <v>3402.7970520000003</v>
      </c>
      <c r="AA94" s="123">
        <v>3581.6242040000006</v>
      </c>
      <c r="AB94" s="123">
        <v>3495.156328</v>
      </c>
      <c r="AC94" s="123">
        <v>3522.082864</v>
      </c>
      <c r="AD94" s="67">
        <v>3881.6398210000002</v>
      </c>
      <c r="AE94" s="127">
        <v>3700.9112010000003</v>
      </c>
      <c r="AF94" s="123">
        <v>3581.6242040000006</v>
      </c>
      <c r="AG94" s="127">
        <v>3758.8481710000001</v>
      </c>
      <c r="AH94" s="72"/>
      <c r="AI94" s="72">
        <f t="shared" si="43"/>
        <v>0.7703957555285541</v>
      </c>
      <c r="AJ94" s="72">
        <f t="shared" si="44"/>
        <v>10.208645590798355</v>
      </c>
      <c r="AK94" s="72">
        <f t="shared" si="45"/>
        <v>-4.6559863442827094</v>
      </c>
      <c r="AL94" s="72">
        <f t="shared" si="46"/>
        <v>-3.2231791178282805</v>
      </c>
      <c r="AM94" s="72">
        <f t="shared" si="46"/>
        <v>4.9481452242274173</v>
      </c>
      <c r="AN94" s="72"/>
      <c r="AO94" s="64">
        <v>2610.2962219999999</v>
      </c>
      <c r="AP94" s="64">
        <v>2650.6598080000003</v>
      </c>
      <c r="AQ94" s="18">
        <f t="shared" si="37"/>
        <v>1.5463220480422699</v>
      </c>
      <c r="AR94" s="123">
        <v>1732.8736609999999</v>
      </c>
      <c r="AS94" s="123">
        <v>1852.0261609999998</v>
      </c>
      <c r="AT94" s="64">
        <f t="shared" si="47"/>
        <v>6.8760061787331779</v>
      </c>
      <c r="AU94" s="72"/>
      <c r="AV94" s="42" t="s">
        <v>190</v>
      </c>
      <c r="AW94" s="43" t="s">
        <v>226</v>
      </c>
      <c r="AX94" s="2"/>
    </row>
    <row r="95" spans="1:50" ht="21.9" customHeight="1" x14ac:dyDescent="0.3">
      <c r="A95" s="39" t="s">
        <v>191</v>
      </c>
      <c r="B95" s="41" t="s">
        <v>217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3">
        <v>388.09098299999999</v>
      </c>
      <c r="R95" s="103">
        <v>525.06349499999999</v>
      </c>
      <c r="S95" s="103">
        <v>594.12254399999995</v>
      </c>
      <c r="T95" s="67">
        <v>608.19644700000003</v>
      </c>
      <c r="U95" s="67">
        <v>698.55021700000009</v>
      </c>
      <c r="V95" s="123">
        <v>619.07466800000009</v>
      </c>
      <c r="W95" s="123">
        <v>754.75879499999996</v>
      </c>
      <c r="X95" s="123">
        <v>906.99791799999991</v>
      </c>
      <c r="Y95" s="123">
        <v>846.05162800000016</v>
      </c>
      <c r="Z95" s="123">
        <v>976.35829599999988</v>
      </c>
      <c r="AA95" s="123">
        <v>727.75963400000012</v>
      </c>
      <c r="AB95" s="123">
        <v>894.70675699999981</v>
      </c>
      <c r="AC95" s="123">
        <v>830.47024600000009</v>
      </c>
      <c r="AD95" s="67">
        <v>864.76504000000023</v>
      </c>
      <c r="AE95" s="127">
        <v>802.71150699999987</v>
      </c>
      <c r="AF95" s="123">
        <v>727.75963400000012</v>
      </c>
      <c r="AG95" s="127">
        <v>624.938897</v>
      </c>
      <c r="AH95" s="72"/>
      <c r="AI95" s="72">
        <f t="shared" si="43"/>
        <v>-7.179616170038571</v>
      </c>
      <c r="AJ95" s="72">
        <f t="shared" si="44"/>
        <v>4.1295632402464264</v>
      </c>
      <c r="AK95" s="72">
        <f t="shared" si="45"/>
        <v>-7.1757679982068225</v>
      </c>
      <c r="AL95" s="72">
        <f t="shared" si="46"/>
        <v>-9.3373363090458099</v>
      </c>
      <c r="AM95" s="72">
        <f t="shared" si="46"/>
        <v>-14.128392424688968</v>
      </c>
      <c r="AN95" s="72"/>
      <c r="AO95" s="64">
        <v>539.97403700000007</v>
      </c>
      <c r="AP95" s="64">
        <v>452.15889199999998</v>
      </c>
      <c r="AQ95" s="18">
        <f t="shared" si="37"/>
        <v>-16.262845800491714</v>
      </c>
      <c r="AR95" s="123">
        <v>297.21736199999998</v>
      </c>
      <c r="AS95" s="123">
        <v>360.36119600000001</v>
      </c>
      <c r="AT95" s="64">
        <f t="shared" si="47"/>
        <v>21.245001831353321</v>
      </c>
      <c r="AU95" s="72"/>
      <c r="AV95" s="42" t="s">
        <v>191</v>
      </c>
      <c r="AW95" s="43" t="s">
        <v>227</v>
      </c>
      <c r="AX95" s="2"/>
    </row>
    <row r="96" spans="1:50" ht="16.8" x14ac:dyDescent="0.3">
      <c r="A96" s="39" t="s">
        <v>192</v>
      </c>
      <c r="B96" s="41" t="s">
        <v>193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3">
        <v>1703.2385569999999</v>
      </c>
      <c r="R96" s="103">
        <v>1874.5341089999999</v>
      </c>
      <c r="S96" s="103">
        <v>2258.5125089999997</v>
      </c>
      <c r="T96" s="67">
        <v>2586.5505920000001</v>
      </c>
      <c r="U96" s="67">
        <v>3300.1149480000004</v>
      </c>
      <c r="V96" s="123">
        <v>2855.4764510000005</v>
      </c>
      <c r="W96" s="123">
        <v>3398.7922840000001</v>
      </c>
      <c r="X96" s="123">
        <v>4092.1994910000003</v>
      </c>
      <c r="Y96" s="123">
        <v>4042.1624309999997</v>
      </c>
      <c r="Z96" s="123">
        <v>4805.9865150000005</v>
      </c>
      <c r="AA96" s="123">
        <v>4411.4463269999997</v>
      </c>
      <c r="AB96" s="123">
        <v>4172.0579099999995</v>
      </c>
      <c r="AC96" s="123">
        <v>4044.5014709999996</v>
      </c>
      <c r="AD96" s="67">
        <v>4189.8452690000004</v>
      </c>
      <c r="AE96" s="127">
        <v>4207.2418489999991</v>
      </c>
      <c r="AF96" s="123">
        <v>4411.4463269999997</v>
      </c>
      <c r="AG96" s="127">
        <v>3438.2989690000004</v>
      </c>
      <c r="AH96" s="72"/>
      <c r="AI96" s="72">
        <f t="shared" si="43"/>
        <v>-3.0573985728783839</v>
      </c>
      <c r="AJ96" s="72">
        <f t="shared" si="44"/>
        <v>3.5936146652967977</v>
      </c>
      <c r="AK96" s="72">
        <f t="shared" si="45"/>
        <v>0.4152081731684234</v>
      </c>
      <c r="AL96" s="72">
        <f t="shared" si="46"/>
        <v>4.8536424890462939</v>
      </c>
      <c r="AM96" s="72">
        <f t="shared" si="46"/>
        <v>-22.05959873168824</v>
      </c>
      <c r="AN96" s="72"/>
      <c r="AO96" s="64">
        <v>3242.0895369999994</v>
      </c>
      <c r="AP96" s="64">
        <v>2510.710564</v>
      </c>
      <c r="AQ96" s="18">
        <f t="shared" si="37"/>
        <v>-22.558876448451386</v>
      </c>
      <c r="AR96" s="123">
        <v>1672.4590490000001</v>
      </c>
      <c r="AS96" s="123">
        <v>1776.3784449999998</v>
      </c>
      <c r="AT96" s="64">
        <f t="shared" si="47"/>
        <v>6.2135689398275815</v>
      </c>
      <c r="AU96" s="72"/>
      <c r="AV96" s="42" t="s">
        <v>192</v>
      </c>
      <c r="AW96" s="43" t="s">
        <v>194</v>
      </c>
      <c r="AX96" s="2"/>
    </row>
    <row r="97" spans="1:50" ht="16.8" x14ac:dyDescent="0.3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3"/>
      <c r="W97" s="123"/>
      <c r="X97" s="123"/>
      <c r="Y97" s="124"/>
      <c r="Z97" s="124"/>
      <c r="AA97" s="124"/>
      <c r="AB97" s="124"/>
      <c r="AC97" s="124"/>
      <c r="AD97" s="67"/>
      <c r="AE97" s="127"/>
      <c r="AF97" s="124"/>
      <c r="AG97" s="127"/>
      <c r="AH97" s="72"/>
      <c r="AI97" s="72"/>
      <c r="AJ97" s="72"/>
      <c r="AK97" s="72"/>
      <c r="AL97" s="72"/>
      <c r="AM97" s="72"/>
      <c r="AN97" s="72"/>
      <c r="AO97" s="64"/>
      <c r="AP97" s="64"/>
      <c r="AQ97" s="18"/>
      <c r="AR97" s="123"/>
      <c r="AS97" s="123"/>
      <c r="AT97" s="64"/>
      <c r="AU97" s="72"/>
      <c r="AV97" s="42"/>
      <c r="AW97" s="43"/>
      <c r="AX97" s="2"/>
    </row>
    <row r="98" spans="1:50" ht="16.8" x14ac:dyDescent="0.3">
      <c r="A98" s="16" t="s">
        <v>218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3">
        <v>2061.7868259999996</v>
      </c>
      <c r="W98" s="123">
        <v>2888.3179749999999</v>
      </c>
      <c r="X98" s="123">
        <v>6726.3409410000004</v>
      </c>
      <c r="Y98" s="123">
        <v>8392.1188270000002</v>
      </c>
      <c r="Z98" s="123">
        <v>51704.438032000005</v>
      </c>
      <c r="AA98" s="123">
        <v>39236.427836000003</v>
      </c>
      <c r="AB98" s="123">
        <v>28483.473718999998</v>
      </c>
      <c r="AC98" s="123">
        <v>22787.015011</v>
      </c>
      <c r="AD98" s="67">
        <v>39145.434508999999</v>
      </c>
      <c r="AE98" s="127">
        <v>36256.251111000005</v>
      </c>
      <c r="AF98" s="123">
        <v>39236.427836000003</v>
      </c>
      <c r="AG98" s="127">
        <v>43961.861079000002</v>
      </c>
      <c r="AH98" s="72"/>
      <c r="AI98" s="72">
        <f>+AC98/AB98*100-100</f>
        <v>-19.999171323686397</v>
      </c>
      <c r="AJ98" s="72">
        <f>+AD98/AC98*100-100</f>
        <v>71.788338622251672</v>
      </c>
      <c r="AK98" s="128">
        <f t="shared" ref="AK98:AM99" si="48">AE98/AD98*100-100</f>
        <v>-7.3806394902469066</v>
      </c>
      <c r="AL98" s="128">
        <f t="shared" si="48"/>
        <v>8.2197597205404946</v>
      </c>
      <c r="AM98" s="128">
        <f t="shared" si="48"/>
        <v>12.043484852268691</v>
      </c>
      <c r="AN98" s="72"/>
      <c r="AO98" s="64">
        <v>27789.368212999998</v>
      </c>
      <c r="AP98" s="64">
        <v>32462.036189999999</v>
      </c>
      <c r="AQ98" s="18">
        <f t="shared" si="37"/>
        <v>16.814588734745342</v>
      </c>
      <c r="AR98" s="123">
        <v>18545.474087000002</v>
      </c>
      <c r="AS98" s="123">
        <v>16313.327498000002</v>
      </c>
      <c r="AT98" s="64">
        <f>AS98/AR98*100-100</f>
        <v>-12.036071865990678</v>
      </c>
      <c r="AU98" s="72"/>
      <c r="AV98" s="13" t="s">
        <v>228</v>
      </c>
      <c r="AW98" s="26"/>
      <c r="AX98" s="2"/>
    </row>
    <row r="99" spans="1:50" s="73" customFormat="1" ht="17.399999999999999" x14ac:dyDescent="0.2">
      <c r="A99" s="74" t="s">
        <v>195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5">
        <v>140928.42121100004</v>
      </c>
      <c r="W99" s="125">
        <v>185544.33185200003</v>
      </c>
      <c r="X99" s="125">
        <v>240841.676274</v>
      </c>
      <c r="Y99" s="125">
        <v>236545.14090900004</v>
      </c>
      <c r="Z99" s="125">
        <v>260822.803002</v>
      </c>
      <c r="AA99" s="125">
        <v>251142.42920500002</v>
      </c>
      <c r="AB99" s="125">
        <v>213619.21145499995</v>
      </c>
      <c r="AC99" s="125">
        <v>202189.24185900003</v>
      </c>
      <c r="AD99" s="79">
        <v>238715.127912</v>
      </c>
      <c r="AE99" s="105">
        <v>231152.48264500001</v>
      </c>
      <c r="AF99" s="105">
        <v>210343.20300000001</v>
      </c>
      <c r="AG99" s="105">
        <v>219514.37299999999</v>
      </c>
      <c r="AH99" s="105"/>
      <c r="AI99" s="105">
        <f>+AC99/AB99*100-100</f>
        <v>-5.3506281191416605</v>
      </c>
      <c r="AJ99" s="105">
        <f>+AD99/AC99*100-100</f>
        <v>18.065197592694801</v>
      </c>
      <c r="AK99" s="128">
        <f t="shared" si="48"/>
        <v>-3.1680628425810937</v>
      </c>
      <c r="AL99" s="128">
        <f t="shared" si="48"/>
        <v>-9.0024036977178099</v>
      </c>
      <c r="AM99" s="128">
        <f t="shared" si="48"/>
        <v>4.3600981011970248</v>
      </c>
      <c r="AN99" s="105"/>
      <c r="AO99" s="79">
        <v>153885.33951200004</v>
      </c>
      <c r="AP99" s="79">
        <v>156185.51799000002</v>
      </c>
      <c r="AQ99" s="122">
        <f t="shared" si="37"/>
        <v>1.4947352914152152</v>
      </c>
      <c r="AR99" s="152">
        <v>98951.60084699998</v>
      </c>
      <c r="AS99" s="152">
        <v>126111.009687</v>
      </c>
      <c r="AT99" s="151">
        <f>AS99/AR99*100-100</f>
        <v>27.447164682049149</v>
      </c>
      <c r="AU99" s="105"/>
      <c r="AV99" s="77" t="s">
        <v>196</v>
      </c>
      <c r="AW99" s="78"/>
    </row>
    <row r="100" spans="1:50" ht="21.9" customHeight="1" x14ac:dyDescent="0.3">
      <c r="A100" s="20" t="s">
        <v>200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45"/>
      <c r="AS100" s="142"/>
      <c r="AT100" s="142"/>
      <c r="AU100" s="2"/>
      <c r="AV100" s="2"/>
      <c r="AW100" s="45" t="s">
        <v>201</v>
      </c>
      <c r="AX100" s="2"/>
    </row>
    <row r="101" spans="1:50" ht="21.9" customHeight="1" x14ac:dyDescent="0.3">
      <c r="A101" s="135" t="s">
        <v>239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S101" s="142"/>
      <c r="AT101" s="142"/>
      <c r="AU101" s="2"/>
      <c r="AV101" s="2"/>
      <c r="AW101" s="45"/>
      <c r="AX101" s="2"/>
    </row>
    <row r="102" spans="1:50" s="73" customFormat="1" ht="17.399999999999999" x14ac:dyDescent="0.25">
      <c r="A102" s="135" t="s">
        <v>240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30"/>
      <c r="U102" s="130"/>
      <c r="V102" s="131"/>
      <c r="W102" s="131"/>
      <c r="X102" s="131"/>
      <c r="Y102" s="131"/>
      <c r="Z102" s="131"/>
      <c r="AA102" s="131"/>
      <c r="AB102" s="131"/>
      <c r="AC102" s="131"/>
      <c r="AD102" s="130"/>
      <c r="AE102" s="130"/>
      <c r="AF102" s="130"/>
      <c r="AG102" s="130"/>
      <c r="AH102" s="132"/>
      <c r="AI102" s="132"/>
      <c r="AJ102" s="132"/>
      <c r="AK102" s="72"/>
      <c r="AL102" s="72"/>
      <c r="AM102" s="72"/>
      <c r="AN102" s="132"/>
      <c r="AO102" s="132"/>
      <c r="AP102" s="132"/>
      <c r="AQ102" s="132"/>
      <c r="AR102" s="144"/>
      <c r="AS102" s="142"/>
      <c r="AT102" s="142"/>
      <c r="AU102" s="132"/>
      <c r="AV102" s="133"/>
      <c r="AW102" s="134"/>
    </row>
    <row r="103" spans="1:50" ht="17.399999999999999" x14ac:dyDescent="0.2">
      <c r="AR103" s="145"/>
      <c r="AS103" s="142"/>
      <c r="AT103" s="142"/>
    </row>
    <row r="104" spans="1:50" ht="15.75" hidden="1" customHeight="1" x14ac:dyDescent="0.2">
      <c r="A104" s="2"/>
      <c r="V104" s="3">
        <v>429.42105900000001</v>
      </c>
      <c r="AC104" s="3">
        <v>6459.1135460000005</v>
      </c>
      <c r="AR104" s="145"/>
      <c r="AS104" s="145"/>
      <c r="AT104" s="147"/>
      <c r="AV104" s="2"/>
      <c r="AW104" s="30" t="s">
        <v>197</v>
      </c>
      <c r="AX104" s="2"/>
    </row>
    <row r="105" spans="1:50" ht="15.6" x14ac:dyDescent="0.2">
      <c r="AR105" s="145"/>
      <c r="AS105" s="145"/>
      <c r="AT105" s="147"/>
    </row>
    <row r="107" spans="1:50" ht="15.6" x14ac:dyDescent="0.2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U107" s="2"/>
    </row>
    <row r="108" spans="1:50" ht="15.6" x14ac:dyDescent="0.2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U108" s="2"/>
    </row>
    <row r="109" spans="1:50" ht="15.6" x14ac:dyDescent="0.2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U109" s="2"/>
    </row>
    <row r="180" spans="53:55" ht="16.8" x14ac:dyDescent="0.2">
      <c r="BA180" s="50"/>
      <c r="BB180" s="50"/>
      <c r="BC180" s="50"/>
    </row>
    <row r="181" spans="53:55" ht="16.8" x14ac:dyDescent="0.2">
      <c r="BA181" s="50"/>
      <c r="BB181" s="50"/>
      <c r="BC181" s="50"/>
    </row>
    <row r="182" spans="53:55" ht="16.8" x14ac:dyDescent="0.2">
      <c r="BA182" s="50"/>
      <c r="BB182" s="50"/>
      <c r="BC182" s="50"/>
    </row>
    <row r="183" spans="53:55" ht="16.8" x14ac:dyDescent="0.2">
      <c r="BA183" s="50"/>
      <c r="BB183" s="50"/>
      <c r="BC183" s="50"/>
    </row>
    <row r="184" spans="53:55" ht="16.8" x14ac:dyDescent="0.2">
      <c r="BA184" s="50"/>
      <c r="BB184" s="50"/>
      <c r="BC184" s="50"/>
    </row>
    <row r="185" spans="53:55" ht="16.8" x14ac:dyDescent="0.2">
      <c r="BA185" s="50"/>
      <c r="BB185" s="50"/>
      <c r="BC185" s="50"/>
    </row>
    <row r="186" spans="53:55" ht="16.8" x14ac:dyDescent="0.2">
      <c r="BA186" s="50"/>
      <c r="BB186" s="50"/>
      <c r="BC186" s="50"/>
    </row>
    <row r="188" spans="53:55" ht="16.8" x14ac:dyDescent="0.2">
      <c r="BA188" s="50"/>
      <c r="BB188" s="50"/>
      <c r="BC188" s="50"/>
    </row>
    <row r="191" spans="53:55" ht="16.8" x14ac:dyDescent="0.2">
      <c r="BA191" s="50"/>
      <c r="BB191" s="50"/>
      <c r="BC191" s="50"/>
    </row>
    <row r="192" spans="53:55" ht="16.8" x14ac:dyDescent="0.2">
      <c r="BA192" s="50"/>
      <c r="BB192" s="50"/>
      <c r="BC192" s="50"/>
    </row>
    <row r="193" spans="53:55" ht="16.8" x14ac:dyDescent="0.2">
      <c r="BA193" s="50"/>
      <c r="BB193" s="50"/>
      <c r="BC193" s="50"/>
    </row>
    <row r="194" spans="53:55" ht="16.8" x14ac:dyDescent="0.2">
      <c r="BA194" s="49"/>
      <c r="BB194" s="49"/>
      <c r="BC194" s="49"/>
    </row>
    <row r="195" spans="53:55" ht="16.8" x14ac:dyDescent="0.2">
      <c r="BA195" s="50"/>
      <c r="BB195" s="50"/>
      <c r="BC195" s="50"/>
    </row>
    <row r="196" spans="53:55" ht="16.8" x14ac:dyDescent="0.2">
      <c r="BA196" s="50"/>
      <c r="BB196" s="50"/>
      <c r="BC196" s="50"/>
    </row>
    <row r="197" spans="53:55" x14ac:dyDescent="0.2">
      <c r="BA197" s="60"/>
      <c r="BB197" s="60"/>
      <c r="BC197" s="60"/>
    </row>
    <row r="198" spans="53:55" x14ac:dyDescent="0.2">
      <c r="BA198" s="60"/>
      <c r="BB198" s="60"/>
      <c r="BC198" s="60"/>
    </row>
    <row r="199" spans="53:55" x14ac:dyDescent="0.2">
      <c r="BA199" s="60"/>
      <c r="BB199" s="60"/>
      <c r="BC199" s="60"/>
    </row>
    <row r="200" spans="53:55" x14ac:dyDescent="0.2">
      <c r="BA200" s="60"/>
      <c r="BB200" s="60"/>
      <c r="BC200" s="60"/>
    </row>
    <row r="201" spans="53:55" x14ac:dyDescent="0.2">
      <c r="BA201" s="60"/>
      <c r="BB201" s="60"/>
      <c r="BC201" s="60"/>
    </row>
    <row r="202" spans="53:55" x14ac:dyDescent="0.2">
      <c r="BA202" s="60"/>
      <c r="BB202" s="60"/>
      <c r="BC202" s="60"/>
    </row>
    <row r="203" spans="53:55" x14ac:dyDescent="0.2">
      <c r="BA203" s="60"/>
      <c r="BB203" s="60"/>
      <c r="BC203" s="60"/>
    </row>
    <row r="204" spans="53:55" x14ac:dyDescent="0.2">
      <c r="BA204" s="60"/>
      <c r="BB204" s="60"/>
      <c r="BC204" s="60"/>
    </row>
    <row r="205" spans="53:55" x14ac:dyDescent="0.2">
      <c r="BA205" s="60"/>
      <c r="BB205" s="60"/>
      <c r="BC205" s="60"/>
    </row>
    <row r="206" spans="53:55" ht="16.8" x14ac:dyDescent="0.2">
      <c r="BA206" s="50"/>
      <c r="BB206" s="50"/>
      <c r="BC206" s="50"/>
    </row>
    <row r="207" spans="53:55" ht="16.8" x14ac:dyDescent="0.2">
      <c r="BA207" s="50"/>
      <c r="BB207" s="50"/>
      <c r="BC207" s="50"/>
    </row>
    <row r="208" spans="53:55" ht="16.8" x14ac:dyDescent="0.2">
      <c r="BA208" s="50"/>
      <c r="BB208" s="50"/>
      <c r="BC208" s="50"/>
    </row>
    <row r="209" spans="53:55" ht="16.8" x14ac:dyDescent="0.2">
      <c r="BA209" s="50"/>
      <c r="BB209" s="50"/>
      <c r="BC209" s="50"/>
    </row>
    <row r="210" spans="53:55" ht="16.8" x14ac:dyDescent="0.2">
      <c r="BA210" s="50"/>
      <c r="BB210" s="50"/>
      <c r="BC210" s="50"/>
    </row>
    <row r="211" spans="53:55" ht="16.8" x14ac:dyDescent="0.2">
      <c r="BA211" s="49"/>
      <c r="BB211" s="49"/>
      <c r="BC211" s="49"/>
    </row>
    <row r="212" spans="53:55" ht="16.8" x14ac:dyDescent="0.2">
      <c r="BA212" s="50"/>
      <c r="BB212" s="50"/>
      <c r="BC212" s="50"/>
    </row>
    <row r="213" spans="53:55" ht="16.8" x14ac:dyDescent="0.2">
      <c r="BA213" s="50"/>
      <c r="BB213" s="50"/>
      <c r="BC213" s="50"/>
    </row>
    <row r="214" spans="53:55" ht="16.8" x14ac:dyDescent="0.2">
      <c r="BA214" s="50"/>
      <c r="BB214" s="50"/>
      <c r="BC214" s="50"/>
    </row>
    <row r="215" spans="53:55" ht="16.8" x14ac:dyDescent="0.2">
      <c r="BA215" s="50"/>
      <c r="BB215" s="50"/>
      <c r="BC215" s="50"/>
    </row>
    <row r="216" spans="53:55" ht="16.8" x14ac:dyDescent="0.2">
      <c r="BA216" s="50"/>
      <c r="BB216" s="50"/>
      <c r="BC216" s="50"/>
    </row>
    <row r="217" spans="53:55" ht="16.8" x14ac:dyDescent="0.2">
      <c r="BA217" s="50"/>
      <c r="BB217" s="50"/>
      <c r="BC217" s="50"/>
    </row>
    <row r="218" spans="53:55" ht="16.8" x14ac:dyDescent="0.2">
      <c r="BA218" s="50"/>
      <c r="BB218" s="50"/>
      <c r="BC218" s="50"/>
    </row>
    <row r="219" spans="53:55" ht="16.8" x14ac:dyDescent="0.2">
      <c r="BA219" s="50"/>
      <c r="BB219" s="50"/>
      <c r="BC219" s="50"/>
    </row>
    <row r="220" spans="53:55" ht="16.8" x14ac:dyDescent="0.2">
      <c r="BA220" s="50"/>
      <c r="BB220" s="50"/>
      <c r="BC220" s="50"/>
    </row>
    <row r="221" spans="53:55" ht="16.8" x14ac:dyDescent="0.2">
      <c r="BA221" s="50"/>
      <c r="BB221" s="50"/>
      <c r="BC221" s="50"/>
    </row>
    <row r="222" spans="53:55" ht="16.8" x14ac:dyDescent="0.2">
      <c r="BA222" s="50"/>
      <c r="BB222" s="50"/>
      <c r="BC222" s="50"/>
    </row>
    <row r="223" spans="53:55" ht="16.8" x14ac:dyDescent="0.2">
      <c r="BA223" s="50"/>
      <c r="BB223" s="50"/>
      <c r="BC223" s="50"/>
    </row>
  </sheetData>
  <mergeCells count="14">
    <mergeCell ref="AR62:AS62"/>
    <mergeCell ref="AR63:AS63"/>
    <mergeCell ref="AR3:AS3"/>
    <mergeCell ref="AR4:AS4"/>
    <mergeCell ref="M62:AD62"/>
    <mergeCell ref="M63:AD63"/>
    <mergeCell ref="AH62:AJ62"/>
    <mergeCell ref="AH63:AJ63"/>
    <mergeCell ref="AO3:AP3"/>
    <mergeCell ref="AO4:AP4"/>
    <mergeCell ref="AJ3:AL3"/>
    <mergeCell ref="AJ4:AL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2021-08-17T13:54:23Z</dcterms:modified>
</cp:coreProperties>
</file>