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5475" tabRatio="604" activeTab="0"/>
  </bookViews>
  <sheets>
    <sheet name="T 7.16" sheetId="1" r:id="rId1"/>
  </sheets>
  <definedNames>
    <definedName name="_xlnm.Print_Area" localSheetId="0">'T 7.16'!$A$1:$L$368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<sst xmlns="http://schemas.openxmlformats.org/spreadsheetml/2006/main" count="266" uniqueCount="88">
  <si>
    <t xml:space="preserve"> -   </t>
  </si>
  <si>
    <t>Kote Olan</t>
  </si>
  <si>
    <t>No. Of</t>
  </si>
  <si>
    <t>Quoted</t>
  </si>
  <si>
    <t>Firms</t>
  </si>
  <si>
    <t>Operat.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</si>
  <si>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</si>
  <si>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</si>
  <si>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</si>
  <si>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</si>
  <si>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</si>
  <si>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</si>
  <si>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</si>
  <si>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</si>
  <si>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</si>
  <si>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</si>
  <si>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</si>
  <si>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</si>
  <si>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</si>
  <si>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</si>
  <si>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</si>
  <si>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</si>
  <si>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</si>
  <si>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</si>
  <si>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</si>
  <si>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</si>
  <si>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</si>
  <si>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</si>
  <si>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</si>
  <si>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</si>
  <si>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</si>
  <si>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</si>
  <si>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</si>
  <si>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</si>
  <si>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</si>
  <si>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</si>
  <si>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</si>
  <si>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</si>
  <si>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</si>
  <si>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</si>
  <si>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</si>
  <si>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</si>
  <si>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</si>
  <si>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</si>
  <si>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</si>
  <si>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</si>
  <si>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</si>
  <si>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</si>
  <si>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</si>
  <si>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</si>
  <si>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</si>
  <si>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</si>
  <si>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</si>
  <si>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</si>
  <si>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</si>
  <si>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</si>
  <si>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</si>
  <si>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</si>
  <si>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</si>
  <si>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</si>
  <si>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</si>
  <si>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</si>
  <si>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</si>
  <si>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</si>
  <si>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</si>
  <si>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</si>
  <si>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</si>
  <si>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</si>
  <si>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</si>
  <si>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>2014 1</t>
  </si>
  <si>
    <t>2015 1</t>
  </si>
  <si>
    <t>2016 1</t>
  </si>
  <si>
    <t>2017 1</t>
  </si>
  <si>
    <t>2018 1</t>
  </si>
  <si>
    <t>2019 1</t>
  </si>
  <si>
    <t>Kıymetli Madenler Piyasası - Precious Metals Market</t>
  </si>
  <si>
    <t>Equity Market Trading Vol.</t>
  </si>
  <si>
    <t xml:space="preserve"> Pay Piyasası</t>
  </si>
  <si>
    <t>Tablo: VII. 16-  Menkul Kıymetler Borsalarında Çeşitli Göstergeler</t>
  </si>
  <si>
    <t>Table: VII. 16-  Main Indicators In Securities Markets</t>
  </si>
  <si>
    <t>7</t>
  </si>
  <si>
    <t>8</t>
  </si>
  <si>
    <t>9</t>
  </si>
  <si>
    <t>10</t>
  </si>
  <si>
    <t>11</t>
  </si>
  <si>
    <t>12</t>
  </si>
  <si>
    <t>2020 1</t>
  </si>
  <si>
    <t>2021 1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</si>
</sst>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0_);\(#,##0.00\)"/>
    <numFmt numFmtId="187" formatCode="#,##0.00;\(#,##0.00\);&quot;---&quot;"/>
    <numFmt numFmtId="188" formatCode="#,##0.0"/>
    <numFmt numFmtId="189" formatCode="0.00000000"/>
    <numFmt numFmtId="190" formatCode="#,##0.000"/>
    <numFmt numFmtId="191" formatCode="#,##0.0000000"/>
    <numFmt numFmtId="192" formatCode="_-* #,##0\ _T_L_-;\-* #,##0\ _T_L_-;_-* &quot;-&quot;??\ _T_L_-;_-@_-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  <numFmt numFmtId="197" formatCode="#,##0.0_);\(#,##0.0\)"/>
    <numFmt numFmtId="198" formatCode="#,##0_);\(#,##0\)"/>
    <numFmt numFmtId="199" formatCode="[$-41F]dd\ mmmm\ yyyy\ dddd"/>
    <numFmt numFmtId="200" formatCode="###0.000000;\(###0.000000\)"/>
    <numFmt numFmtId="201" formatCode="dd\.mm\.yyyy"/>
    <numFmt numFmtId="202" formatCode="#,##0.0000_);\(#,##0.0000\)"/>
    <numFmt numFmtId="203" formatCode="0.0"/>
    <numFmt numFmtId="204" formatCode="###0.000000_);\(###0.000000\)"/>
    <numFmt numFmtId="205" formatCode="[$-41F]d\ mmmm\ yyyy\ dddd"/>
  </numFmts>
  <fonts count="64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</borders>
  <cellStyleXfs count="72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4" borderId="0" applyNumberFormat="0" applyBorder="0" applyAlignment="0" applyProtection="0"/>
    <xf numFmtId="187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17">
    <xf numFmtId="186" fontId="0" fillId="0" borderId="0" xfId="0" applyAlignment="1">
      <alignment/>
    </xf>
    <xf numFmtId="186" fontId="6" fillId="0" borderId="0" xfId="0" applyFont="1" applyAlignment="1">
      <alignment/>
    </xf>
    <xf numFmtId="186" fontId="5" fillId="0" borderId="10" xfId="0" applyFont="1" applyBorder="1" applyAlignment="1" applyProtection="1">
      <alignment/>
      <protection/>
    </xf>
    <xf numFmtId="186" fontId="5" fillId="0" borderId="11" xfId="0" applyFont="1" applyBorder="1" applyAlignment="1" applyProtection="1">
      <alignment/>
      <protection/>
    </xf>
    <xf numFmtId="186" fontId="7" fillId="0" borderId="0" xfId="0" applyFont="1" applyAlignment="1" applyProtection="1">
      <alignment/>
      <protection/>
    </xf>
    <xf numFmtId="186" fontId="7" fillId="0" borderId="12" xfId="0" applyFont="1" applyBorder="1" applyAlignment="1" applyProtection="1">
      <alignment/>
      <protection/>
    </xf>
    <xf numFmtId="186" fontId="5" fillId="0" borderId="13" xfId="0" applyFont="1" applyBorder="1" applyAlignment="1" applyProtection="1">
      <alignment horizontal="right"/>
      <protection/>
    </xf>
    <xf numFmtId="186" fontId="8" fillId="0" borderId="0" xfId="0" applyFont="1" applyAlignment="1" applyProtection="1">
      <alignment/>
      <protection/>
    </xf>
    <xf numFmtId="186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6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6" applyNumberFormat="1" applyFont="1" applyFill="1" applyBorder="1" applyAlignment="1" applyProtection="1">
      <alignment horizontal="right"/>
      <protection/>
    </xf>
    <xf numFmtId="3" fontId="10" fillId="0" borderId="15" xfId="56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9" fontId="0" fillId="0" borderId="0" xfId="0" applyNumberFormat="1" applyAlignment="1">
      <alignment/>
    </xf>
    <xf numFmtId="191" fontId="0" fillId="0" borderId="0" xfId="0" applyNumberFormat="1" applyAlignment="1">
      <alignment/>
    </xf>
    <xf numFmtId="186" fontId="6" fillId="0" borderId="0" xfId="0" applyFont="1" applyBorder="1" applyAlignment="1">
      <alignment/>
    </xf>
    <xf numFmtId="186" fontId="0" fillId="0" borderId="0" xfId="0" applyBorder="1" applyAlignment="1">
      <alignment/>
    </xf>
    <xf numFmtId="186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6" fontId="18" fillId="0" borderId="0" xfId="0" applyFont="1" applyAlignment="1">
      <alignment/>
    </xf>
    <xf numFmtId="186" fontId="0" fillId="0" borderId="0" xfId="0" applyAlignment="1">
      <alignment wrapText="1"/>
    </xf>
    <xf numFmtId="186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7" applyNumberFormat="1" applyFont="1" applyBorder="1" applyProtection="1">
      <alignment/>
      <protection/>
    </xf>
    <xf numFmtId="0" fontId="20" fillId="33" borderId="0" xfId="55" applyFont="1" applyFill="1" applyBorder="1" applyAlignment="1">
      <alignment vertical="center"/>
      <protection/>
    </xf>
    <xf numFmtId="0" fontId="19" fillId="33" borderId="0" xfId="55" applyFont="1" applyFill="1" applyBorder="1" applyAlignment="1" applyProtection="1">
      <alignment vertical="center"/>
      <protection locked="0"/>
    </xf>
    <xf numFmtId="186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6" fontId="61" fillId="0" borderId="0" xfId="0" applyFont="1" applyAlignment="1">
      <alignment vertical="center"/>
    </xf>
    <xf numFmtId="186" fontId="61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6" fontId="5" fillId="0" borderId="19" xfId="0" applyFont="1" applyBorder="1" applyAlignment="1" applyProtection="1">
      <alignment horizontal="right"/>
      <protection/>
    </xf>
    <xf numFmtId="186" fontId="5" fillId="0" borderId="21" xfId="0" applyFont="1" applyBorder="1" applyAlignment="1" applyProtection="1">
      <alignment/>
      <protection/>
    </xf>
    <xf numFmtId="186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6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6" fontId="0" fillId="0" borderId="12" xfId="0" applyBorder="1" applyAlignment="1">
      <alignment/>
    </xf>
    <xf numFmtId="186" fontId="6" fillId="0" borderId="0" xfId="0" applyFont="1" applyAlignment="1">
      <alignment horizontal="right"/>
    </xf>
    <xf numFmtId="186" fontId="6" fillId="0" borderId="0" xfId="0" applyFont="1" applyBorder="1" applyAlignment="1" applyProtection="1">
      <alignment/>
      <protection/>
    </xf>
    <xf numFmtId="186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6" applyNumberFormat="1" applyFont="1" applyBorder="1" applyAlignment="1" applyProtection="1">
      <alignment/>
      <protection/>
    </xf>
    <xf numFmtId="1" fontId="10" fillId="0" borderId="16" xfId="56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6" applyNumberFormat="1" applyFont="1" applyBorder="1" applyAlignment="1" applyProtection="1">
      <alignment horizontal="right"/>
      <protection/>
    </xf>
    <xf numFmtId="3" fontId="10" fillId="0" borderId="16" xfId="56" applyNumberFormat="1" applyFont="1" applyFill="1" applyBorder="1" applyAlignment="1" applyProtection="1">
      <alignment horizontal="right"/>
      <protection/>
    </xf>
    <xf numFmtId="3" fontId="10" fillId="0" borderId="17" xfId="56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6" fontId="6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6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6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6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6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92" fontId="6" fillId="0" borderId="16" xfId="64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98" fontId="0" fillId="0" borderId="0" xfId="0" applyNumberFormat="1" applyAlignment="1">
      <alignment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3" fontId="0" fillId="0" borderId="24" xfId="0" applyNumberFormat="1" applyBorder="1" applyAlignment="1">
      <alignment horizontal="right"/>
    </xf>
    <xf numFmtId="186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3" xfId="0" applyNumberFormat="1" applyBorder="1" applyAlignment="1">
      <alignment horizontal="right"/>
    </xf>
    <xf numFmtId="3" fontId="0" fillId="0" borderId="33" xfId="0" applyNumberFormat="1" applyFill="1" applyBorder="1" applyAlignment="1">
      <alignment/>
    </xf>
    <xf numFmtId="3" fontId="6" fillId="0" borderId="34" xfId="0" applyNumberFormat="1" applyFont="1" applyBorder="1" applyAlignment="1" applyProtection="1">
      <alignment/>
      <protection/>
    </xf>
    <xf numFmtId="3" fontId="6" fillId="0" borderId="35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/>
      <protection/>
    </xf>
    <xf numFmtId="3" fontId="6" fillId="0" borderId="34" xfId="0" applyNumberFormat="1" applyFont="1" applyFill="1" applyBorder="1" applyAlignment="1" applyProtection="1">
      <alignment/>
      <protection/>
    </xf>
    <xf numFmtId="3" fontId="0" fillId="0" borderId="34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186" fontId="6" fillId="0" borderId="27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 applyProtection="1">
      <alignment horizontal="right"/>
      <protection/>
    </xf>
    <xf numFmtId="186" fontId="23" fillId="0" borderId="0" xfId="0" applyFont="1" applyAlignment="1" applyProtection="1">
      <alignment/>
      <protection/>
    </xf>
    <xf numFmtId="186" fontId="6" fillId="0" borderId="32" xfId="0" applyNumberFormat="1" applyFont="1" applyBorder="1" applyAlignment="1" applyProtection="1">
      <alignment horizontal="right"/>
      <protection/>
    </xf>
    <xf numFmtId="186" fontId="6" fillId="0" borderId="24" xfId="0" applyNumberFormat="1" applyFont="1" applyBorder="1" applyAlignment="1" applyProtection="1">
      <alignment horizontal="right"/>
      <protection/>
    </xf>
    <xf numFmtId="3" fontId="0" fillId="0" borderId="36" xfId="0" applyNumberFormat="1" applyBorder="1" applyAlignment="1">
      <alignment horizontal="right"/>
    </xf>
    <xf numFmtId="3" fontId="6" fillId="0" borderId="24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right"/>
      <protection/>
    </xf>
    <xf numFmtId="3" fontId="0" fillId="0" borderId="38" xfId="0" applyNumberFormat="1" applyFill="1" applyBorder="1" applyAlignment="1">
      <alignment horizontal="right"/>
    </xf>
    <xf numFmtId="186" fontId="5" fillId="0" borderId="16" xfId="0" applyFont="1" applyBorder="1" applyAlignment="1" applyProtection="1">
      <alignment horizontal="right"/>
      <protection/>
    </xf>
    <xf numFmtId="186" fontId="5" fillId="0" borderId="39" xfId="0" applyFont="1" applyBorder="1" applyAlignment="1" applyProtection="1">
      <alignment horizontal="right"/>
      <protection/>
    </xf>
    <xf numFmtId="3" fontId="0" fillId="0" borderId="40" xfId="0" applyNumberFormat="1" applyFill="1" applyBorder="1" applyAlignment="1">
      <alignment horizontal="right"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41" xfId="0" applyNumberFormat="1" applyFont="1" applyBorder="1" applyAlignment="1" applyProtection="1">
      <alignment horizontal="right"/>
      <protection/>
    </xf>
    <xf numFmtId="3" fontId="6" fillId="0" borderId="33" xfId="0" applyNumberFormat="1" applyFont="1" applyFill="1" applyBorder="1" applyAlignment="1" applyProtection="1">
      <alignment/>
      <protection/>
    </xf>
    <xf numFmtId="3" fontId="0" fillId="0" borderId="35" xfId="0" applyNumberFormat="1" applyBorder="1" applyAlignment="1">
      <alignment horizontal="right"/>
    </xf>
    <xf numFmtId="186" fontId="6" fillId="0" borderId="33" xfId="0" applyNumberFormat="1" applyFont="1" applyBorder="1" applyAlignment="1" applyProtection="1">
      <alignment horizontal="right"/>
      <protection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7" fillId="0" borderId="20" xfId="0" applyNumberFormat="1" applyFont="1" applyBorder="1" applyAlignment="1" applyProtection="1">
      <alignment horizontal="center"/>
      <protection/>
    </xf>
    <xf numFmtId="186" fontId="0" fillId="0" borderId="19" xfId="0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2 2" xfId="52"/>
    <cellStyle name="Normal 3" xfId="53"/>
    <cellStyle name="Normal 4" xfId="54"/>
    <cellStyle name="Normal_AKES_REP" xfId="55"/>
    <cellStyle name="Normal_FACTC.XLS" xfId="56"/>
    <cellStyle name="Normal_FACTC.XLS_AHSP_HAC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00"/>
  <sheetViews>
    <sheetView tabSelected="1" defaultGridColor="0" zoomScale="80" zoomScaleNormal="80" zoomScaleSheetLayoutView="80" zoomScalePageLayoutView="0" colorId="22" workbookViewId="0" topLeftCell="A1">
      <pane xSplit="3" ySplit="8" topLeftCell="D35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362" sqref="N362"/>
    </sheetView>
  </sheetViews>
  <sheetFormatPr defaultColWidth="9.69921875" defaultRowHeight="15"/>
  <cols>
    <col min="1" max="1" width="21.09765625" style="0" customWidth="1"/>
    <col min="2" max="2" width="15.69921875" style="0" hidden="1" customWidth="1"/>
    <col min="3" max="3" width="15.69921875" style="54" hidden="1" customWidth="1"/>
    <col min="4" max="5" width="15.69921875" style="54" customWidth="1"/>
    <col min="6" max="6" width="19.796875" style="54" customWidth="1"/>
    <col min="7" max="7" width="18.19921875" style="54" customWidth="1"/>
    <col min="8" max="8" width="19" style="54" customWidth="1"/>
    <col min="9" max="9" width="19.69921875" style="54" customWidth="1"/>
    <col min="10" max="10" width="17.59765625" style="54" customWidth="1"/>
    <col min="11" max="11" width="15.69921875" style="55" customWidth="1"/>
    <col min="12" max="12" width="14.796875" style="54" customWidth="1"/>
    <col min="13" max="13" width="9.796875" style="0" bestFit="1" customWidth="1"/>
    <col min="14" max="14" width="10.8984375" style="0" bestFit="1" customWidth="1"/>
    <col min="15" max="15" width="9.69921875" style="0" customWidth="1"/>
    <col min="16" max="16" width="10.796875" style="0" customWidth="1"/>
  </cols>
  <sheetData>
    <row r="1" spans="1:13" ht="20.25" customHeight="1">
      <c r="A1" s="7" t="s">
        <v>78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79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40</v>
      </c>
      <c r="C3" s="109"/>
      <c r="D3" s="213" t="s">
        <v>77</v>
      </c>
      <c r="E3" s="214"/>
      <c r="F3" s="121" t="s">
        <v>36</v>
      </c>
      <c r="G3" s="106"/>
      <c r="H3" s="37" t="s">
        <v>8</v>
      </c>
      <c r="I3" s="107"/>
      <c r="J3" s="121" t="s">
        <v>75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34</v>
      </c>
      <c r="D4" s="215" t="s">
        <v>60</v>
      </c>
      <c r="E4" s="216"/>
      <c r="F4" s="122" t="s">
        <v>37</v>
      </c>
      <c r="G4" s="36"/>
      <c r="H4" s="114" t="s">
        <v>9</v>
      </c>
      <c r="I4" s="38"/>
      <c r="J4" s="116" t="s">
        <v>10</v>
      </c>
      <c r="K4" s="42" t="s">
        <v>11</v>
      </c>
      <c r="L4" s="40" t="s">
        <v>64</v>
      </c>
      <c r="M4" s="1"/>
    </row>
    <row r="5" spans="1:13" ht="15" customHeight="1">
      <c r="A5" s="94"/>
      <c r="B5" s="6" t="s">
        <v>33</v>
      </c>
      <c r="C5" s="42" t="s">
        <v>33</v>
      </c>
      <c r="D5" s="114" t="s">
        <v>76</v>
      </c>
      <c r="E5" s="38"/>
      <c r="F5" s="122" t="s">
        <v>38</v>
      </c>
      <c r="G5" s="36"/>
      <c r="H5" s="122" t="s">
        <v>35</v>
      </c>
      <c r="I5" s="36"/>
      <c r="J5" s="116" t="s">
        <v>9</v>
      </c>
      <c r="K5" s="42" t="s">
        <v>9</v>
      </c>
      <c r="L5" s="40" t="s">
        <v>13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39</v>
      </c>
      <c r="G6" s="36"/>
      <c r="H6" s="122" t="s">
        <v>29</v>
      </c>
      <c r="I6" s="36"/>
      <c r="J6" s="116" t="s">
        <v>61</v>
      </c>
      <c r="K6" s="42" t="s">
        <v>12</v>
      </c>
      <c r="L6" s="40" t="s">
        <v>63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57</v>
      </c>
      <c r="E7" s="40" t="s">
        <v>6</v>
      </c>
      <c r="F7" s="116" t="s">
        <v>57</v>
      </c>
      <c r="G7" s="40" t="s">
        <v>6</v>
      </c>
      <c r="H7" s="116" t="s">
        <v>57</v>
      </c>
      <c r="I7" s="40" t="s">
        <v>6</v>
      </c>
      <c r="J7" s="116" t="s">
        <v>57</v>
      </c>
      <c r="K7" s="42" t="s">
        <v>6</v>
      </c>
      <c r="L7" s="40" t="s">
        <v>14</v>
      </c>
      <c r="M7" s="1"/>
    </row>
    <row r="8" spans="1:13" s="66" customFormat="1" ht="17.25" customHeight="1">
      <c r="A8" s="157"/>
      <c r="B8" s="67" t="s">
        <v>4</v>
      </c>
      <c r="C8" s="35" t="s">
        <v>44</v>
      </c>
      <c r="D8" s="117" t="s">
        <v>51</v>
      </c>
      <c r="E8" s="68" t="s">
        <v>7</v>
      </c>
      <c r="F8" s="117" t="s">
        <v>51</v>
      </c>
      <c r="G8" s="68" t="s">
        <v>7</v>
      </c>
      <c r="H8" s="117" t="s">
        <v>51</v>
      </c>
      <c r="I8" s="68" t="s">
        <v>7</v>
      </c>
      <c r="J8" s="117" t="s">
        <v>62</v>
      </c>
      <c r="K8" s="35" t="s">
        <v>7</v>
      </c>
      <c r="L8" s="68" t="s">
        <v>45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28</v>
      </c>
      <c r="G9" s="11" t="s">
        <v>28</v>
      </c>
      <c r="H9" s="20" t="s">
        <v>28</v>
      </c>
      <c r="I9" s="11" t="s">
        <v>28</v>
      </c>
      <c r="J9" s="20" t="s">
        <v>28</v>
      </c>
      <c r="K9" s="10" t="s">
        <v>28</v>
      </c>
      <c r="L9" s="11" t="s">
        <v>28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28</v>
      </c>
      <c r="G10" s="11" t="s">
        <v>28</v>
      </c>
      <c r="H10" s="20" t="s">
        <v>28</v>
      </c>
      <c r="I10" s="11" t="s">
        <v>28</v>
      </c>
      <c r="J10" s="20" t="s">
        <v>28</v>
      </c>
      <c r="K10" s="10" t="s">
        <v>28</v>
      </c>
      <c r="L10" s="11" t="s">
        <v>28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28</v>
      </c>
      <c r="G11" s="11" t="s">
        <v>28</v>
      </c>
      <c r="H11" s="20" t="s">
        <v>28</v>
      </c>
      <c r="I11" s="11" t="s">
        <v>28</v>
      </c>
      <c r="J11" s="20" t="s">
        <v>28</v>
      </c>
      <c r="K11" s="10" t="s">
        <v>28</v>
      </c>
      <c r="L11" s="11" t="s">
        <v>28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28</v>
      </c>
      <c r="G12" s="11" t="s">
        <v>28</v>
      </c>
      <c r="H12" s="20" t="s">
        <v>28</v>
      </c>
      <c r="I12" s="11" t="s">
        <v>28</v>
      </c>
      <c r="J12" s="20" t="s">
        <v>28</v>
      </c>
      <c r="K12" s="10" t="s">
        <v>28</v>
      </c>
      <c r="L12" s="11" t="s">
        <v>28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28</v>
      </c>
      <c r="G13" s="11" t="s">
        <v>28</v>
      </c>
      <c r="H13" s="20" t="s">
        <v>28</v>
      </c>
      <c r="I13" s="11" t="s">
        <v>28</v>
      </c>
      <c r="J13" s="20" t="s">
        <v>28</v>
      </c>
      <c r="K13" s="10" t="s">
        <v>28</v>
      </c>
      <c r="L13" s="11" t="s">
        <v>28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28</v>
      </c>
      <c r="I14" s="11" t="s">
        <v>28</v>
      </c>
      <c r="J14" s="20" t="s">
        <v>28</v>
      </c>
      <c r="K14" s="10" t="s">
        <v>28</v>
      </c>
      <c r="L14" s="11" t="s">
        <v>28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28</v>
      </c>
      <c r="I15" s="11" t="s">
        <v>28</v>
      </c>
      <c r="J15" s="20" t="s">
        <v>28</v>
      </c>
      <c r="K15" s="10" t="s">
        <v>28</v>
      </c>
      <c r="L15" s="11" t="s">
        <v>28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28</v>
      </c>
      <c r="K16" s="10" t="s">
        <v>28</v>
      </c>
      <c r="L16" s="11" t="s">
        <v>28</v>
      </c>
      <c r="M16" s="1"/>
    </row>
    <row r="17" spans="1:13" ht="15.75" customHeight="1" hidden="1">
      <c r="A17" s="2" t="s">
        <v>15</v>
      </c>
      <c r="B17" s="25">
        <v>1238</v>
      </c>
      <c r="C17" s="20" t="s">
        <v>28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28</v>
      </c>
      <c r="K17" s="10" t="s">
        <v>28</v>
      </c>
      <c r="L17" s="11" t="s">
        <v>28</v>
      </c>
      <c r="M17" s="1"/>
    </row>
    <row r="18" spans="1:13" ht="15.75" customHeight="1" hidden="1">
      <c r="A18" s="2" t="s">
        <v>16</v>
      </c>
      <c r="B18" s="25">
        <v>1240</v>
      </c>
      <c r="C18" s="20" t="s">
        <v>28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28</v>
      </c>
      <c r="K18" s="10" t="s">
        <v>28</v>
      </c>
      <c r="L18" s="11" t="s">
        <v>28</v>
      </c>
      <c r="M18" s="1"/>
    </row>
    <row r="19" spans="1:13" ht="15.75" customHeight="1" hidden="1">
      <c r="A19" s="2" t="s">
        <v>17</v>
      </c>
      <c r="B19" s="25">
        <v>1253</v>
      </c>
      <c r="C19" s="20" t="s">
        <v>28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28</v>
      </c>
      <c r="K19" s="10" t="s">
        <v>28</v>
      </c>
      <c r="L19" s="11" t="s">
        <v>28</v>
      </c>
      <c r="M19" s="1"/>
    </row>
    <row r="20" spans="1:13" ht="15.75" customHeight="1" hidden="1">
      <c r="A20" s="2" t="s">
        <v>18</v>
      </c>
      <c r="B20" s="25">
        <v>1264</v>
      </c>
      <c r="C20" s="20" t="s">
        <v>28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28</v>
      </c>
      <c r="K20" s="10" t="s">
        <v>28</v>
      </c>
      <c r="L20" s="11" t="s">
        <v>28</v>
      </c>
      <c r="M20" s="1"/>
    </row>
    <row r="21" spans="1:13" ht="15.75" customHeight="1" hidden="1">
      <c r="A21" s="2" t="s">
        <v>19</v>
      </c>
      <c r="B21" s="25">
        <v>1274</v>
      </c>
      <c r="C21" s="20" t="s">
        <v>28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28</v>
      </c>
      <c r="K21" s="10" t="s">
        <v>28</v>
      </c>
      <c r="L21" s="11" t="s">
        <v>28</v>
      </c>
      <c r="M21" s="1"/>
    </row>
    <row r="22" spans="1:13" ht="15.75" customHeight="1" hidden="1">
      <c r="A22" s="2" t="s">
        <v>20</v>
      </c>
      <c r="B22" s="25">
        <v>1286</v>
      </c>
      <c r="C22" s="20" t="s">
        <v>28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28</v>
      </c>
      <c r="K22" s="10" t="s">
        <v>28</v>
      </c>
      <c r="L22" s="11" t="s">
        <v>28</v>
      </c>
      <c r="M22" s="1"/>
    </row>
    <row r="23" spans="1:13" ht="15.75" customHeight="1" hidden="1">
      <c r="A23" s="2" t="s">
        <v>21</v>
      </c>
      <c r="B23" s="25">
        <v>1297</v>
      </c>
      <c r="C23" s="20" t="s">
        <v>28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28</v>
      </c>
      <c r="K23" s="10" t="s">
        <v>28</v>
      </c>
      <c r="L23" s="11" t="s">
        <v>28</v>
      </c>
      <c r="M23" s="1"/>
    </row>
    <row r="24" spans="1:13" ht="15.75" customHeight="1" hidden="1">
      <c r="A24" s="2" t="s">
        <v>22</v>
      </c>
      <c r="B24" s="25">
        <v>1300</v>
      </c>
      <c r="C24" s="20" t="s">
        <v>28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28</v>
      </c>
      <c r="K24" s="10" t="s">
        <v>28</v>
      </c>
      <c r="L24" s="11" t="s">
        <v>28</v>
      </c>
      <c r="M24" s="1"/>
    </row>
    <row r="25" spans="1:13" ht="15.75" customHeight="1" hidden="1">
      <c r="A25" s="2" t="s">
        <v>23</v>
      </c>
      <c r="B25" s="25">
        <v>1302</v>
      </c>
      <c r="C25" s="20" t="s">
        <v>28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28</v>
      </c>
      <c r="K25" s="10" t="s">
        <v>28</v>
      </c>
      <c r="L25" s="11" t="s">
        <v>28</v>
      </c>
      <c r="M25" s="1"/>
    </row>
    <row r="26" spans="1:13" ht="15.75" customHeight="1" hidden="1">
      <c r="A26" s="2" t="s">
        <v>24</v>
      </c>
      <c r="B26" s="25">
        <v>1304</v>
      </c>
      <c r="C26" s="20" t="s">
        <v>28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28</v>
      </c>
      <c r="K26" s="10" t="s">
        <v>28</v>
      </c>
      <c r="L26" s="11" t="s">
        <v>28</v>
      </c>
      <c r="M26" s="1"/>
    </row>
    <row r="27" spans="1:13" ht="15.75" customHeight="1" hidden="1">
      <c r="A27" s="2" t="s">
        <v>25</v>
      </c>
      <c r="B27" s="25">
        <v>1305</v>
      </c>
      <c r="C27" s="20" t="s">
        <v>28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28</v>
      </c>
      <c r="K27" s="10" t="s">
        <v>28</v>
      </c>
      <c r="L27" s="11" t="s">
        <v>28</v>
      </c>
      <c r="M27" s="1"/>
    </row>
    <row r="28" spans="1:13" ht="15.75" customHeight="1" hidden="1">
      <c r="A28" s="3" t="s">
        <v>26</v>
      </c>
      <c r="B28" s="24">
        <v>1284</v>
      </c>
      <c r="C28" s="21" t="s">
        <v>28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28</v>
      </c>
      <c r="K28" s="18" t="s">
        <v>28</v>
      </c>
      <c r="L28" s="12" t="s">
        <v>28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28</v>
      </c>
      <c r="K29" s="10" t="s">
        <v>28</v>
      </c>
      <c r="L29" s="11" t="s">
        <v>28</v>
      </c>
      <c r="M29" s="1"/>
    </row>
    <row r="30" spans="1:14" ht="15.75" customHeight="1" hidden="1">
      <c r="A30" s="2" t="s">
        <v>27</v>
      </c>
      <c r="B30" s="25">
        <v>1284</v>
      </c>
      <c r="C30" s="20" t="s">
        <v>28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28</v>
      </c>
      <c r="K30" s="10" t="s">
        <v>28</v>
      </c>
      <c r="L30" s="11" t="s">
        <v>28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16</v>
      </c>
      <c r="B31" s="25">
        <v>1283</v>
      </c>
      <c r="C31" s="20" t="s">
        <v>28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28</v>
      </c>
      <c r="K31" s="10" t="s">
        <v>28</v>
      </c>
      <c r="L31" s="11" t="s">
        <v>28</v>
      </c>
      <c r="M31" s="1"/>
      <c r="N31">
        <f t="shared" si="0"/>
        <v>0.017672999999999998</v>
      </c>
    </row>
    <row r="32" spans="1:14" ht="15.75" customHeight="1" hidden="1">
      <c r="A32" s="2" t="s">
        <v>17</v>
      </c>
      <c r="B32" s="25">
        <v>1280</v>
      </c>
      <c r="C32" s="20" t="s">
        <v>28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28</v>
      </c>
      <c r="K32" s="10" t="s">
        <v>28</v>
      </c>
      <c r="L32" s="11" t="s">
        <v>28</v>
      </c>
      <c r="M32" s="1"/>
      <c r="N32">
        <f t="shared" si="0"/>
        <v>0.034116999999999995</v>
      </c>
    </row>
    <row r="33" spans="1:14" ht="15.75" customHeight="1" hidden="1">
      <c r="A33" s="2" t="s">
        <v>18</v>
      </c>
      <c r="B33" s="25">
        <v>1273</v>
      </c>
      <c r="C33" s="20" t="s">
        <v>28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28</v>
      </c>
      <c r="K33" s="10" t="s">
        <v>28</v>
      </c>
      <c r="L33" s="11" t="s">
        <v>28</v>
      </c>
      <c r="M33" s="1"/>
      <c r="N33">
        <f t="shared" si="0"/>
        <v>0.048318</v>
      </c>
    </row>
    <row r="34" spans="1:14" ht="15.75" customHeight="1" hidden="1">
      <c r="A34" s="2" t="s">
        <v>19</v>
      </c>
      <c r="B34" s="25">
        <v>1272</v>
      </c>
      <c r="C34" s="20" t="s">
        <v>28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28</v>
      </c>
      <c r="K34" s="10" t="s">
        <v>28</v>
      </c>
      <c r="L34" s="11" t="s">
        <v>28</v>
      </c>
      <c r="M34" s="1"/>
      <c r="N34">
        <f t="shared" si="0"/>
        <v>0.02791</v>
      </c>
    </row>
    <row r="35" spans="1:14" ht="15.75" customHeight="1" hidden="1">
      <c r="A35" s="2" t="s">
        <v>20</v>
      </c>
      <c r="B35" s="25">
        <v>1273</v>
      </c>
      <c r="C35" s="20" t="s">
        <v>28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28</v>
      </c>
      <c r="K35" s="10" t="s">
        <v>28</v>
      </c>
      <c r="L35" s="11" t="s">
        <v>28</v>
      </c>
      <c r="M35" s="1"/>
      <c r="N35">
        <f t="shared" si="0"/>
        <v>0.035414</v>
      </c>
    </row>
    <row r="36" spans="1:14" ht="15.75" customHeight="1" hidden="1">
      <c r="A36" s="2" t="s">
        <v>21</v>
      </c>
      <c r="B36" s="25">
        <v>1275</v>
      </c>
      <c r="C36" s="20" t="s">
        <v>28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28</v>
      </c>
      <c r="K36" s="10" t="s">
        <v>28</v>
      </c>
      <c r="L36" s="11" t="s">
        <v>28</v>
      </c>
      <c r="M36" s="1"/>
      <c r="N36">
        <f t="shared" si="0"/>
        <v>0.041724</v>
      </c>
    </row>
    <row r="37" spans="1:14" ht="15.75" customHeight="1" hidden="1">
      <c r="A37" s="2" t="s">
        <v>22</v>
      </c>
      <c r="B37" s="25">
        <v>1275</v>
      </c>
      <c r="C37" s="20" t="s">
        <v>28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28</v>
      </c>
      <c r="K37" s="10" t="s">
        <v>28</v>
      </c>
      <c r="L37" s="11" t="s">
        <v>28</v>
      </c>
      <c r="M37" s="1"/>
      <c r="N37">
        <f t="shared" si="0"/>
        <v>0.061185</v>
      </c>
    </row>
    <row r="38" spans="1:14" ht="15.75" customHeight="1" hidden="1">
      <c r="A38" s="2" t="s">
        <v>23</v>
      </c>
      <c r="B38" s="25">
        <v>1277</v>
      </c>
      <c r="C38" s="20" t="s">
        <v>28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28</v>
      </c>
      <c r="K38" s="10" t="s">
        <v>28</v>
      </c>
      <c r="L38" s="11" t="s">
        <v>28</v>
      </c>
      <c r="M38" s="1"/>
      <c r="N38">
        <f t="shared" si="0"/>
        <v>0.088249</v>
      </c>
    </row>
    <row r="39" spans="1:14" ht="15.75" customHeight="1" hidden="1">
      <c r="A39" s="2" t="s">
        <v>24</v>
      </c>
      <c r="B39" s="25">
        <v>1277</v>
      </c>
      <c r="C39" s="20" t="s">
        <v>28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28</v>
      </c>
      <c r="K39" s="10" t="s">
        <v>28</v>
      </c>
      <c r="L39" s="11" t="s">
        <v>28</v>
      </c>
      <c r="M39" s="1"/>
      <c r="N39">
        <f t="shared" si="0"/>
        <v>0.105613</v>
      </c>
    </row>
    <row r="40" spans="1:14" ht="15.75" customHeight="1" hidden="1">
      <c r="A40" s="2" t="s">
        <v>25</v>
      </c>
      <c r="B40" s="25">
        <v>1273</v>
      </c>
      <c r="C40" s="20" t="s">
        <v>28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28</v>
      </c>
      <c r="K40" s="10" t="s">
        <v>28</v>
      </c>
      <c r="L40" s="11" t="s">
        <v>28</v>
      </c>
      <c r="M40" s="1"/>
      <c r="N40">
        <f t="shared" si="0"/>
        <v>0.130041</v>
      </c>
    </row>
    <row r="41" spans="1:14" ht="15.75" customHeight="1" hidden="1">
      <c r="A41" s="3" t="s">
        <v>26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28</v>
      </c>
      <c r="K41" s="18" t="s">
        <v>28</v>
      </c>
      <c r="L41" s="12" t="s">
        <v>28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43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28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28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28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28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28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28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30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.75" hidden="1">
      <c r="A69" s="13" t="s">
        <v>31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.7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.7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.7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.7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.7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.7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.7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.7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32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41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42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46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47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48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49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50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52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53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54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55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.7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.7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.7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.7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.7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.7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.7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.7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.7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.7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56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.7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.7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.7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.7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.7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.7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.7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.7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.75" hidden="1">
      <c r="A224" s="14">
        <v>10</v>
      </c>
      <c r="B224" s="27"/>
      <c r="C224" s="85" t="s">
        <v>28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.7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.7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.75" hidden="1">
      <c r="A227" s="14" t="s">
        <v>58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.7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.7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.7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.7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.7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.7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.7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.7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.7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.7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.7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.75" hidden="1">
      <c r="A239" s="14" t="s">
        <v>59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5.7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5.7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5.7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5.7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5.7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5.7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5.7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5.7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5.7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5.7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.7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.75" hidden="1">
      <c r="A251" s="22" t="s">
        <v>65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.75" hidden="1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.75" hidden="1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.75" hidden="1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.75" hidden="1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.75" hidden="1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.75" hidden="1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.75" hidden="1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.75" hidden="1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.75" hidden="1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.75" hidden="1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.75" hidden="1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.75" hidden="1">
      <c r="A263" s="146" t="s">
        <v>66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.75" hidden="1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.75" hidden="1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.75" hidden="1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 hidden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 hidden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 hidden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 hidden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 hidden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 hidden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 hidden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 hidden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 hidden="1">
      <c r="A275" s="149" t="s">
        <v>69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 hidden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 hidden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 hidden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 hidden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 hidden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 hidden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 hidden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 hidden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 hidden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 hidden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 hidden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 hidden="1">
      <c r="A287" s="146" t="s">
        <v>70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 hidden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 hidden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 hidden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 hidden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 hidden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 hidden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 hidden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 hidden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 hidden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 hidden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 hidden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 hidden="1">
      <c r="A299" s="149" t="s">
        <v>71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 hidden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 hidden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 hidden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 hidden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 hidden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 hidden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 hidden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 hidden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 hidden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 hidden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 hidden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72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73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2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</row>
    <row r="332" spans="1:12" ht="18" customHeight="1">
      <c r="A332" s="72">
        <v>10</v>
      </c>
      <c r="B332" s="66"/>
      <c r="C332" s="84"/>
      <c r="D332" s="90">
        <v>185563.842723</v>
      </c>
      <c r="E332" s="90">
        <v>31789.306909</v>
      </c>
      <c r="F332" s="46">
        <v>37093.17161043</v>
      </c>
      <c r="G332" s="45">
        <v>6359.46392422035</v>
      </c>
      <c r="H332" s="151">
        <v>138462.294</v>
      </c>
      <c r="I332" s="101">
        <v>23660.9651720173</v>
      </c>
      <c r="J332" s="74">
        <v>549.94469523</v>
      </c>
      <c r="K332" s="158">
        <v>415.7838682421</v>
      </c>
      <c r="L332" s="169">
        <v>13.187386239628</v>
      </c>
    </row>
    <row r="333" spans="1:12" ht="18" customHeight="1">
      <c r="A333" s="147">
        <v>11</v>
      </c>
      <c r="B333" s="66"/>
      <c r="C333" s="84"/>
      <c r="D333" s="176">
        <v>166683.812538</v>
      </c>
      <c r="E333" s="177">
        <v>31112.160502</v>
      </c>
      <c r="F333" s="47">
        <v>41462.51648851</v>
      </c>
      <c r="G333" s="47">
        <v>7677.42283854856</v>
      </c>
      <c r="H333" s="176">
        <v>159044.039</v>
      </c>
      <c r="I333" s="177">
        <v>29632.3605732351</v>
      </c>
      <c r="J333" s="179">
        <v>279.2570037</v>
      </c>
      <c r="K333" s="158">
        <v>575.1451435802999</v>
      </c>
      <c r="L333" s="169">
        <v>16.004566022126</v>
      </c>
    </row>
    <row r="334" spans="1:12" ht="18" customHeight="1">
      <c r="A334" s="147">
        <v>12</v>
      </c>
      <c r="B334" s="66"/>
      <c r="C334" s="84"/>
      <c r="D334" s="176">
        <v>114521.789017</v>
      </c>
      <c r="E334" s="177">
        <v>21556.488171</v>
      </c>
      <c r="F334" s="47">
        <v>19170.88576583</v>
      </c>
      <c r="G334" s="47">
        <v>3618.52925847996</v>
      </c>
      <c r="H334" s="176">
        <v>180577.203</v>
      </c>
      <c r="I334" s="177">
        <v>34059.3331274459</v>
      </c>
      <c r="J334" s="179">
        <v>334.05277447000003</v>
      </c>
      <c r="K334" s="158">
        <v>404.5880896508</v>
      </c>
      <c r="L334" s="169">
        <v>11.576923269605</v>
      </c>
    </row>
    <row r="335" spans="1:12" ht="18" customHeight="1">
      <c r="A335" s="201" t="s">
        <v>74</v>
      </c>
      <c r="B335" s="183"/>
      <c r="C335" s="184"/>
      <c r="D335" s="192">
        <v>174140.078851</v>
      </c>
      <c r="E335" s="185">
        <v>32541.366812</v>
      </c>
      <c r="F335" s="187">
        <v>33410.04939081</v>
      </c>
      <c r="G335" s="188">
        <v>6220.20266989752</v>
      </c>
      <c r="H335" s="185">
        <v>460540.746</v>
      </c>
      <c r="I335" s="185">
        <v>85864.1849699593</v>
      </c>
      <c r="J335" s="191">
        <v>501.43828862</v>
      </c>
      <c r="K335" s="186">
        <v>522.8961419674</v>
      </c>
      <c r="L335" s="202">
        <v>15.989828553014</v>
      </c>
    </row>
    <row r="336" spans="1:15" ht="18" customHeight="1">
      <c r="A336" s="72">
        <v>2</v>
      </c>
      <c r="B336" s="66"/>
      <c r="C336" s="84"/>
      <c r="D336" s="176">
        <v>162084.624726</v>
      </c>
      <c r="E336" s="90">
        <v>30771.156695</v>
      </c>
      <c r="F336" s="136">
        <v>21387.0391634407</v>
      </c>
      <c r="G336" s="137">
        <v>4068.86165108114</v>
      </c>
      <c r="H336" s="90">
        <v>623987.396</v>
      </c>
      <c r="I336" s="90">
        <v>118498.220544754</v>
      </c>
      <c r="J336" s="179">
        <v>358.00663134</v>
      </c>
      <c r="K336" s="158">
        <v>581.5800155001</v>
      </c>
      <c r="L336" s="169">
        <v>16.54399109</v>
      </c>
      <c r="O336" s="178"/>
    </row>
    <row r="337" spans="1:12" ht="18" customHeight="1">
      <c r="A337" s="72">
        <v>3</v>
      </c>
      <c r="B337" s="66"/>
      <c r="C337" s="84"/>
      <c r="D337" s="176">
        <v>189936.176501</v>
      </c>
      <c r="E337" s="90">
        <v>34812.634246</v>
      </c>
      <c r="F337" s="136">
        <v>39173.3129830989</v>
      </c>
      <c r="G337" s="137">
        <v>7186.9288434557</v>
      </c>
      <c r="H337" s="90">
        <v>887282.882</v>
      </c>
      <c r="I337" s="90">
        <v>162810.729367201</v>
      </c>
      <c r="J337" s="179">
        <v>473.50631336</v>
      </c>
      <c r="K337" s="158">
        <v>697.7184211558</v>
      </c>
      <c r="L337" s="169">
        <v>20.260218101595</v>
      </c>
    </row>
    <row r="338" spans="1:12" ht="18" customHeight="1">
      <c r="A338" s="147">
        <v>4</v>
      </c>
      <c r="B338" s="66"/>
      <c r="C338" s="84"/>
      <c r="D338" s="176">
        <v>136406.657529</v>
      </c>
      <c r="E338" s="90">
        <v>23797.269442</v>
      </c>
      <c r="F338" s="136">
        <v>31554.714407203</v>
      </c>
      <c r="G338" s="137">
        <v>5536.03650680056</v>
      </c>
      <c r="H338" s="90">
        <v>1501952.724</v>
      </c>
      <c r="I338" s="90">
        <v>263579.867237901</v>
      </c>
      <c r="J338" s="179">
        <v>484.69661365</v>
      </c>
      <c r="K338" s="158">
        <v>680.3693347852</v>
      </c>
      <c r="L338" s="169">
        <v>20.735545884794</v>
      </c>
    </row>
    <row r="339" spans="1:12" ht="18" customHeight="1">
      <c r="A339" s="147">
        <v>5</v>
      </c>
      <c r="B339" s="66"/>
      <c r="C339" s="84"/>
      <c r="D339" s="176">
        <v>136721.675402</v>
      </c>
      <c r="E339" s="90">
        <v>22617.084202</v>
      </c>
      <c r="F339" s="136">
        <v>34258.7837179402</v>
      </c>
      <c r="G339" s="137">
        <v>5657.05387021508</v>
      </c>
      <c r="H339" s="90">
        <v>1646184.008</v>
      </c>
      <c r="I339" s="90">
        <v>272135.339426461</v>
      </c>
      <c r="J339" s="179">
        <v>664.16009979</v>
      </c>
      <c r="K339" s="158">
        <v>447.0098705326</v>
      </c>
      <c r="L339" s="169">
        <v>14.39335395</v>
      </c>
    </row>
    <row r="340" spans="1:12" ht="18" customHeight="1">
      <c r="A340" s="147">
        <v>6</v>
      </c>
      <c r="B340" s="66"/>
      <c r="C340" s="84"/>
      <c r="D340" s="176">
        <v>117468.639753</v>
      </c>
      <c r="E340" s="90">
        <v>20252.432157</v>
      </c>
      <c r="F340" s="136">
        <v>32226.8990028243</v>
      </c>
      <c r="G340" s="137">
        <v>5548.32552832689</v>
      </c>
      <c r="H340" s="90">
        <v>994207.951</v>
      </c>
      <c r="I340" s="90">
        <v>171080.890332041</v>
      </c>
      <c r="J340" s="179">
        <v>590.94226714</v>
      </c>
      <c r="K340" s="158">
        <v>610.7654085755</v>
      </c>
      <c r="L340" s="169">
        <v>16.21365162</v>
      </c>
    </row>
    <row r="341" spans="1:20" s="44" customFormat="1" ht="18" customHeight="1">
      <c r="A341" s="203" t="s">
        <v>80</v>
      </c>
      <c r="B341" s="194">
        <v>18.25</v>
      </c>
      <c r="C341" s="195">
        <f aca="true" t="shared" si="3" ref="C341:C346">B341+3</f>
        <v>21.25</v>
      </c>
      <c r="D341" s="176">
        <v>173650.422064</v>
      </c>
      <c r="E341" s="90">
        <v>30668.368134</v>
      </c>
      <c r="F341" s="136">
        <v>43440.0839324543</v>
      </c>
      <c r="G341" s="137">
        <v>7654.29382116383</v>
      </c>
      <c r="H341" s="90">
        <v>1028188.666</v>
      </c>
      <c r="I341" s="177">
        <v>181264.249451364</v>
      </c>
      <c r="J341" s="179">
        <v>609.70913476</v>
      </c>
      <c r="K341" s="158">
        <v>891.3288427878999</v>
      </c>
      <c r="L341" s="169">
        <v>22.01710920631</v>
      </c>
      <c r="M341" s="196"/>
      <c r="N341" s="196"/>
      <c r="O341" s="196"/>
      <c r="P341" s="196"/>
      <c r="Q341" s="196"/>
      <c r="R341" s="196"/>
      <c r="S341" s="196"/>
      <c r="T341" s="196"/>
    </row>
    <row r="342" spans="1:20" s="44" customFormat="1" ht="18" customHeight="1">
      <c r="A342" s="203" t="s">
        <v>81</v>
      </c>
      <c r="B342" s="194">
        <v>18.25</v>
      </c>
      <c r="C342" s="195">
        <f t="shared" si="3"/>
        <v>21.25</v>
      </c>
      <c r="D342" s="176">
        <v>129866.425783</v>
      </c>
      <c r="E342" s="90">
        <v>23021.119562</v>
      </c>
      <c r="F342" s="136">
        <v>32959.9191520053</v>
      </c>
      <c r="G342" s="137">
        <v>5879.92872275237</v>
      </c>
      <c r="H342" s="90">
        <v>888681.7</v>
      </c>
      <c r="I342" s="177">
        <v>158041.738736328</v>
      </c>
      <c r="J342" s="179">
        <v>459.54984647000003</v>
      </c>
      <c r="K342" s="158">
        <v>1230.8441911500001</v>
      </c>
      <c r="L342" s="169">
        <v>27.142775864133</v>
      </c>
      <c r="M342" s="196"/>
      <c r="N342" s="196"/>
      <c r="O342" s="196"/>
      <c r="P342" s="196"/>
      <c r="Q342" s="196"/>
      <c r="R342" s="196"/>
      <c r="S342" s="196"/>
      <c r="T342" s="196"/>
    </row>
    <row r="343" spans="1:20" s="44" customFormat="1" ht="18" customHeight="1">
      <c r="A343" s="203" t="s">
        <v>82</v>
      </c>
      <c r="B343" s="194">
        <v>15</v>
      </c>
      <c r="C343" s="195">
        <f t="shared" si="3"/>
        <v>18</v>
      </c>
      <c r="D343" s="176">
        <v>198374.137157</v>
      </c>
      <c r="E343" s="90">
        <v>34786.694568</v>
      </c>
      <c r="F343" s="136">
        <v>43075.0618932845</v>
      </c>
      <c r="G343" s="137">
        <v>7537.25600934422</v>
      </c>
      <c r="H343" s="90">
        <v>1220016.429</v>
      </c>
      <c r="I343" s="177">
        <v>213711.577001625</v>
      </c>
      <c r="J343" s="179">
        <v>468.48203801</v>
      </c>
      <c r="K343" s="158">
        <v>1058.6596267273999</v>
      </c>
      <c r="L343" s="169">
        <v>23.547106211600003</v>
      </c>
      <c r="M343" s="196"/>
      <c r="N343" s="196"/>
      <c r="O343" s="196"/>
      <c r="P343" s="196"/>
      <c r="Q343" s="196"/>
      <c r="R343" s="196"/>
      <c r="S343" s="196"/>
      <c r="T343" s="196"/>
    </row>
    <row r="344" spans="1:20" s="44" customFormat="1" ht="18" customHeight="1">
      <c r="A344" s="203" t="s">
        <v>83</v>
      </c>
      <c r="B344" s="194">
        <v>12.5</v>
      </c>
      <c r="C344" s="195">
        <f t="shared" si="3"/>
        <v>15.5</v>
      </c>
      <c r="D344" s="176">
        <v>202091.324554</v>
      </c>
      <c r="E344" s="90">
        <v>34932.297709</v>
      </c>
      <c r="F344" s="136">
        <v>59515.9213164765</v>
      </c>
      <c r="G344" s="137">
        <v>10277.8431323369</v>
      </c>
      <c r="H344" s="90">
        <v>1509237.611</v>
      </c>
      <c r="I344" s="177">
        <v>260894.799250451</v>
      </c>
      <c r="J344" s="179">
        <v>752.5078094099999</v>
      </c>
      <c r="K344" s="158">
        <v>1588.415660894</v>
      </c>
      <c r="L344" s="169">
        <v>35.968754673134</v>
      </c>
      <c r="M344" s="196"/>
      <c r="N344" s="196"/>
      <c r="O344" s="196"/>
      <c r="P344" s="196"/>
      <c r="Q344" s="196"/>
      <c r="R344" s="196"/>
      <c r="S344" s="196"/>
      <c r="T344" s="196"/>
    </row>
    <row r="345" spans="1:20" s="44" customFormat="1" ht="18" customHeight="1">
      <c r="A345" s="203" t="s">
        <v>84</v>
      </c>
      <c r="B345" s="194">
        <v>12.5</v>
      </c>
      <c r="C345" s="195">
        <f t="shared" si="3"/>
        <v>15.5</v>
      </c>
      <c r="D345" s="176">
        <v>231786.160516</v>
      </c>
      <c r="E345" s="90">
        <v>40427.177211</v>
      </c>
      <c r="F345" s="136">
        <v>42963.2437405638</v>
      </c>
      <c r="G345" s="137">
        <v>7494.86801897493</v>
      </c>
      <c r="H345" s="90">
        <v>1634911.244</v>
      </c>
      <c r="I345" s="177">
        <v>285253.627366527</v>
      </c>
      <c r="J345" s="179">
        <v>933.69239158</v>
      </c>
      <c r="K345" s="158">
        <v>1428.9413026928999</v>
      </c>
      <c r="L345" s="169">
        <v>33.651754172242</v>
      </c>
      <c r="M345" s="196"/>
      <c r="N345" s="196"/>
      <c r="O345" s="196"/>
      <c r="P345" s="196"/>
      <c r="Q345" s="196"/>
      <c r="R345" s="196"/>
      <c r="S345" s="196"/>
      <c r="T345" s="196"/>
    </row>
    <row r="346" spans="1:20" s="44" customFormat="1" ht="18" customHeight="1">
      <c r="A346" s="204" t="s">
        <v>85</v>
      </c>
      <c r="B346" s="197">
        <v>10.5</v>
      </c>
      <c r="C346" s="198">
        <f t="shared" si="3"/>
        <v>13.5</v>
      </c>
      <c r="D346" s="193">
        <v>277584.459784</v>
      </c>
      <c r="E346" s="182">
        <v>47521.609233</v>
      </c>
      <c r="F346" s="189">
        <v>37535.4482602196</v>
      </c>
      <c r="G346" s="190">
        <v>6436.53457130657</v>
      </c>
      <c r="H346" s="182">
        <v>1716059.812</v>
      </c>
      <c r="I346" s="199">
        <v>294170.709297864</v>
      </c>
      <c r="J346" s="180">
        <v>947.35954059</v>
      </c>
      <c r="K346" s="181">
        <v>1539.1086092277</v>
      </c>
      <c r="L346" s="205">
        <v>35.66068646575</v>
      </c>
      <c r="M346" s="196"/>
      <c r="N346" s="196"/>
      <c r="O346" s="196"/>
      <c r="P346" s="196"/>
      <c r="Q346" s="196"/>
      <c r="R346" s="196"/>
      <c r="S346" s="196"/>
      <c r="T346" s="196"/>
    </row>
    <row r="347" spans="1:20" s="44" customFormat="1" ht="18" customHeight="1">
      <c r="A347" s="201" t="s">
        <v>86</v>
      </c>
      <c r="B347" s="195"/>
      <c r="C347" s="195"/>
      <c r="D347" s="192">
        <f>400029.15398</f>
        <v>400029.15398</v>
      </c>
      <c r="E347" s="185">
        <v>67610.116891</v>
      </c>
      <c r="F347" s="187">
        <v>57344.5167343038</v>
      </c>
      <c r="G347" s="188">
        <v>9694.47099054282</v>
      </c>
      <c r="H347" s="192">
        <v>1461052.784</v>
      </c>
      <c r="I347" s="209">
        <v>246889.421974842</v>
      </c>
      <c r="J347" s="208">
        <f>2201049797.16/1000000</f>
        <v>2201.04979716</v>
      </c>
      <c r="K347" s="186">
        <f>2466521060.8035/1000000</f>
        <v>2466.5210608035</v>
      </c>
      <c r="L347" s="169">
        <v>57.49578939854</v>
      </c>
      <c r="M347" s="196"/>
      <c r="N347" s="196"/>
      <c r="O347" s="196"/>
      <c r="P347" s="196"/>
      <c r="Q347" s="196"/>
      <c r="R347" s="196"/>
      <c r="S347" s="196"/>
      <c r="T347" s="196"/>
    </row>
    <row r="348" spans="1:20" s="44" customFormat="1" ht="18" customHeight="1">
      <c r="A348" s="72">
        <v>2</v>
      </c>
      <c r="B348" s="195"/>
      <c r="C348" s="195"/>
      <c r="D348" s="176">
        <v>391634.02255</v>
      </c>
      <c r="E348" s="90">
        <v>64705.529506</v>
      </c>
      <c r="F348" s="136">
        <v>45922.3822548023</v>
      </c>
      <c r="G348" s="137">
        <v>7600.58763167295</v>
      </c>
      <c r="H348" s="176">
        <v>1195934.943</v>
      </c>
      <c r="I348" s="177">
        <v>197772.866546474</v>
      </c>
      <c r="J348" s="74">
        <f>3967675329.24/1000000</f>
        <v>3967.67532924</v>
      </c>
      <c r="K348" s="158">
        <f>1860439566.1479/1000000</f>
        <v>1860.4395661479</v>
      </c>
      <c r="L348" s="169">
        <v>49.134915850447</v>
      </c>
      <c r="M348" s="196"/>
      <c r="N348" s="196"/>
      <c r="O348" s="196"/>
      <c r="P348" s="196"/>
      <c r="Q348" s="196"/>
      <c r="R348" s="196"/>
      <c r="S348" s="196"/>
      <c r="T348" s="196"/>
    </row>
    <row r="349" spans="1:20" s="44" customFormat="1" ht="18" customHeight="1">
      <c r="A349" s="147">
        <v>3</v>
      </c>
      <c r="B349" s="195"/>
      <c r="C349" s="195"/>
      <c r="D349" s="176">
        <v>268316.413867</v>
      </c>
      <c r="E349" s="90">
        <v>42457.805852</v>
      </c>
      <c r="F349" s="136">
        <v>45862.1434739353</v>
      </c>
      <c r="G349" s="137">
        <v>7277.12159157609</v>
      </c>
      <c r="H349" s="176">
        <v>1445770.985</v>
      </c>
      <c r="I349" s="177">
        <v>229354.478627844</v>
      </c>
      <c r="J349" s="74">
        <v>5139.40445721</v>
      </c>
      <c r="K349" s="158">
        <v>1995.1440309158002</v>
      </c>
      <c r="L349" s="169">
        <v>55.541169451235</v>
      </c>
      <c r="M349" s="196"/>
      <c r="N349" s="196"/>
      <c r="O349" s="196"/>
      <c r="P349" s="196"/>
      <c r="Q349" s="196"/>
      <c r="R349" s="196"/>
      <c r="S349" s="196"/>
      <c r="T349" s="196"/>
    </row>
    <row r="350" spans="1:20" s="44" customFormat="1" ht="18" customHeight="1">
      <c r="A350" s="147">
        <v>4</v>
      </c>
      <c r="B350" s="195"/>
      <c r="C350" s="195"/>
      <c r="D350" s="176">
        <v>377531.119815</v>
      </c>
      <c r="E350" s="90">
        <v>55159.805106</v>
      </c>
      <c r="F350" s="136">
        <v>44476.7089104235</v>
      </c>
      <c r="G350" s="137">
        <v>6492.86465247001</v>
      </c>
      <c r="H350" s="176">
        <v>1267875.882</v>
      </c>
      <c r="I350" s="177">
        <v>185821.014118506</v>
      </c>
      <c r="J350" s="74">
        <v>3346</v>
      </c>
      <c r="K350" s="158">
        <v>893</v>
      </c>
      <c r="L350" s="169">
        <v>26.631338136893</v>
      </c>
      <c r="M350" s="196"/>
      <c r="N350" s="196"/>
      <c r="O350" s="196"/>
      <c r="P350" s="196"/>
      <c r="Q350" s="196"/>
      <c r="R350" s="196"/>
      <c r="S350" s="196"/>
      <c r="T350" s="196"/>
    </row>
    <row r="351" spans="1:20" s="44" customFormat="1" ht="18" customHeight="1">
      <c r="A351" s="147">
        <v>5</v>
      </c>
      <c r="B351" s="195"/>
      <c r="C351" s="195"/>
      <c r="D351" s="176">
        <v>342791.384803</v>
      </c>
      <c r="E351" s="90">
        <v>49503.625729</v>
      </c>
      <c r="F351" s="136">
        <v>28427.2680449802</v>
      </c>
      <c r="G351" s="137">
        <v>4082.27472607072</v>
      </c>
      <c r="H351" s="176">
        <v>909571.23</v>
      </c>
      <c r="I351" s="177">
        <v>130745.342522912</v>
      </c>
      <c r="J351" s="74">
        <v>5462</v>
      </c>
      <c r="K351" s="158">
        <v>1435</v>
      </c>
      <c r="L351" s="169">
        <v>40.924627371488</v>
      </c>
      <c r="M351" s="196"/>
      <c r="N351" s="196"/>
      <c r="O351" s="196"/>
      <c r="P351" s="196"/>
      <c r="Q351" s="196"/>
      <c r="R351" s="196"/>
      <c r="S351" s="196"/>
      <c r="T351" s="196"/>
    </row>
    <row r="352" spans="1:20" s="44" customFormat="1" ht="18" customHeight="1">
      <c r="A352" s="206">
        <v>6</v>
      </c>
      <c r="B352" s="194"/>
      <c r="C352" s="195"/>
      <c r="D352" s="176">
        <v>556585.482875</v>
      </c>
      <c r="E352" s="90">
        <v>81677.604565</v>
      </c>
      <c r="F352" s="136">
        <v>29108.7597576696</v>
      </c>
      <c r="G352" s="137">
        <v>4276.46441225504</v>
      </c>
      <c r="H352" s="176">
        <v>1016002.24</v>
      </c>
      <c r="I352" s="177">
        <v>149251.195999196</v>
      </c>
      <c r="J352" s="74">
        <v>4417</v>
      </c>
      <c r="K352" s="158">
        <v>2286</v>
      </c>
      <c r="L352" s="169">
        <v>53.94132146</v>
      </c>
      <c r="M352" s="196"/>
      <c r="N352" s="196"/>
      <c r="O352" s="196"/>
      <c r="P352" s="196"/>
      <c r="Q352" s="196"/>
      <c r="R352" s="196"/>
      <c r="S352" s="196"/>
      <c r="T352" s="196"/>
    </row>
    <row r="353" spans="1:20" s="44" customFormat="1" ht="18" customHeight="1">
      <c r="A353" s="116">
        <v>7</v>
      </c>
      <c r="B353" s="195"/>
      <c r="C353" s="195"/>
      <c r="D353" s="176">
        <v>645067.369174</v>
      </c>
      <c r="E353" s="90">
        <v>94123.813918</v>
      </c>
      <c r="F353" s="136">
        <v>26234.1535619535</v>
      </c>
      <c r="G353" s="137">
        <v>3829.59556455586</v>
      </c>
      <c r="H353" s="176">
        <v>1013259.56</v>
      </c>
      <c r="I353" s="177">
        <v>147907.03260797</v>
      </c>
      <c r="J353" s="74">
        <v>8889.58243117</v>
      </c>
      <c r="K353" s="158">
        <v>2420.9809760995004</v>
      </c>
      <c r="L353" s="169">
        <v>64.960576317624</v>
      </c>
      <c r="M353" s="196"/>
      <c r="N353" s="196"/>
      <c r="O353" s="196"/>
      <c r="P353" s="196"/>
      <c r="Q353" s="196"/>
      <c r="R353" s="196"/>
      <c r="S353" s="196"/>
      <c r="T353" s="196"/>
    </row>
    <row r="354" spans="1:20" s="44" customFormat="1" ht="18" customHeight="1">
      <c r="A354" s="116">
        <v>8</v>
      </c>
      <c r="B354" s="195"/>
      <c r="C354" s="195"/>
      <c r="D354" s="176">
        <v>538979.600343</v>
      </c>
      <c r="E354" s="90">
        <v>74259.858476</v>
      </c>
      <c r="F354" s="136">
        <v>33209.3880200265</v>
      </c>
      <c r="G354" s="137">
        <v>4602.13887064932</v>
      </c>
      <c r="H354" s="176">
        <v>2574401.407</v>
      </c>
      <c r="I354" s="177">
        <v>353454.032691134</v>
      </c>
      <c r="J354" s="74">
        <v>18357.31525045</v>
      </c>
      <c r="K354" s="158">
        <v>2719.1058453846003</v>
      </c>
      <c r="L354" s="169">
        <v>83.7091389333</v>
      </c>
      <c r="M354" s="196"/>
      <c r="N354" s="196"/>
      <c r="O354" s="196"/>
      <c r="P354" s="196"/>
      <c r="Q354" s="196"/>
      <c r="R354" s="196"/>
      <c r="S354" s="196"/>
      <c r="T354" s="196"/>
    </row>
    <row r="355" spans="1:20" s="44" customFormat="1" ht="18" customHeight="1">
      <c r="A355" s="116">
        <v>9</v>
      </c>
      <c r="B355" s="195"/>
      <c r="C355" s="195"/>
      <c r="D355" s="176">
        <v>604949.480886</v>
      </c>
      <c r="E355" s="90">
        <v>80244.303721</v>
      </c>
      <c r="F355" s="136">
        <v>29671.9829337529</v>
      </c>
      <c r="G355" s="137">
        <v>3945.15559024996</v>
      </c>
      <c r="H355" s="176">
        <v>2337800.023</v>
      </c>
      <c r="I355" s="177">
        <v>312703.469791924</v>
      </c>
      <c r="J355" s="74">
        <v>20864.59282532</v>
      </c>
      <c r="K355" s="158">
        <v>1505.1804235774</v>
      </c>
      <c r="L355" s="169">
        <v>70.4490373708</v>
      </c>
      <c r="M355" s="196"/>
      <c r="N355" s="196"/>
      <c r="O355" s="196"/>
      <c r="P355" s="196"/>
      <c r="Q355" s="196"/>
      <c r="R355" s="196"/>
      <c r="S355" s="196"/>
      <c r="T355" s="196"/>
    </row>
    <row r="356" spans="1:20" s="44" customFormat="1" ht="18" customHeight="1">
      <c r="A356" s="116">
        <v>10</v>
      </c>
      <c r="B356" s="195"/>
      <c r="C356" s="195"/>
      <c r="D356" s="90">
        <v>671015.640747</v>
      </c>
      <c r="E356" s="90">
        <v>84985.861526</v>
      </c>
      <c r="F356" s="136">
        <v>25908.4866347378</v>
      </c>
      <c r="G356" s="137">
        <v>3298.15222707843</v>
      </c>
      <c r="H356" s="176">
        <v>2404383.656</v>
      </c>
      <c r="I356" s="177">
        <v>306069.391269722</v>
      </c>
      <c r="J356" s="74">
        <v>12860.21385369</v>
      </c>
      <c r="K356" s="158">
        <v>1747.3179991584</v>
      </c>
      <c r="L356" s="169">
        <v>56.407003057065</v>
      </c>
      <c r="M356" s="196"/>
      <c r="N356" s="196"/>
      <c r="O356" s="196"/>
      <c r="P356" s="196"/>
      <c r="Q356" s="196"/>
      <c r="R356" s="196"/>
      <c r="S356" s="196"/>
      <c r="T356" s="196"/>
    </row>
    <row r="357" spans="1:20" s="44" customFormat="1" ht="18" customHeight="1">
      <c r="A357" s="116">
        <v>11</v>
      </c>
      <c r="B357" s="195"/>
      <c r="C357" s="195"/>
      <c r="D357" s="90">
        <v>884767.652717</v>
      </c>
      <c r="E357" s="90">
        <v>111503.061589</v>
      </c>
      <c r="F357" s="136">
        <v>31022.7625134823</v>
      </c>
      <c r="G357" s="137">
        <v>3853.71384451186</v>
      </c>
      <c r="H357" s="176">
        <v>1815851.122</v>
      </c>
      <c r="I357" s="177">
        <v>227987.923026184</v>
      </c>
      <c r="J357" s="74">
        <v>22774.677425349997</v>
      </c>
      <c r="K357" s="158">
        <v>3269.5889906751</v>
      </c>
      <c r="L357" s="169">
        <v>10.280260294</v>
      </c>
      <c r="M357" s="196"/>
      <c r="N357" s="196"/>
      <c r="O357" s="196"/>
      <c r="P357" s="196"/>
      <c r="Q357" s="196"/>
      <c r="R357" s="196"/>
      <c r="S357" s="196"/>
      <c r="T357" s="196"/>
    </row>
    <row r="358" spans="1:20" s="44" customFormat="1" ht="18" customHeight="1">
      <c r="A358" s="207">
        <v>12</v>
      </c>
      <c r="B358" s="198"/>
      <c r="C358" s="198"/>
      <c r="D358" s="182">
        <v>912604.216416</v>
      </c>
      <c r="E358" s="182">
        <v>118449.732979</v>
      </c>
      <c r="F358" s="189">
        <v>24052.2149651911</v>
      </c>
      <c r="G358" s="190">
        <v>3119.74197841531</v>
      </c>
      <c r="H358" s="193">
        <v>1516824.534</v>
      </c>
      <c r="I358" s="199">
        <v>196542.322180058</v>
      </c>
      <c r="J358" s="200">
        <v>8554.40728237</v>
      </c>
      <c r="K358" s="181">
        <v>2950.3960521406</v>
      </c>
      <c r="L358" s="205">
        <v>69.296462915231</v>
      </c>
      <c r="M358" s="196"/>
      <c r="N358" s="196"/>
      <c r="O358" s="196"/>
      <c r="P358" s="196"/>
      <c r="Q358" s="196"/>
      <c r="R358" s="196"/>
      <c r="S358" s="196"/>
      <c r="T358" s="196"/>
    </row>
    <row r="359" spans="1:20" s="44" customFormat="1" ht="18" customHeight="1">
      <c r="A359" s="201" t="s">
        <v>87</v>
      </c>
      <c r="B359" s="210"/>
      <c r="C359" s="210"/>
      <c r="D359" s="192">
        <v>931562.952535</v>
      </c>
      <c r="E359" s="185">
        <v>126080.54389</v>
      </c>
      <c r="F359" s="187">
        <v>25118.4737379506</v>
      </c>
      <c r="G359" s="188">
        <v>3398.30629047861</v>
      </c>
      <c r="H359" s="192">
        <v>1014106.1</v>
      </c>
      <c r="I359" s="209">
        <v>137149.179170462</v>
      </c>
      <c r="J359" s="191">
        <v>4859.8454123500005</v>
      </c>
      <c r="K359" s="186">
        <v>1712.3964478284436</v>
      </c>
      <c r="L359" s="202">
        <v>39.74893205</v>
      </c>
      <c r="M359" s="196"/>
      <c r="N359" s="196"/>
      <c r="O359" s="196"/>
      <c r="P359" s="196"/>
      <c r="Q359" s="196"/>
      <c r="R359" s="196"/>
      <c r="S359" s="196"/>
      <c r="T359" s="196"/>
    </row>
    <row r="360" spans="1:20" s="44" customFormat="1" ht="18" customHeight="1">
      <c r="A360" s="72">
        <v>2</v>
      </c>
      <c r="B360" s="195"/>
      <c r="C360" s="195"/>
      <c r="D360" s="176">
        <v>871644.204718</v>
      </c>
      <c r="E360" s="90">
        <v>123355.344751</v>
      </c>
      <c r="F360" s="136">
        <v>24625.395833709</v>
      </c>
      <c r="G360" s="137">
        <v>3484.03828225487</v>
      </c>
      <c r="H360" s="176">
        <v>1004285.07</v>
      </c>
      <c r="I360" s="177">
        <v>142044.097121559</v>
      </c>
      <c r="J360" s="179">
        <v>2652.15158688</v>
      </c>
      <c r="K360" s="158">
        <v>1842.2693438284607</v>
      </c>
      <c r="L360" s="169">
        <v>39.014337967315</v>
      </c>
      <c r="M360" s="196"/>
      <c r="N360" s="196"/>
      <c r="O360" s="196"/>
      <c r="P360" s="196"/>
      <c r="Q360" s="196"/>
      <c r="R360" s="196"/>
      <c r="S360" s="196"/>
      <c r="T360" s="196"/>
    </row>
    <row r="361" spans="1:20" s="44" customFormat="1" ht="18" customHeight="1">
      <c r="A361" s="147">
        <v>3</v>
      </c>
      <c r="B361" s="195"/>
      <c r="C361" s="195"/>
      <c r="D361" s="176">
        <v>807043.002767</v>
      </c>
      <c r="E361" s="90">
        <v>105636.853222</v>
      </c>
      <c r="F361" s="136">
        <v>41711.7676457551</v>
      </c>
      <c r="G361" s="137">
        <v>5461.09103612203</v>
      </c>
      <c r="H361" s="176">
        <v>1194498.25</v>
      </c>
      <c r="I361" s="177">
        <v>156871.05009562</v>
      </c>
      <c r="J361" s="179">
        <v>1764.37104734</v>
      </c>
      <c r="K361" s="158">
        <v>2149.337407656948</v>
      </c>
      <c r="L361" s="169">
        <v>43.791679863053005</v>
      </c>
      <c r="M361" s="196"/>
      <c r="N361" s="196"/>
      <c r="O361" s="196"/>
      <c r="P361" s="196"/>
      <c r="Q361" s="196"/>
      <c r="R361" s="196"/>
      <c r="S361" s="196"/>
      <c r="T361" s="196"/>
    </row>
    <row r="362" spans="1:20" s="44" customFormat="1" ht="18" customHeight="1">
      <c r="A362" s="147">
        <v>4</v>
      </c>
      <c r="B362" s="195"/>
      <c r="C362" s="195"/>
      <c r="D362" s="176">
        <v>499786.657296</v>
      </c>
      <c r="E362" s="90">
        <v>61366.228345</v>
      </c>
      <c r="F362" s="136">
        <v>18923.9277162522</v>
      </c>
      <c r="G362" s="137">
        <v>2321.59111534438</v>
      </c>
      <c r="H362" s="176">
        <v>1109035.14</v>
      </c>
      <c r="I362" s="177">
        <v>135998.118026056</v>
      </c>
      <c r="J362" s="179">
        <v>1873.56231503</v>
      </c>
      <c r="K362" s="158">
        <v>1245.8929285636</v>
      </c>
      <c r="L362" s="169">
        <v>26.219211271751</v>
      </c>
      <c r="M362" s="196"/>
      <c r="N362"/>
      <c r="O362" s="196"/>
      <c r="P362" s="196"/>
      <c r="Q362" s="196"/>
      <c r="R362" s="196"/>
      <c r="S362" s="196"/>
      <c r="T362" s="196"/>
    </row>
    <row r="363" spans="1:20" s="44" customFormat="1" ht="18" customHeight="1">
      <c r="A363" s="147">
        <v>5</v>
      </c>
      <c r="B363" s="195"/>
      <c r="C363" s="195"/>
      <c r="D363" s="176">
        <v>403699.389976</v>
      </c>
      <c r="E363" s="90">
        <v>48330.962034</v>
      </c>
      <c r="F363" s="136">
        <v>12673.9498282443</v>
      </c>
      <c r="G363" s="137">
        <v>1518.03927855525</v>
      </c>
      <c r="H363" s="176">
        <v>1014876.07</v>
      </c>
      <c r="I363" s="177">
        <v>121643.73779833</v>
      </c>
      <c r="J363" s="179">
        <v>2313.6334859699996</v>
      </c>
      <c r="K363" s="158">
        <v>561.2589058927999</v>
      </c>
      <c r="L363" s="169">
        <v>14.4095272547</v>
      </c>
      <c r="M363" s="196"/>
      <c r="N363" s="196"/>
      <c r="O363" s="196"/>
      <c r="P363" s="196"/>
      <c r="Q363" s="196"/>
      <c r="R363" s="196"/>
      <c r="S363" s="196"/>
      <c r="T363" s="196"/>
    </row>
    <row r="364" spans="1:20" s="44" customFormat="1" ht="18" customHeight="1">
      <c r="A364" s="206">
        <v>6</v>
      </c>
      <c r="B364" s="194"/>
      <c r="C364" s="195"/>
      <c r="D364" s="176">
        <v>416494.040644</v>
      </c>
      <c r="E364" s="90">
        <v>48434.521501</v>
      </c>
      <c r="F364" s="136">
        <v>22995.6962612395</v>
      </c>
      <c r="G364" s="137">
        <v>2672.20291313933</v>
      </c>
      <c r="H364" s="176">
        <v>1409100</v>
      </c>
      <c r="I364" s="177">
        <v>163927.19432354</v>
      </c>
      <c r="J364" s="179">
        <v>3233.55540314</v>
      </c>
      <c r="K364" s="158">
        <v>1230.2394383584</v>
      </c>
      <c r="L364" s="169">
        <v>27.258643770584</v>
      </c>
      <c r="M364" s="196"/>
      <c r="N364" s="196"/>
      <c r="O364" s="196"/>
      <c r="P364" s="196"/>
      <c r="Q364" s="196"/>
      <c r="R364" s="196"/>
      <c r="S364" s="196"/>
      <c r="T364" s="196"/>
    </row>
    <row r="365" spans="1:20" s="44" customFormat="1" ht="18" customHeight="1">
      <c r="A365" s="116">
        <v>7</v>
      </c>
      <c r="B365" s="195"/>
      <c r="C365" s="195"/>
      <c r="D365" s="176">
        <v>260797.026027</v>
      </c>
      <c r="E365" s="90">
        <v>30325.887619</v>
      </c>
      <c r="F365" s="136">
        <v>13721.6681661355</v>
      </c>
      <c r="G365" s="137">
        <v>1594.22396324311</v>
      </c>
      <c r="H365" s="176">
        <v>1055993.04</v>
      </c>
      <c r="I365" s="177">
        <v>122586.597858358</v>
      </c>
      <c r="J365" s="179">
        <v>1079.81872719</v>
      </c>
      <c r="K365" s="158">
        <v>8073.701214605</v>
      </c>
      <c r="L365" s="169">
        <v>16.564756441506</v>
      </c>
      <c r="M365" s="196"/>
      <c r="N365" s="196"/>
      <c r="O365" s="196"/>
      <c r="P365" s="196"/>
      <c r="Q365" s="196"/>
      <c r="R365" s="196"/>
      <c r="S365" s="196"/>
      <c r="T365" s="196"/>
    </row>
    <row r="366" spans="1:20" s="44" customFormat="1" ht="18" customHeight="1">
      <c r="A366" s="116">
        <v>8</v>
      </c>
      <c r="B366" s="195"/>
      <c r="C366" s="195"/>
      <c r="D366" s="176">
        <v>434283.998874</v>
      </c>
      <c r="E366" s="90">
        <v>51259.61312</v>
      </c>
      <c r="F366" s="136">
        <v>21913.6483451134</v>
      </c>
      <c r="G366" s="137">
        <v>2588.07846394982</v>
      </c>
      <c r="H366" s="176">
        <v>1232964.71</v>
      </c>
      <c r="I366" s="177">
        <v>145445.869838683</v>
      </c>
      <c r="J366" s="179">
        <v>1137.32147619</v>
      </c>
      <c r="K366" s="158">
        <v>1675.0151387071</v>
      </c>
      <c r="L366" s="169">
        <v>32.330336486557</v>
      </c>
      <c r="M366" s="196"/>
      <c r="N366" s="196"/>
      <c r="O366" s="196"/>
      <c r="P366" s="196"/>
      <c r="Q366" s="196"/>
      <c r="R366" s="196"/>
      <c r="S366" s="196"/>
      <c r="T366" s="196"/>
    </row>
    <row r="367" spans="1:20" s="44" customFormat="1" ht="18" customHeight="1">
      <c r="A367" s="117">
        <v>9</v>
      </c>
      <c r="B367" s="198"/>
      <c r="C367" s="198"/>
      <c r="D367" s="211">
        <v>425671.860568</v>
      </c>
      <c r="E367" s="91">
        <v>49852.814634</v>
      </c>
      <c r="F367" s="134">
        <v>34482.8991032414</v>
      </c>
      <c r="G367" s="135">
        <v>4026.42216195508</v>
      </c>
      <c r="H367" s="211">
        <v>1175886.69</v>
      </c>
      <c r="I367" s="212">
        <v>138184.403247633</v>
      </c>
      <c r="J367" s="180">
        <v>1302.57405084</v>
      </c>
      <c r="K367" s="181">
        <v>1055.220940274</v>
      </c>
      <c r="L367" s="205">
        <v>21.122893436485</v>
      </c>
      <c r="M367" s="196"/>
      <c r="N367" s="196"/>
      <c r="O367" s="196"/>
      <c r="P367" s="196"/>
      <c r="Q367" s="196"/>
      <c r="R367" s="196"/>
      <c r="S367" s="196"/>
      <c r="T367" s="196"/>
    </row>
    <row r="368" spans="1:12" ht="15.75">
      <c r="A368" s="128" t="s">
        <v>67</v>
      </c>
      <c r="B368" s="129"/>
      <c r="C368" s="130"/>
      <c r="J368" s="129"/>
      <c r="K368" s="129"/>
      <c r="L368" s="131" t="s">
        <v>68</v>
      </c>
    </row>
    <row r="369" spans="1:12" ht="15.75">
      <c r="A369" s="104"/>
      <c r="B369" s="62"/>
      <c r="D369" s="86"/>
      <c r="F369" s="44"/>
      <c r="G369" s="44"/>
      <c r="K369" s="54"/>
      <c r="L369" s="103"/>
    </row>
    <row r="370" spans="1:12" ht="15">
      <c r="A370" s="1"/>
      <c r="B370" s="78"/>
      <c r="C370" s="77"/>
      <c r="D370" s="77"/>
      <c r="E370" s="80"/>
      <c r="F370" s="53"/>
      <c r="G370" s="86"/>
      <c r="H370" s="86"/>
      <c r="I370" s="86"/>
      <c r="K370" s="54"/>
      <c r="L370"/>
    </row>
    <row r="371" spans="1:14" ht="20.25">
      <c r="A371" s="1"/>
      <c r="B371" s="78"/>
      <c r="C371" s="77"/>
      <c r="D371" s="77"/>
      <c r="E371" s="80"/>
      <c r="F371" s="53"/>
      <c r="G371" s="86"/>
      <c r="H371" s="86"/>
      <c r="I371" s="123"/>
      <c r="K371" s="54"/>
      <c r="L371" s="123"/>
      <c r="M371" s="123"/>
      <c r="N371" s="123"/>
    </row>
    <row r="372" spans="1:12" ht="20.25">
      <c r="A372" s="1"/>
      <c r="B372" s="78"/>
      <c r="C372" s="77"/>
      <c r="D372" s="86"/>
      <c r="E372" s="77"/>
      <c r="F372" s="123"/>
      <c r="G372" s="123"/>
      <c r="H372" s="86"/>
      <c r="I372" s="123"/>
      <c r="K372" s="54"/>
      <c r="L372" s="124"/>
    </row>
    <row r="373" spans="1:12" ht="20.25">
      <c r="A373" s="1"/>
      <c r="B373" s="78"/>
      <c r="C373" s="77"/>
      <c r="D373" s="86"/>
      <c r="E373" s="77"/>
      <c r="F373" s="123"/>
      <c r="G373" s="123"/>
      <c r="H373" s="86"/>
      <c r="I373" s="123"/>
      <c r="K373" s="54"/>
      <c r="L373"/>
    </row>
    <row r="374" spans="1:13" ht="20.25">
      <c r="A374" s="1"/>
      <c r="B374" s="78"/>
      <c r="C374" s="77"/>
      <c r="D374" s="77"/>
      <c r="E374" s="77"/>
      <c r="F374" s="123"/>
      <c r="G374" s="123"/>
      <c r="H374" s="86"/>
      <c r="I374" s="123"/>
      <c r="K374" s="54"/>
      <c r="L374"/>
      <c r="M374" s="125"/>
    </row>
    <row r="375" spans="2:13" ht="20.25">
      <c r="B375" s="29"/>
      <c r="F375" s="123"/>
      <c r="G375" s="123"/>
      <c r="H375" s="86"/>
      <c r="I375" s="123"/>
      <c r="K375" s="54"/>
      <c r="L375"/>
      <c r="M375" s="125"/>
    </row>
    <row r="376" spans="2:13" ht="20.25">
      <c r="B376" s="29"/>
      <c r="F376" s="123"/>
      <c r="G376" s="123"/>
      <c r="H376" s="86"/>
      <c r="I376" s="123"/>
      <c r="J376" s="123"/>
      <c r="K376" s="123"/>
      <c r="L376" s="126"/>
      <c r="M376" s="125"/>
    </row>
    <row r="377" spans="2:13" ht="20.25">
      <c r="B377" s="29"/>
      <c r="F377" s="123"/>
      <c r="G377" s="123"/>
      <c r="H377" s="86"/>
      <c r="I377" s="123"/>
      <c r="J377" s="123"/>
      <c r="K377" s="123"/>
      <c r="L377" s="126"/>
      <c r="M377" s="125"/>
    </row>
    <row r="378" spans="2:13" ht="20.25">
      <c r="B378" s="29"/>
      <c r="G378" s="86"/>
      <c r="H378" s="86"/>
      <c r="I378" s="123"/>
      <c r="J378" s="123"/>
      <c r="K378" s="123"/>
      <c r="L378" s="126"/>
      <c r="M378" s="125"/>
    </row>
    <row r="379" spans="2:13" ht="20.25">
      <c r="B379" s="29"/>
      <c r="G379" s="86"/>
      <c r="H379" s="86"/>
      <c r="I379" s="123"/>
      <c r="J379" s="123"/>
      <c r="K379" s="123"/>
      <c r="L379" s="126"/>
      <c r="M379" s="125"/>
    </row>
    <row r="380" spans="2:13" ht="20.25">
      <c r="B380" s="29"/>
      <c r="G380" s="86"/>
      <c r="H380" s="86"/>
      <c r="I380" s="123"/>
      <c r="J380" s="123"/>
      <c r="K380" s="127"/>
      <c r="L380" s="126"/>
      <c r="M380" s="125"/>
    </row>
    <row r="381" spans="2:13" ht="20.25">
      <c r="B381" s="29"/>
      <c r="G381" s="86"/>
      <c r="H381" s="86"/>
      <c r="I381" s="86"/>
      <c r="J381" s="86"/>
      <c r="M381" s="125"/>
    </row>
    <row r="382" spans="2:13" ht="20.25">
      <c r="B382" s="29"/>
      <c r="D382" s="64"/>
      <c r="G382" s="82"/>
      <c r="H382" s="86"/>
      <c r="I382" s="86"/>
      <c r="J382" s="86"/>
      <c r="M382" s="125"/>
    </row>
    <row r="383" spans="2:9" ht="15">
      <c r="B383" s="63"/>
      <c r="G383" s="82"/>
      <c r="H383" s="86"/>
      <c r="I383" s="86"/>
    </row>
    <row r="384" spans="2:9" ht="15">
      <c r="B384" s="29"/>
      <c r="G384" s="82"/>
      <c r="H384" s="86"/>
      <c r="I384" s="86"/>
    </row>
    <row r="385" spans="2:9" ht="15">
      <c r="B385" s="29"/>
      <c r="G385" s="82"/>
      <c r="H385" s="86"/>
      <c r="I385" s="86"/>
    </row>
    <row r="386" spans="2:9" ht="15">
      <c r="B386" s="29"/>
      <c r="G386" s="82"/>
      <c r="H386" s="86"/>
      <c r="I386" s="86"/>
    </row>
    <row r="387" spans="2:9" ht="15">
      <c r="B387" s="29"/>
      <c r="G387" s="81"/>
      <c r="H387" s="86"/>
      <c r="I387" s="86"/>
    </row>
    <row r="388" spans="2:9" ht="15">
      <c r="B388" s="29"/>
      <c r="H388" s="86"/>
      <c r="I388" s="86"/>
    </row>
    <row r="389" spans="2:12" ht="15">
      <c r="B389" s="29"/>
      <c r="H389" s="86"/>
      <c r="I389" s="86"/>
      <c r="J389"/>
      <c r="K389"/>
      <c r="L389"/>
    </row>
    <row r="390" spans="2:12" ht="15">
      <c r="B390" s="29"/>
      <c r="H390" s="86"/>
      <c r="I390" s="86"/>
      <c r="J390"/>
      <c r="K390"/>
      <c r="L390"/>
    </row>
    <row r="391" spans="2:12" ht="15">
      <c r="B391" s="29"/>
      <c r="H391" s="86"/>
      <c r="I391" s="86"/>
      <c r="J391"/>
      <c r="K391"/>
      <c r="L391"/>
    </row>
    <row r="392" spans="2:12" ht="15">
      <c r="B392" s="29"/>
      <c r="H392" s="86"/>
      <c r="I392" s="86"/>
      <c r="J392"/>
      <c r="K392"/>
      <c r="L392"/>
    </row>
    <row r="393" spans="2:12" ht="15">
      <c r="B393" s="29"/>
      <c r="H393" s="86"/>
      <c r="I393" s="86"/>
      <c r="J393"/>
      <c r="K393"/>
      <c r="L393"/>
    </row>
    <row r="394" spans="2:12" ht="15">
      <c r="B394" s="29"/>
      <c r="H394" s="86"/>
      <c r="I394" s="86"/>
      <c r="J394"/>
      <c r="K394"/>
      <c r="L394"/>
    </row>
    <row r="395" spans="2:12" ht="15">
      <c r="B395" s="29"/>
      <c r="H395" s="87"/>
      <c r="I395" s="86"/>
      <c r="J395"/>
      <c r="K395"/>
      <c r="L395"/>
    </row>
    <row r="396" spans="2:12" ht="15">
      <c r="B396" s="29"/>
      <c r="J396"/>
      <c r="K396"/>
      <c r="L396"/>
    </row>
    <row r="397" spans="2:12" ht="15">
      <c r="B397" s="29"/>
      <c r="J397"/>
      <c r="K397"/>
      <c r="L397"/>
    </row>
    <row r="398" spans="2:12" ht="15">
      <c r="B398" s="29"/>
      <c r="J398"/>
      <c r="K398"/>
      <c r="L398"/>
    </row>
    <row r="399" spans="2:12" ht="15">
      <c r="B399" s="29"/>
      <c r="J399"/>
      <c r="K399"/>
      <c r="L399"/>
    </row>
    <row r="400" spans="2:12" ht="15">
      <c r="B400" s="29"/>
      <c r="J400"/>
      <c r="K400"/>
      <c r="L400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Orhan KARAKAYA</cp:lastModifiedBy>
  <cp:lastPrinted>2021-04-06T11:11:22Z</cp:lastPrinted>
  <dcterms:created xsi:type="dcterms:W3CDTF">1999-01-29T17:45:47Z</dcterms:created>
  <dcterms:modified xsi:type="dcterms:W3CDTF">2021-12-08T12:39:44Z</dcterms:modified>
  <cp:category/>
  <cp:version/>
  <cp:contentType/>
  <cp:contentStatus/>
</cp:coreProperties>
</file>