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0" windowHeight="0" tabRatio="648" activeTab="0"/>
  </bookViews>
  <sheets>
    <sheet name="T 7.1" sheetId="1" r:id="rId1"/>
  </sheets>
  <definedNames>
    <definedName name="__123Graph_ACurrent" localSheetId="0" hidden="1">'T 7.1'!$B$6:$B$29</definedName>
    <definedName name="__123Graph_BCurrent" localSheetId="0" hidden="1">'T 7.1'!$C$6:$C$29</definedName>
    <definedName name="__123Graph_CCurrent" localSheetId="0" hidden="1">'T 7.1'!$M$6:$M$29</definedName>
    <definedName name="__123Graph_DCurrent" localSheetId="0" hidden="1">'T 7.1'!#REF!</definedName>
    <definedName name="__123Graph_ECurrent" localSheetId="0" hidden="1">'T 7.1'!#REF!</definedName>
    <definedName name="__123Graph_XCurrent" localSheetId="0" hidden="1">'T 7.1'!#REF!</definedName>
    <definedName name="T1_">'T 7.1'!$B$2:$AJ$27</definedName>
    <definedName name="TABLE_VI.1__MAI">'T 7.1'!$A$2</definedName>
    <definedName name="_xlnm.Print_Area" localSheetId="0">'T 7.1'!$A$2:$AF$29</definedName>
  </definedNames>
  <calcPr fullCalcOnLoad="1"/>
</workbook>
</file>

<file path=xl/sharedStrings.xml><?xml version="1.0" encoding="utf-8"?>
<sst xmlns="http://schemas.openxmlformats.org/spreadsheetml/2006/main" count="58" uniqueCount="54">
  <si>
    <t xml:space="preserve">Tablo: VII.1- Başlıca Parasal Göstergeler </t>
  </si>
  <si>
    <t xml:space="preserve">                             (Milyar TL.)</t>
  </si>
  <si>
    <t>Table: VII.1- Main Monetary Indicators</t>
  </si>
  <si>
    <t>(Bin TL)</t>
  </si>
  <si>
    <t>(In Thousands of TR)</t>
  </si>
  <si>
    <t>Yıl sonu</t>
  </si>
  <si>
    <t>Yıl Sonu</t>
  </si>
  <si>
    <t>Yüzde Değişme- Percentage Change</t>
  </si>
  <si>
    <t>End of Year</t>
  </si>
  <si>
    <t>Yıllık - Annually</t>
  </si>
  <si>
    <t xml:space="preserve"> Emisyon Hacmi</t>
  </si>
  <si>
    <t>Currency</t>
  </si>
  <si>
    <t xml:space="preserve"> Rezerv Para</t>
  </si>
  <si>
    <t>Reserve Money</t>
  </si>
  <si>
    <r>
      <t xml:space="preserve"> Para Arzı(M1) </t>
    </r>
    <r>
      <rPr>
        <b/>
        <vertAlign val="superscript"/>
        <sz val="12"/>
        <rFont val="Arial"/>
        <family val="2"/>
      </rPr>
      <t>(1)</t>
    </r>
  </si>
  <si>
    <t>Money Supply(M1)</t>
  </si>
  <si>
    <t xml:space="preserve">  -Dolaşımdaki Para</t>
  </si>
  <si>
    <t xml:space="preserve">   -Banknotes And Coins</t>
  </si>
  <si>
    <r>
      <t xml:space="preserve"> Para Arzı(M2) </t>
    </r>
    <r>
      <rPr>
        <b/>
        <vertAlign val="superscript"/>
        <sz val="12"/>
        <rFont val="Arial"/>
        <family val="2"/>
      </rPr>
      <t>(1)</t>
    </r>
  </si>
  <si>
    <t>Money Supply(M2)</t>
  </si>
  <si>
    <t xml:space="preserve"> Merkez Bankası Kre.</t>
  </si>
  <si>
    <t>Central Bank Credits</t>
  </si>
  <si>
    <t xml:space="preserve">  -Kamu</t>
  </si>
  <si>
    <t xml:space="preserve">   -Public</t>
  </si>
  <si>
    <t xml:space="preserve">  -Özel</t>
  </si>
  <si>
    <t xml:space="preserve">   -Private</t>
  </si>
  <si>
    <t>Mevduat Bank. Yurt İçi Kre.</t>
  </si>
  <si>
    <t>Deposit Bank Credits</t>
  </si>
  <si>
    <t>Invest. &amp; Dev. Bank Credits</t>
  </si>
  <si>
    <t>Katılım Bank.  Yurt İçi Kre.</t>
  </si>
  <si>
    <t>Participation Banks</t>
  </si>
  <si>
    <t>Yurt İçi Net Kredi Hacmi</t>
  </si>
  <si>
    <t>Net Credit Volume</t>
  </si>
  <si>
    <t>Yurt İçi Yer. Toplam Mevduat</t>
  </si>
  <si>
    <t>Total Deposits</t>
  </si>
  <si>
    <t xml:space="preserve">    Toplam TL Mevduat</t>
  </si>
  <si>
    <t xml:space="preserve">  Total TRY Deposits</t>
  </si>
  <si>
    <t xml:space="preserve">       - TL Tasarruf Mevduatı</t>
  </si>
  <si>
    <t xml:space="preserve">    - TRY Saving Deposits</t>
  </si>
  <si>
    <t xml:space="preserve">    Döviz Tevdiat Hes.</t>
  </si>
  <si>
    <t>Foreign Exchange Deposits</t>
  </si>
  <si>
    <t xml:space="preserve"> Kaynak: Merkez Bankası </t>
  </si>
  <si>
    <t xml:space="preserve"> Source: Central Bank</t>
  </si>
  <si>
    <t xml:space="preserve">               Source: Central Bank     </t>
  </si>
  <si>
    <t xml:space="preserve"> Ayın son Cuma günü itibariyle.</t>
  </si>
  <si>
    <t>By the last Friday of the month.</t>
  </si>
  <si>
    <t xml:space="preserve">(1) M1 ve M2 değerleri, Avrupa Merkez Bankası istatistik tanım ve standartlarına uyum çalışmaları çerçevesinde oluşturulan yeni para arzı tanımlarına göredir. 2005 yılı öncesi için yeni para arzı tanımlarına göre oluşturulan M1 ve M2 para arzı verileri bulunmamaktadır. </t>
  </si>
  <si>
    <t>(1) M1 and M2 values are in new money supply definitions, formed in the framework of cohesion to European                                                                                                                                                                       Central Bank statistics definitions and standards.  Data before the year 2005 don't exist.</t>
  </si>
  <si>
    <t>Kal. Yat. B. Yurt İçi Kre.</t>
  </si>
  <si>
    <t>2022/2023</t>
  </si>
  <si>
    <t>End of December</t>
  </si>
  <si>
    <t>Aralık Sonu</t>
  </si>
  <si>
    <t>Aralık-Aralık</t>
  </si>
  <si>
    <t>December-December</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</si>
</sst>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0_);\(#,##0\)"/>
    <numFmt numFmtId="173" formatCode="0.0"/>
    <numFmt numFmtId="174" formatCode="0.00_)"/>
    <numFmt numFmtId="175" formatCode="0.0_)"/>
    <numFmt numFmtId="176" formatCode="#,##0.0_);\(#,##0.0\)"/>
    <numFmt numFmtId="177" formatCode="#,##0.00_);\(#,##0.00\)"/>
    <numFmt numFmtId="178" formatCode="#,##0.0"/>
    <numFmt numFmtId="179" formatCode="#,##0.000_);\(#,##0.000\)"/>
    <numFmt numFmtId="180" formatCode="#,#00"/>
    <numFmt numFmtId="181" formatCode="0.000"/>
    <numFmt numFmtId="182" formatCode="&quot;Evet&quot;;&quot;Evet&quot;;&quot;Hayır&quot;"/>
    <numFmt numFmtId="183" formatCode="&quot;Doğru&quot;;&quot;Doğru&quot;;&quot;Yanlış&quot;"/>
    <numFmt numFmtId="184" formatCode="&quot;Açık&quot;;&quot;Açık&quot;;&quot;Kapalı&quot;"/>
    <numFmt numFmtId="185" formatCode="[$¥€-2]\ #,##0.00_);[Red]\([$€-2]\ #,##0.00\)"/>
    <numFmt numFmtId="186" formatCode="0.00000"/>
    <numFmt numFmtId="187" formatCode="0.000000"/>
    <numFmt numFmtId="188" formatCode="0.0000"/>
    <numFmt numFmtId="189" formatCode="0.0000000"/>
    <numFmt numFmtId="190" formatCode="0_)"/>
    <numFmt numFmtId="191" formatCode="[$-41F]d\ mmmm\ yyyy\ dddd"/>
  </numFmts>
  <fonts count="51">
    <font>
      <sz val="12"/>
      <name val="Arial Tur"/>
      <family val="0"/>
    </font>
    <font>
      <sz val="11"/>
      <color indexed="8"/>
      <name val="Calibri"/>
      <family val="2"/>
    </font>
    <font>
      <b/>
      <sz val="12"/>
      <color indexed="8"/>
      <name val="Times New Roman Tur"/>
      <family val="0"/>
    </font>
    <font>
      <sz val="12"/>
      <color indexed="8"/>
      <name val="Times New Roman Tur"/>
      <family val="0"/>
    </font>
    <font>
      <b/>
      <sz val="16"/>
      <color indexed="8"/>
      <name val="Arial"/>
      <family val="2"/>
    </font>
    <font>
      <b/>
      <sz val="14"/>
      <color indexed="8"/>
      <name val="Arial"/>
      <family val="2"/>
    </font>
    <font>
      <b/>
      <sz val="12"/>
      <color indexed="8"/>
      <name val="Arial"/>
      <family val="2"/>
    </font>
    <font>
      <b/>
      <sz val="14"/>
      <color indexed="8"/>
      <name val="Arial Tur"/>
      <family val="2"/>
    </font>
    <font>
      <b/>
      <sz val="14"/>
      <name val="Arial Tur"/>
      <family val="2"/>
    </font>
    <font>
      <sz val="12"/>
      <name val="Arial"/>
      <family val="2"/>
    </font>
    <font>
      <sz val="12"/>
      <color indexed="8"/>
      <name val="Arial"/>
      <family val="2"/>
    </font>
    <font>
      <b/>
      <sz val="12"/>
      <name val="Arial"/>
      <family val="2"/>
    </font>
    <font>
      <b/>
      <vertAlign val="superscript"/>
      <sz val="12"/>
      <name val="Arial"/>
      <family val="2"/>
    </font>
    <font>
      <b/>
      <sz val="10"/>
      <name val="Arial"/>
      <family val="2"/>
    </font>
    <font>
      <b/>
      <sz val="10"/>
      <color indexed="8"/>
      <name val="Arial"/>
      <family val="2"/>
    </font>
    <font>
      <sz val="10"/>
      <name val="Arial"/>
      <family val="2"/>
    </font>
    <font>
      <sz val="11"/>
      <name val="Times New Roman Tur"/>
      <family val="0"/>
    </font>
    <font>
      <b/>
      <sz val="9"/>
      <name val="Times New Roman Tur"/>
      <family val="1"/>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style="thin">
        <color theme="1"/>
      </right>
      <top>
        <color indexed="63"/>
      </top>
      <bottom>
        <color indexed="63"/>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style="thin">
        <color theme="1"/>
      </right>
      <top style="thin">
        <color theme="1"/>
      </top>
      <bottom>
        <color indexed="63"/>
      </bottom>
    </border>
    <border>
      <left>
        <color indexed="63"/>
      </left>
      <right style="thin">
        <color theme="1"/>
      </right>
      <top style="thin">
        <color indexed="8"/>
      </top>
      <bottom>
        <color indexed="63"/>
      </bottom>
    </border>
    <border>
      <left style="thin">
        <color indexed="8"/>
      </left>
      <right style="thin">
        <color theme="1"/>
      </right>
      <top>
        <color indexed="63"/>
      </top>
      <bottom style="thin">
        <color theme="1"/>
      </bottom>
    </border>
    <border>
      <left>
        <color indexed="63"/>
      </left>
      <right style="thin">
        <color theme="1"/>
      </right>
      <top>
        <color indexed="63"/>
      </top>
      <bottom style="thin">
        <color theme="1"/>
      </bottom>
    </border>
    <border>
      <left style="thin">
        <color theme="1"/>
      </left>
      <right>
        <color indexed="63"/>
      </right>
      <top>
        <color indexed="63"/>
      </top>
      <bottom>
        <color indexed="63"/>
      </bottom>
    </border>
  </borders>
  <cellStyleXfs count="64">
    <xf numFmtId="0" fontId="0" fillId="0" borderId="0">
      <alignment/>
      <protection/>
    </xf>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1" fillId="0" borderId="4" applyNumberFormat="0" applyFill="0" applyAlignment="0" applyProtection="0"/>
    <xf numFmtId="0" fontId="41" fillId="0" borderId="0" applyNumberFormat="0" applyFill="0" applyBorder="0" applyAlignment="0" applyProtection="0"/>
    <xf numFmtId="170" fontId="34" fillId="0" borderId="0" applyFont="0" applyFill="0" applyBorder="0" applyAlignment="0" applyProtection="0"/>
    <xf numFmtId="0" fontId="42" fillId="20" borderId="5" applyNumberFormat="0" applyAlignment="0" applyProtection="0"/>
    <xf numFmtId="0" fontId="43" fillId="21" borderId="6" applyNumberFormat="0" applyAlignment="0" applyProtection="0"/>
    <xf numFmtId="0" fontId="44" fillId="20" borderId="6" applyNumberFormat="0" applyAlignment="0" applyProtection="0"/>
    <xf numFmtId="0" fontId="45" fillId="22" borderId="7" applyNumberFormat="0" applyAlignment="0" applyProtection="0"/>
    <xf numFmtId="0" fontId="46" fillId="23" borderId="0" applyNumberFormat="0" applyBorder="0" applyAlignment="0" applyProtection="0"/>
    <xf numFmtId="0" fontId="47" fillId="24" borderId="0" applyNumberFormat="0" applyBorder="0" applyAlignment="0" applyProtection="0"/>
    <xf numFmtId="0" fontId="15" fillId="0" borderId="0">
      <alignment/>
      <protection/>
    </xf>
    <xf numFmtId="0" fontId="34" fillId="0" borderId="0">
      <alignment/>
      <protection/>
    </xf>
    <xf numFmtId="0" fontId="34" fillId="0" borderId="0">
      <alignment/>
      <protection/>
    </xf>
    <xf numFmtId="0" fontId="34" fillId="25" borderId="8" applyNumberFormat="0" applyFont="0" applyAlignment="0" applyProtection="0"/>
    <xf numFmtId="0" fontId="48" fillId="26" borderId="0" applyNumberFormat="0" applyBorder="0" applyAlignment="0" applyProtection="0"/>
    <xf numFmtId="169" fontId="34" fillId="0" borderId="0" applyFont="0" applyFill="0" applyBorder="0" applyAlignment="0" applyProtection="0"/>
    <xf numFmtId="168" fontId="34"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34" fillId="0" borderId="0" applyFont="0" applyFill="0" applyBorder="0" applyAlignment="0" applyProtection="0"/>
    <xf numFmtId="0" fontId="35" fillId="27" borderId="0" applyNumberFormat="0" applyBorder="0" applyAlignment="0" applyProtection="0"/>
    <xf numFmtId="0" fontId="35" fillId="28" borderId="0" applyNumberFormat="0" applyBorder="0" applyAlignment="0" applyProtection="0"/>
    <xf numFmtId="0" fontId="35"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32" borderId="0" applyNumberFormat="0" applyBorder="0" applyAlignment="0" applyProtection="0"/>
    <xf numFmtId="9" fontId="34" fillId="0" borderId="0" applyFont="0" applyFill="0" applyBorder="0" applyAlignment="0" applyProtection="0"/>
  </cellStyleXfs>
  <cellXfs count="142">
    <xf numFmtId="0" fontId="0" fillId="0" borderId="0" xfId="0" applyAlignment="1">
      <alignment/>
    </xf>
    <xf numFmtId="0" fontId="2" fillId="0" borderId="0" xfId="0" applyFont="1" applyAlignment="1" applyProtection="1">
      <alignment/>
      <protection/>
    </xf>
    <xf numFmtId="0" fontId="3" fillId="0" borderId="0" xfId="0" applyFont="1" applyAlignment="1" applyProtection="1">
      <alignment/>
      <protection/>
    </xf>
    <xf numFmtId="0" fontId="4" fillId="0" borderId="0" xfId="0" applyFont="1" applyAlignment="1" applyProtection="1">
      <alignment/>
      <protection/>
    </xf>
    <xf numFmtId="0" fontId="2" fillId="0" borderId="0" xfId="0" applyFont="1" applyBorder="1" applyAlignment="1" applyProtection="1">
      <alignment/>
      <protection/>
    </xf>
    <xf numFmtId="0" fontId="5" fillId="0" borderId="10" xfId="0" applyFont="1" applyBorder="1" applyAlignment="1" applyProtection="1">
      <alignment horizontal="right"/>
      <protection/>
    </xf>
    <xf numFmtId="0" fontId="6" fillId="0" borderId="0" xfId="0" applyFont="1" applyBorder="1" applyAlignment="1" applyProtection="1">
      <alignment horizontal="right"/>
      <protection/>
    </xf>
    <xf numFmtId="0" fontId="2" fillId="0" borderId="11" xfId="0" applyFont="1" applyBorder="1" applyAlignment="1" applyProtection="1">
      <alignment/>
      <protection/>
    </xf>
    <xf numFmtId="0" fontId="2" fillId="0" borderId="12" xfId="0" applyFont="1" applyBorder="1" applyAlignment="1" applyProtection="1">
      <alignment/>
      <protection/>
    </xf>
    <xf numFmtId="0" fontId="2" fillId="0" borderId="13" xfId="0" applyFont="1" applyBorder="1" applyAlignment="1" applyProtection="1">
      <alignment/>
      <protection/>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5" fillId="0" borderId="0" xfId="0" applyFont="1" applyBorder="1" applyAlignment="1" applyProtection="1">
      <alignment/>
      <protection/>
    </xf>
    <xf numFmtId="0" fontId="5" fillId="0" borderId="14" xfId="0" applyFont="1" applyBorder="1" applyAlignment="1" applyProtection="1">
      <alignment/>
      <protection/>
    </xf>
    <xf numFmtId="0" fontId="5" fillId="0" borderId="0" xfId="0" applyFont="1" applyBorder="1" applyAlignment="1" applyProtection="1">
      <alignment horizontal="center"/>
      <protection/>
    </xf>
    <xf numFmtId="0" fontId="0" fillId="0" borderId="0" xfId="0" applyBorder="1" applyAlignment="1">
      <alignment/>
    </xf>
    <xf numFmtId="0" fontId="0" fillId="0" borderId="14" xfId="0" applyBorder="1" applyAlignment="1">
      <alignment/>
    </xf>
    <xf numFmtId="0" fontId="5" fillId="0" borderId="15" xfId="0" applyFont="1" applyBorder="1" applyAlignment="1" applyProtection="1">
      <alignment horizontal="center"/>
      <protection/>
    </xf>
    <xf numFmtId="0" fontId="5" fillId="0" borderId="16" xfId="0" applyFont="1" applyBorder="1" applyAlignment="1" applyProtection="1">
      <alignment/>
      <protection/>
    </xf>
    <xf numFmtId="0" fontId="5" fillId="0" borderId="17" xfId="0" applyFont="1" applyBorder="1" applyAlignment="1" applyProtection="1">
      <alignment/>
      <protection/>
    </xf>
    <xf numFmtId="0" fontId="5" fillId="0" borderId="16" xfId="0" applyFont="1" applyBorder="1" applyAlignment="1" applyProtection="1">
      <alignment horizontal="center"/>
      <protection/>
    </xf>
    <xf numFmtId="0" fontId="0" fillId="0" borderId="16" xfId="0" applyBorder="1" applyAlignment="1">
      <alignment/>
    </xf>
    <xf numFmtId="0" fontId="0" fillId="0" borderId="16" xfId="0" applyBorder="1" applyAlignment="1">
      <alignment/>
    </xf>
    <xf numFmtId="0" fontId="0" fillId="0" borderId="17" xfId="0" applyBorder="1" applyAlignment="1">
      <alignment/>
    </xf>
    <xf numFmtId="0" fontId="5" fillId="0" borderId="18" xfId="0" applyFont="1" applyBorder="1" applyAlignment="1" applyProtection="1">
      <alignment horizontal="left"/>
      <protection/>
    </xf>
    <xf numFmtId="0" fontId="9" fillId="0" borderId="0" xfId="0" applyFont="1" applyBorder="1" applyAlignment="1">
      <alignment/>
    </xf>
    <xf numFmtId="0" fontId="6" fillId="0" borderId="0" xfId="0" applyFont="1" applyBorder="1" applyAlignment="1" applyProtection="1">
      <alignment/>
      <protection/>
    </xf>
    <xf numFmtId="0" fontId="0" fillId="0" borderId="19" xfId="0" applyBorder="1" applyAlignment="1">
      <alignment/>
    </xf>
    <xf numFmtId="0" fontId="5" fillId="0" borderId="0" xfId="0" applyFont="1" applyFill="1" applyBorder="1" applyAlignment="1" applyProtection="1">
      <alignment horizontal="right"/>
      <protection/>
    </xf>
    <xf numFmtId="0" fontId="3" fillId="0" borderId="0" xfId="0" applyFont="1" applyAlignment="1" applyProtection="1">
      <alignment horizontal="right"/>
      <protection/>
    </xf>
    <xf numFmtId="0" fontId="3" fillId="0" borderId="0" xfId="0" applyFont="1" applyAlignment="1" applyProtection="1">
      <alignment horizontal="center"/>
      <protection/>
    </xf>
    <xf numFmtId="0" fontId="6" fillId="0" borderId="20" xfId="0" applyFont="1" applyBorder="1" applyAlignment="1" applyProtection="1">
      <alignment/>
      <protection/>
    </xf>
    <xf numFmtId="172" fontId="10" fillId="0" borderId="11" xfId="0" applyNumberFormat="1" applyFont="1" applyBorder="1" applyAlignment="1" applyProtection="1">
      <alignment/>
      <protection/>
    </xf>
    <xf numFmtId="172" fontId="10" fillId="0" borderId="0" xfId="0" applyNumberFormat="1" applyFont="1" applyFill="1" applyBorder="1" applyAlignment="1" applyProtection="1">
      <alignment/>
      <protection/>
    </xf>
    <xf numFmtId="0" fontId="0" fillId="0" borderId="12" xfId="0" applyBorder="1" applyAlignment="1">
      <alignment horizontal="left"/>
    </xf>
    <xf numFmtId="0" fontId="0" fillId="0" borderId="13" xfId="0" applyBorder="1" applyAlignment="1">
      <alignment horizontal="left"/>
    </xf>
    <xf numFmtId="0" fontId="11" fillId="33" borderId="21" xfId="0" applyFont="1" applyFill="1" applyBorder="1" applyAlignment="1" applyProtection="1">
      <alignment/>
      <protection/>
    </xf>
    <xf numFmtId="172" fontId="10" fillId="0" borderId="0" xfId="0" applyNumberFormat="1" applyFont="1" applyBorder="1" applyAlignment="1" applyProtection="1">
      <alignment/>
      <protection/>
    </xf>
    <xf numFmtId="173" fontId="10" fillId="0" borderId="0" xfId="0" applyNumberFormat="1" applyFont="1" applyBorder="1" applyAlignment="1" applyProtection="1">
      <alignment/>
      <protection/>
    </xf>
    <xf numFmtId="0" fontId="6" fillId="0" borderId="14" xfId="0" applyFont="1" applyBorder="1" applyAlignment="1" applyProtection="1">
      <alignment horizontal="left"/>
      <protection/>
    </xf>
    <xf numFmtId="0" fontId="6" fillId="0" borderId="15" xfId="0" applyFont="1" applyBorder="1" applyAlignment="1" applyProtection="1">
      <alignment horizontal="left"/>
      <protection/>
    </xf>
    <xf numFmtId="172" fontId="3" fillId="0" borderId="0" xfId="0" applyNumberFormat="1" applyFont="1" applyAlignment="1" applyProtection="1">
      <alignment/>
      <protection/>
    </xf>
    <xf numFmtId="174" fontId="3" fillId="0" borderId="0" xfId="0" applyNumberFormat="1" applyFont="1" applyAlignment="1" applyProtection="1">
      <alignment/>
      <protection/>
    </xf>
    <xf numFmtId="173" fontId="10" fillId="0" borderId="0" xfId="0" applyNumberFormat="1" applyFont="1" applyFill="1" applyBorder="1" applyAlignment="1" applyProtection="1">
      <alignment/>
      <protection/>
    </xf>
    <xf numFmtId="0" fontId="6" fillId="0" borderId="14"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3" fillId="0" borderId="0" xfId="0" applyFont="1" applyFill="1" applyAlignment="1" applyProtection="1">
      <alignment/>
      <protection/>
    </xf>
    <xf numFmtId="172" fontId="3" fillId="0" borderId="0" xfId="0" applyNumberFormat="1" applyFont="1" applyFill="1" applyAlignment="1" applyProtection="1">
      <alignment/>
      <protection/>
    </xf>
    <xf numFmtId="174" fontId="3" fillId="0" borderId="0" xfId="0" applyNumberFormat="1" applyFont="1" applyFill="1" applyAlignment="1" applyProtection="1">
      <alignment/>
      <protection/>
    </xf>
    <xf numFmtId="0" fontId="0" fillId="0" borderId="0" xfId="0" applyFill="1" applyAlignment="1">
      <alignment/>
    </xf>
    <xf numFmtId="0" fontId="9" fillId="33" borderId="21" xfId="0" applyFont="1" applyFill="1" applyBorder="1" applyAlignment="1" applyProtection="1">
      <alignment/>
      <protection/>
    </xf>
    <xf numFmtId="0" fontId="10" fillId="0" borderId="14" xfId="0" applyFont="1" applyFill="1" applyBorder="1" applyAlignment="1" applyProtection="1">
      <alignment horizontal="left"/>
      <protection/>
    </xf>
    <xf numFmtId="0" fontId="10" fillId="0" borderId="15" xfId="0" applyFont="1" applyFill="1" applyBorder="1" applyAlignment="1" applyProtection="1">
      <alignment horizontal="left"/>
      <protection/>
    </xf>
    <xf numFmtId="0" fontId="9" fillId="0" borderId="21" xfId="0" applyFont="1" applyBorder="1" applyAlignment="1" applyProtection="1">
      <alignment/>
      <protection/>
    </xf>
    <xf numFmtId="0" fontId="10" fillId="0" borderId="14" xfId="0" applyFont="1" applyBorder="1" applyAlignment="1" applyProtection="1">
      <alignment horizontal="left"/>
      <protection/>
    </xf>
    <xf numFmtId="0" fontId="10" fillId="0" borderId="15" xfId="0" applyFont="1" applyBorder="1" applyAlignment="1" applyProtection="1">
      <alignment horizontal="left"/>
      <protection/>
    </xf>
    <xf numFmtId="0" fontId="6" fillId="33" borderId="21" xfId="0" applyFont="1" applyFill="1" applyBorder="1" applyAlignment="1" applyProtection="1">
      <alignment/>
      <protection/>
    </xf>
    <xf numFmtId="0" fontId="6" fillId="33" borderId="22" xfId="0" applyFont="1" applyFill="1" applyBorder="1" applyAlignment="1" applyProtection="1">
      <alignment/>
      <protection/>
    </xf>
    <xf numFmtId="172" fontId="10" fillId="0" borderId="16" xfId="0" applyNumberFormat="1" applyFont="1" applyFill="1" applyBorder="1" applyAlignment="1" applyProtection="1">
      <alignment/>
      <protection/>
    </xf>
    <xf numFmtId="173" fontId="10" fillId="0" borderId="16" xfId="0" applyNumberFormat="1" applyFont="1" applyFill="1" applyBorder="1" applyAlignment="1" applyProtection="1">
      <alignment/>
      <protection/>
    </xf>
    <xf numFmtId="0" fontId="6" fillId="0" borderId="17" xfId="0" applyFont="1" applyFill="1" applyBorder="1" applyAlignment="1" applyProtection="1">
      <alignment horizontal="left"/>
      <protection/>
    </xf>
    <xf numFmtId="0" fontId="6" fillId="0" borderId="18" xfId="0" applyFont="1" applyFill="1" applyBorder="1" applyAlignment="1" applyProtection="1">
      <alignment horizontal="left"/>
      <protection/>
    </xf>
    <xf numFmtId="0" fontId="10" fillId="0" borderId="0" xfId="0" applyFont="1" applyAlignment="1" applyProtection="1">
      <alignment/>
      <protection/>
    </xf>
    <xf numFmtId="172" fontId="2" fillId="0" borderId="0" xfId="0" applyNumberFormat="1" applyFont="1" applyAlignment="1" applyProtection="1">
      <alignment/>
      <protection/>
    </xf>
    <xf numFmtId="175" fontId="9" fillId="0" borderId="0" xfId="0" applyNumberFormat="1" applyFont="1" applyBorder="1" applyAlignment="1" applyProtection="1">
      <alignment/>
      <protection/>
    </xf>
    <xf numFmtId="0" fontId="10" fillId="0" borderId="0" xfId="0" applyFont="1" applyAlignment="1" applyProtection="1">
      <alignment horizontal="right"/>
      <protection/>
    </xf>
    <xf numFmtId="0" fontId="13" fillId="0" borderId="0" xfId="0" applyFont="1" applyAlignment="1">
      <alignment horizontal="right"/>
    </xf>
    <xf numFmtId="176" fontId="3" fillId="0" borderId="0" xfId="0" applyNumberFormat="1" applyFont="1" applyAlignment="1" applyProtection="1">
      <alignment/>
      <protection/>
    </xf>
    <xf numFmtId="177" fontId="2" fillId="0" borderId="0" xfId="0" applyNumberFormat="1" applyFont="1" applyAlignment="1" applyProtection="1">
      <alignment/>
      <protection/>
    </xf>
    <xf numFmtId="178" fontId="2" fillId="0" borderId="0" xfId="0" applyNumberFormat="1" applyFont="1" applyAlignment="1" applyProtection="1">
      <alignment/>
      <protection/>
    </xf>
    <xf numFmtId="173" fontId="0" fillId="0" borderId="0" xfId="0" applyNumberFormat="1" applyFill="1" applyBorder="1" applyAlignment="1">
      <alignment/>
    </xf>
    <xf numFmtId="0" fontId="14" fillId="0" borderId="0" xfId="0" applyFont="1" applyAlignment="1" applyProtection="1">
      <alignment horizontal="right"/>
      <protection/>
    </xf>
    <xf numFmtId="0" fontId="6" fillId="0" borderId="0" xfId="0" applyFont="1" applyAlignment="1" applyProtection="1">
      <alignment horizontal="right"/>
      <protection/>
    </xf>
    <xf numFmtId="0" fontId="6" fillId="0" borderId="0" xfId="0" applyFont="1" applyAlignment="1" applyProtection="1">
      <alignment/>
      <protection/>
    </xf>
    <xf numFmtId="179" fontId="2" fillId="0" borderId="0" xfId="0" applyNumberFormat="1" applyFont="1" applyAlignment="1" applyProtection="1">
      <alignment/>
      <protection/>
    </xf>
    <xf numFmtId="175" fontId="9" fillId="0" borderId="0" xfId="0" applyNumberFormat="1" applyFont="1" applyFill="1" applyBorder="1" applyAlignment="1" applyProtection="1">
      <alignment horizontal="right"/>
      <protection/>
    </xf>
    <xf numFmtId="0" fontId="9" fillId="0" borderId="0" xfId="47" applyFont="1" applyBorder="1" applyAlignment="1">
      <alignment wrapText="1"/>
      <protection/>
    </xf>
    <xf numFmtId="0" fontId="6" fillId="0" borderId="0" xfId="0" applyFont="1" applyAlignment="1" applyProtection="1">
      <alignment horizontal="left" wrapText="1"/>
      <protection/>
    </xf>
    <xf numFmtId="4" fontId="10" fillId="0" borderId="0" xfId="0" applyNumberFormat="1" applyFont="1" applyBorder="1" applyAlignment="1" applyProtection="1">
      <alignment/>
      <protection/>
    </xf>
    <xf numFmtId="0" fontId="15" fillId="0" borderId="0" xfId="47" applyFont="1" applyBorder="1" applyAlignment="1">
      <alignment horizontal="right" wrapText="1"/>
      <protection/>
    </xf>
    <xf numFmtId="0" fontId="14" fillId="0" borderId="0" xfId="0" applyFont="1" applyAlignment="1" applyProtection="1">
      <alignment/>
      <protection/>
    </xf>
    <xf numFmtId="0" fontId="11" fillId="0" borderId="0" xfId="0" applyFont="1" applyAlignment="1">
      <alignment/>
    </xf>
    <xf numFmtId="180" fontId="11" fillId="0" borderId="0" xfId="0" applyNumberFormat="1" applyFont="1" applyAlignment="1">
      <alignment/>
    </xf>
    <xf numFmtId="0" fontId="16" fillId="0" borderId="0" xfId="0" applyFont="1" applyAlignment="1">
      <alignment/>
    </xf>
    <xf numFmtId="3" fontId="17" fillId="0" borderId="0" xfId="0" applyNumberFormat="1" applyFont="1" applyBorder="1" applyAlignment="1" applyProtection="1">
      <alignment/>
      <protection locked="0"/>
    </xf>
    <xf numFmtId="0" fontId="0" fillId="0" borderId="23" xfId="0" applyBorder="1" applyAlignment="1">
      <alignment/>
    </xf>
    <xf numFmtId="172" fontId="10" fillId="0" borderId="20" xfId="0" applyNumberFormat="1" applyFont="1" applyFill="1" applyBorder="1" applyAlignment="1" applyProtection="1">
      <alignment/>
      <protection/>
    </xf>
    <xf numFmtId="0" fontId="0" fillId="0" borderId="12" xfId="0" applyFill="1" applyBorder="1" applyAlignment="1">
      <alignment/>
    </xf>
    <xf numFmtId="0" fontId="0" fillId="0" borderId="13" xfId="0" applyFill="1" applyBorder="1" applyAlignment="1">
      <alignment/>
    </xf>
    <xf numFmtId="0" fontId="6" fillId="0" borderId="14" xfId="0" applyFont="1" applyFill="1" applyBorder="1" applyAlignment="1" applyProtection="1">
      <alignment/>
      <protection/>
    </xf>
    <xf numFmtId="0" fontId="6" fillId="0" borderId="15" xfId="0" applyFont="1" applyFill="1" applyBorder="1" applyAlignment="1" applyProtection="1">
      <alignment/>
      <protection/>
    </xf>
    <xf numFmtId="0" fontId="0" fillId="0" borderId="24" xfId="0" applyBorder="1" applyAlignment="1">
      <alignment/>
    </xf>
    <xf numFmtId="0" fontId="5" fillId="0" borderId="19" xfId="0" applyFont="1" applyBorder="1" applyAlignment="1" applyProtection="1">
      <alignment horizontal="left"/>
      <protection/>
    </xf>
    <xf numFmtId="0" fontId="3" fillId="0" borderId="19" xfId="0" applyFont="1" applyBorder="1" applyAlignment="1" applyProtection="1">
      <alignment/>
      <protection/>
    </xf>
    <xf numFmtId="0" fontId="6" fillId="0" borderId="19" xfId="0" applyFont="1" applyBorder="1" applyAlignment="1" applyProtection="1">
      <alignment horizontal="left"/>
      <protection/>
    </xf>
    <xf numFmtId="0" fontId="6" fillId="0" borderId="19" xfId="0" applyFont="1" applyFill="1" applyBorder="1" applyAlignment="1" applyProtection="1">
      <alignment horizontal="left"/>
      <protection/>
    </xf>
    <xf numFmtId="0" fontId="10" fillId="0" borderId="19" xfId="0" applyFont="1" applyFill="1" applyBorder="1" applyAlignment="1" applyProtection="1">
      <alignment horizontal="left"/>
      <protection/>
    </xf>
    <xf numFmtId="0" fontId="10" fillId="0" borderId="19" xfId="0" applyFont="1" applyBorder="1" applyAlignment="1" applyProtection="1">
      <alignment horizontal="left"/>
      <protection/>
    </xf>
    <xf numFmtId="0" fontId="6" fillId="0" borderId="25" xfId="0" applyFont="1" applyFill="1" applyBorder="1" applyAlignment="1" applyProtection="1">
      <alignment horizontal="left"/>
      <protection/>
    </xf>
    <xf numFmtId="0" fontId="3" fillId="0" borderId="26" xfId="0" applyFont="1" applyBorder="1" applyAlignment="1" applyProtection="1">
      <alignment/>
      <protection/>
    </xf>
    <xf numFmtId="172" fontId="10" fillId="0" borderId="13" xfId="0" applyNumberFormat="1" applyFont="1" applyFill="1" applyBorder="1" applyAlignment="1" applyProtection="1">
      <alignment/>
      <protection/>
    </xf>
    <xf numFmtId="172" fontId="10" fillId="0" borderId="11" xfId="0" applyNumberFormat="1" applyFont="1" applyFill="1" applyBorder="1" applyAlignment="1" applyProtection="1">
      <alignment/>
      <protection/>
    </xf>
    <xf numFmtId="0" fontId="0" fillId="0" borderId="27" xfId="0" applyBorder="1" applyAlignment="1">
      <alignment/>
    </xf>
    <xf numFmtId="172" fontId="16" fillId="0" borderId="0" xfId="0" applyNumberFormat="1" applyFont="1" applyAlignment="1">
      <alignment/>
    </xf>
    <xf numFmtId="0" fontId="5" fillId="0" borderId="0" xfId="0" applyFont="1" applyBorder="1" applyAlignment="1" applyProtection="1">
      <alignment horizontal="right"/>
      <protection/>
    </xf>
    <xf numFmtId="0" fontId="5" fillId="0" borderId="19" xfId="0" applyFont="1" applyBorder="1" applyAlignment="1" applyProtection="1">
      <alignment horizontal="right"/>
      <protection/>
    </xf>
    <xf numFmtId="0" fontId="9" fillId="0" borderId="19" xfId="0" applyFont="1" applyBorder="1" applyAlignment="1">
      <alignment/>
    </xf>
    <xf numFmtId="0" fontId="6" fillId="0" borderId="21" xfId="0" applyFont="1" applyBorder="1" applyAlignment="1" applyProtection="1">
      <alignment/>
      <protection/>
    </xf>
    <xf numFmtId="0" fontId="6" fillId="0" borderId="22" xfId="0" applyFont="1" applyBorder="1" applyAlignment="1" applyProtection="1">
      <alignment/>
      <protection/>
    </xf>
    <xf numFmtId="178" fontId="10" fillId="0" borderId="0" xfId="0" applyNumberFormat="1" applyFont="1" applyBorder="1" applyAlignment="1" applyProtection="1">
      <alignment/>
      <protection/>
    </xf>
    <xf numFmtId="172" fontId="10" fillId="0" borderId="21" xfId="0" applyNumberFormat="1" applyFont="1" applyFill="1" applyBorder="1" applyAlignment="1" applyProtection="1">
      <alignment/>
      <protection/>
    </xf>
    <xf numFmtId="172" fontId="10" fillId="0" borderId="15" xfId="0" applyNumberFormat="1" applyFont="1" applyFill="1" applyBorder="1" applyAlignment="1" applyProtection="1">
      <alignment/>
      <protection/>
    </xf>
    <xf numFmtId="173" fontId="10" fillId="0" borderId="14" xfId="0" applyNumberFormat="1" applyFont="1" applyFill="1" applyBorder="1" applyAlignment="1" applyProtection="1">
      <alignment/>
      <protection/>
    </xf>
    <xf numFmtId="173" fontId="10" fillId="0" borderId="15" xfId="0" applyNumberFormat="1" applyFont="1" applyFill="1" applyBorder="1" applyAlignment="1" applyProtection="1">
      <alignment/>
      <protection/>
    </xf>
    <xf numFmtId="172" fontId="10" fillId="0" borderId="22" xfId="0" applyNumberFormat="1" applyFont="1" applyFill="1" applyBorder="1" applyAlignment="1" applyProtection="1">
      <alignment/>
      <protection/>
    </xf>
    <xf numFmtId="172" fontId="10" fillId="0" borderId="18" xfId="0" applyNumberFormat="1" applyFont="1" applyFill="1" applyBorder="1" applyAlignment="1" applyProtection="1">
      <alignment/>
      <protection/>
    </xf>
    <xf numFmtId="173" fontId="10" fillId="0" borderId="17" xfId="0" applyNumberFormat="1" applyFont="1" applyFill="1" applyBorder="1" applyAlignment="1" applyProtection="1">
      <alignment/>
      <protection/>
    </xf>
    <xf numFmtId="173" fontId="10" fillId="0" borderId="18" xfId="0" applyNumberFormat="1" applyFont="1" applyFill="1" applyBorder="1" applyAlignment="1" applyProtection="1">
      <alignment/>
      <protection/>
    </xf>
    <xf numFmtId="0" fontId="9" fillId="0" borderId="0" xfId="47" applyFont="1" applyBorder="1" applyAlignment="1">
      <alignment horizontal="left" wrapText="1"/>
      <protection/>
    </xf>
    <xf numFmtId="0" fontId="10" fillId="0" borderId="0" xfId="0" applyFont="1" applyAlignment="1" applyProtection="1">
      <alignment horizontal="left" vertical="top" wrapText="1"/>
      <protection/>
    </xf>
    <xf numFmtId="0" fontId="5" fillId="0" borderId="0"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4" xfId="0" applyFont="1" applyFill="1" applyBorder="1" applyAlignment="1" applyProtection="1">
      <alignment horizontal="center"/>
      <protection/>
    </xf>
    <xf numFmtId="0" fontId="5" fillId="0" borderId="15" xfId="0" applyFont="1" applyFill="1" applyBorder="1" applyAlignment="1" applyProtection="1">
      <alignment horizontal="center"/>
      <protection/>
    </xf>
    <xf numFmtId="173" fontId="0" fillId="0" borderId="12" xfId="0" applyNumberFormat="1" applyFill="1" applyBorder="1" applyAlignment="1">
      <alignment horizontal="center"/>
    </xf>
    <xf numFmtId="173" fontId="0" fillId="0" borderId="13" xfId="0" applyNumberFormat="1" applyFill="1" applyBorder="1" applyAlignment="1">
      <alignment horizontal="center"/>
    </xf>
    <xf numFmtId="0" fontId="7" fillId="0" borderId="14" xfId="0" applyFont="1" applyFill="1" applyBorder="1" applyAlignment="1" applyProtection="1">
      <alignment horizontal="center"/>
      <protection/>
    </xf>
    <xf numFmtId="0" fontId="7" fillId="0" borderId="15" xfId="0" applyFont="1" applyFill="1" applyBorder="1" applyAlignment="1" applyProtection="1">
      <alignment horizontal="center"/>
      <protection/>
    </xf>
    <xf numFmtId="0" fontId="5" fillId="0" borderId="17" xfId="0" applyFont="1" applyFill="1" applyBorder="1" applyAlignment="1" applyProtection="1">
      <alignment horizontal="center"/>
      <protection/>
    </xf>
    <xf numFmtId="0" fontId="5" fillId="0" borderId="18" xfId="0" applyFont="1" applyFill="1" applyBorder="1" applyAlignment="1" applyProtection="1">
      <alignment horizontal="center"/>
      <protection/>
    </xf>
    <xf numFmtId="0" fontId="9" fillId="0" borderId="19" xfId="0" applyFont="1" applyFill="1" applyBorder="1" applyAlignment="1">
      <alignment/>
    </xf>
    <xf numFmtId="0" fontId="5" fillId="0" borderId="19" xfId="0" applyFont="1" applyFill="1" applyBorder="1" applyAlignment="1" applyProtection="1">
      <alignment horizontal="right"/>
      <protection/>
    </xf>
    <xf numFmtId="0" fontId="8"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xf>
    <xf numFmtId="0" fontId="8" fillId="0" borderId="18" xfId="0" applyFont="1" applyFill="1" applyBorder="1" applyAlignment="1">
      <alignment horizontal="center"/>
    </xf>
    <xf numFmtId="173" fontId="0" fillId="0" borderId="14" xfId="0" applyNumberFormat="1" applyFill="1" applyBorder="1" applyAlignment="1">
      <alignment horizontal="center"/>
    </xf>
    <xf numFmtId="173" fontId="0" fillId="0" borderId="15" xfId="0" applyNumberFormat="1" applyFill="1" applyBorder="1" applyAlignment="1">
      <alignment horizontal="center"/>
    </xf>
    <xf numFmtId="173" fontId="0" fillId="0" borderId="17" xfId="0" applyNumberFormat="1" applyFill="1" applyBorder="1" applyAlignment="1">
      <alignment horizontal="center"/>
    </xf>
    <xf numFmtId="173" fontId="0" fillId="0" borderId="18" xfId="0" applyNumberFormat="1" applyFill="1" applyBorder="1" applyAlignment="1">
      <alignment horizontal="center"/>
    </xf>
  </cellXfs>
  <cellStyles count="50">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Kötü" xfId="46"/>
    <cellStyle name="Normal 2" xfId="47"/>
    <cellStyle name="Normal 3" xfId="48"/>
    <cellStyle name="Normal 4" xfId="49"/>
    <cellStyle name="Not" xfId="50"/>
    <cellStyle name="Nötr" xfId="51"/>
    <cellStyle name="Currency" xfId="52"/>
    <cellStyle name="Currency [0]" xfId="53"/>
    <cellStyle name="Toplam" xfId="54"/>
    <cellStyle name="Uyarı Metni" xfId="55"/>
    <cellStyle name="Comma" xfId="56"/>
    <cellStyle name="Vurgu1" xfId="57"/>
    <cellStyle name="Vurgu2" xfId="58"/>
    <cellStyle name="Vurgu3" xfId="59"/>
    <cellStyle name="Vurgu4" xfId="60"/>
    <cellStyle name="Vurgu5" xfId="61"/>
    <cellStyle name="Vurgu6" xfId="62"/>
    <cellStyle name="Percen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pageSetUpPr fitToPage="1"/>
  </sheetPr>
  <dimension ref="A1:AX32"/>
  <sheetViews>
    <sheetView tabSelected="1" defaultGridColor="0" zoomScale="80" zoomScaleNormal="80" zoomScaleSheetLayoutView="55" colorId="22" workbookViewId="0" topLeftCell="P10">
      <selection activeCell="Y27" sqref="Y27"/>
    </sheetView>
  </sheetViews>
  <sheetFormatPr defaultColWidth="11.796875" defaultRowHeight="15"/>
  <cols>
    <col min="1" max="1" width="29.296875" style="0" customWidth="1"/>
    <col min="2" max="4" width="13.5" style="0" hidden="1" customWidth="1"/>
    <col min="5" max="6" width="14.796875" style="0" hidden="1" customWidth="1"/>
    <col min="7" max="11" width="14.09765625" style="0" hidden="1" customWidth="1"/>
    <col min="12" max="14" width="14" style="0" hidden="1" customWidth="1"/>
    <col min="15" max="15" width="14" style="0" customWidth="1"/>
    <col min="16" max="19" width="14.09765625" style="0" customWidth="1"/>
    <col min="20" max="24" width="14.09765625" style="0" hidden="1" customWidth="1"/>
    <col min="25" max="29" width="14.09765625" style="0" customWidth="1"/>
    <col min="30" max="30" width="22.69921875" style="0" customWidth="1"/>
    <col min="31" max="31" width="11.69921875" style="0" customWidth="1"/>
    <col min="32" max="32" width="0.1015625" style="0" hidden="1" customWidth="1"/>
    <col min="33" max="33" width="15" style="0" customWidth="1"/>
    <col min="34" max="34" width="13.5" style="0" customWidth="1"/>
    <col min="35" max="35" width="13.69921875" style="0" customWidth="1"/>
    <col min="36" max="36" width="15.796875" style="0" customWidth="1"/>
    <col min="37" max="40" width="11.796875" style="0" customWidth="1"/>
    <col min="41" max="41" width="21.796875" style="0" customWidth="1"/>
    <col min="42" max="43" width="11.796875" style="0" customWidth="1"/>
    <col min="44" max="44" width="10.796875" style="0" customWidth="1"/>
    <col min="45" max="45" width="11.796875" style="0" customWidth="1"/>
    <col min="46" max="46" width="8.796875" style="0" customWidth="1"/>
  </cols>
  <sheetData>
    <row r="1" spans="2:49" ht="15">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2"/>
      <c r="AK1" s="2"/>
      <c r="AL1" s="2"/>
      <c r="AM1" s="2"/>
      <c r="AN1" s="2"/>
      <c r="AO1" s="2"/>
      <c r="AP1" s="2"/>
      <c r="AQ1" s="2"/>
      <c r="AR1" s="2"/>
      <c r="AS1" s="2"/>
      <c r="AT1" s="2"/>
      <c r="AU1" s="2"/>
      <c r="AV1" s="2"/>
      <c r="AW1" s="2"/>
    </row>
    <row r="2" spans="1:47" ht="20.25" customHeight="1">
      <c r="A2" s="3" t="s">
        <v>0</v>
      </c>
      <c r="B2" s="1"/>
      <c r="C2" s="1"/>
      <c r="D2" s="1"/>
      <c r="E2" s="1"/>
      <c r="F2" s="1"/>
      <c r="G2" s="1"/>
      <c r="H2" s="1"/>
      <c r="I2" s="1"/>
      <c r="J2" s="1"/>
      <c r="K2" s="1"/>
      <c r="L2" s="1"/>
      <c r="M2" s="1"/>
      <c r="N2" s="1"/>
      <c r="O2" s="1"/>
      <c r="P2" s="1"/>
      <c r="Q2" s="1"/>
      <c r="R2" s="1"/>
      <c r="S2" s="1"/>
      <c r="T2" s="1"/>
      <c r="U2" s="1"/>
      <c r="V2" s="1"/>
      <c r="W2" s="1"/>
      <c r="X2" s="1"/>
      <c r="Y2" s="1"/>
      <c r="Z2" s="1"/>
      <c r="AA2" s="1"/>
      <c r="AB2" s="1"/>
      <c r="AC2" s="1"/>
      <c r="AD2" s="4"/>
      <c r="AE2" s="4"/>
      <c r="AF2" s="5" t="s">
        <v>1</v>
      </c>
      <c r="AH2" s="2"/>
      <c r="AI2" s="2"/>
      <c r="AJ2" s="2"/>
      <c r="AK2" s="2"/>
      <c r="AL2" s="2"/>
      <c r="AM2" s="2"/>
      <c r="AN2" s="2"/>
      <c r="AO2" s="2"/>
      <c r="AP2" s="2"/>
      <c r="AQ2" s="2"/>
      <c r="AR2" s="2"/>
      <c r="AS2" s="2"/>
      <c r="AT2" s="2"/>
      <c r="AU2" s="2"/>
    </row>
    <row r="3" spans="1:49" ht="20.25" customHeight="1">
      <c r="A3" s="3" t="s">
        <v>2</v>
      </c>
      <c r="B3" s="1"/>
      <c r="C3" s="1"/>
      <c r="D3" s="1"/>
      <c r="E3" s="1"/>
      <c r="F3" s="1"/>
      <c r="G3" s="1"/>
      <c r="H3" s="1"/>
      <c r="I3" s="1"/>
      <c r="J3" s="1"/>
      <c r="K3" s="1"/>
      <c r="L3" s="1"/>
      <c r="M3" s="1"/>
      <c r="N3" s="1"/>
      <c r="O3" s="1"/>
      <c r="P3" s="1"/>
      <c r="Q3" s="1"/>
      <c r="R3" s="1"/>
      <c r="S3" s="1"/>
      <c r="T3" s="1"/>
      <c r="U3" s="1"/>
      <c r="V3" s="1"/>
      <c r="W3" s="1"/>
      <c r="X3" s="1"/>
      <c r="Y3" s="1"/>
      <c r="Z3" s="1"/>
      <c r="AA3" s="1"/>
      <c r="AB3" s="1"/>
      <c r="AC3" s="1"/>
      <c r="AD3" s="1"/>
      <c r="AE3" s="4"/>
      <c r="AF3" s="6" t="s">
        <v>3</v>
      </c>
      <c r="AG3" s="1"/>
      <c r="AH3" s="1"/>
      <c r="AI3" s="2"/>
      <c r="AK3" s="2"/>
      <c r="AL3" s="2"/>
      <c r="AM3" s="2"/>
      <c r="AN3" s="2"/>
      <c r="AO3" s="2"/>
      <c r="AP3" s="2"/>
      <c r="AQ3" s="2"/>
      <c r="AR3" s="2"/>
      <c r="AS3" s="2"/>
      <c r="AT3" s="2"/>
      <c r="AU3" s="2"/>
      <c r="AV3" s="2"/>
      <c r="AW3" s="2"/>
    </row>
    <row r="4" spans="2:49" ht="14.25" customHeight="1">
      <c r="B4" s="1"/>
      <c r="C4" s="1"/>
      <c r="D4" s="1"/>
      <c r="E4" s="1"/>
      <c r="F4" s="1"/>
      <c r="G4" s="1"/>
      <c r="H4" s="1"/>
      <c r="I4" s="1"/>
      <c r="J4" s="1"/>
      <c r="K4" s="1"/>
      <c r="L4" s="1"/>
      <c r="R4" s="1"/>
      <c r="S4" s="1"/>
      <c r="T4" s="1"/>
      <c r="U4" s="1"/>
      <c r="V4" s="1"/>
      <c r="W4" s="1"/>
      <c r="X4" s="1"/>
      <c r="Y4" s="1"/>
      <c r="Z4" s="1"/>
      <c r="AA4" s="1"/>
      <c r="AB4" s="1"/>
      <c r="AC4" s="1"/>
      <c r="AD4" s="1"/>
      <c r="AE4" s="4"/>
      <c r="AF4" s="6" t="s">
        <v>4</v>
      </c>
      <c r="AG4" s="4"/>
      <c r="AH4" s="1"/>
      <c r="AI4" s="2"/>
      <c r="AK4" s="2"/>
      <c r="AL4" s="2"/>
      <c r="AM4" s="2"/>
      <c r="AN4" s="2"/>
      <c r="AO4" s="2"/>
      <c r="AP4" s="2"/>
      <c r="AQ4" s="2"/>
      <c r="AR4" s="2"/>
      <c r="AS4" s="2"/>
      <c r="AT4" s="2"/>
      <c r="AU4" s="2"/>
      <c r="AV4" s="2"/>
      <c r="AW4" s="2"/>
    </row>
    <row r="5" spans="1:48" ht="23.25" customHeight="1">
      <c r="A5" s="33"/>
      <c r="B5" s="7"/>
      <c r="C5" s="8"/>
      <c r="D5" s="7"/>
      <c r="E5" s="7"/>
      <c r="F5" s="7"/>
      <c r="G5" s="7"/>
      <c r="H5" s="7"/>
      <c r="I5" s="7"/>
      <c r="J5" s="7"/>
      <c r="K5" s="7"/>
      <c r="L5" s="7"/>
      <c r="M5" s="7"/>
      <c r="N5" s="7"/>
      <c r="O5" s="7"/>
      <c r="P5" s="7"/>
      <c r="Q5" s="7"/>
      <c r="R5" s="8"/>
      <c r="S5" s="9"/>
      <c r="T5" s="10"/>
      <c r="U5" s="10"/>
      <c r="V5" s="10"/>
      <c r="W5" s="10"/>
      <c r="X5" s="10"/>
      <c r="Y5" s="10"/>
      <c r="Z5" s="10"/>
      <c r="AA5" s="10"/>
      <c r="AB5" s="89"/>
      <c r="AC5" s="90"/>
      <c r="AD5" s="11"/>
      <c r="AE5" s="12"/>
      <c r="AF5" s="93"/>
      <c r="AG5" s="104"/>
      <c r="AJ5" s="2"/>
      <c r="AK5" s="2"/>
      <c r="AL5" s="2"/>
      <c r="AM5" s="2"/>
      <c r="AN5" s="2"/>
      <c r="AO5" s="2"/>
      <c r="AP5" s="2"/>
      <c r="AQ5" s="2"/>
      <c r="AR5" s="2"/>
      <c r="AS5" s="2"/>
      <c r="AT5" s="2"/>
      <c r="AU5" s="2"/>
      <c r="AV5" s="2"/>
    </row>
    <row r="6" spans="1:47" ht="18" customHeight="1">
      <c r="A6" s="109"/>
      <c r="B6" s="14" t="s">
        <v>5</v>
      </c>
      <c r="C6" s="15"/>
      <c r="D6" s="14"/>
      <c r="E6" s="13"/>
      <c r="F6" s="13"/>
      <c r="G6" s="13"/>
      <c r="H6" s="13"/>
      <c r="I6" s="14" t="s">
        <v>6</v>
      </c>
      <c r="J6" s="14"/>
      <c r="K6" s="16"/>
      <c r="L6" s="14" t="s">
        <v>6</v>
      </c>
      <c r="M6" s="16"/>
      <c r="N6" s="16"/>
      <c r="O6" s="16"/>
      <c r="P6" s="16"/>
      <c r="Q6" s="16"/>
      <c r="R6" s="128" t="s">
        <v>51</v>
      </c>
      <c r="S6" s="129"/>
      <c r="T6" s="17"/>
      <c r="U6" s="122" t="s">
        <v>7</v>
      </c>
      <c r="V6" s="122"/>
      <c r="W6" s="122"/>
      <c r="X6" s="122"/>
      <c r="Y6" s="122"/>
      <c r="Z6" s="122"/>
      <c r="AA6" s="122"/>
      <c r="AB6" s="134" t="s">
        <v>52</v>
      </c>
      <c r="AC6" s="135"/>
      <c r="AD6" s="18"/>
      <c r="AE6" s="19"/>
      <c r="AF6" s="29"/>
      <c r="AI6" s="2"/>
      <c r="AJ6" s="2"/>
      <c r="AK6" s="2"/>
      <c r="AL6" s="2"/>
      <c r="AM6" s="2"/>
      <c r="AN6" s="2"/>
      <c r="AO6" s="2"/>
      <c r="AP6" s="2"/>
      <c r="AQ6" s="2"/>
      <c r="AR6" s="2"/>
      <c r="AS6" s="2"/>
      <c r="AT6" s="2"/>
      <c r="AU6" s="2"/>
    </row>
    <row r="7" spans="1:48" ht="18" customHeight="1">
      <c r="A7" s="110"/>
      <c r="B7" s="20" t="s">
        <v>8</v>
      </c>
      <c r="C7" s="21"/>
      <c r="D7" s="20"/>
      <c r="E7" s="24"/>
      <c r="F7" s="24"/>
      <c r="G7" s="24"/>
      <c r="H7" s="24"/>
      <c r="I7" s="20" t="s">
        <v>8</v>
      </c>
      <c r="J7" s="20"/>
      <c r="K7" s="22"/>
      <c r="L7" s="20" t="s">
        <v>8</v>
      </c>
      <c r="M7" s="22"/>
      <c r="N7" s="22"/>
      <c r="O7" s="22"/>
      <c r="P7" s="22"/>
      <c r="Q7" s="22"/>
      <c r="R7" s="130" t="s">
        <v>50</v>
      </c>
      <c r="S7" s="131"/>
      <c r="T7" s="23"/>
      <c r="U7" s="123" t="s">
        <v>9</v>
      </c>
      <c r="V7" s="123"/>
      <c r="W7" s="123"/>
      <c r="X7" s="123"/>
      <c r="Y7" s="123"/>
      <c r="Z7" s="123"/>
      <c r="AA7" s="123"/>
      <c r="AB7" s="136" t="s">
        <v>53</v>
      </c>
      <c r="AC7" s="137"/>
      <c r="AD7" s="25"/>
      <c r="AE7" s="26"/>
      <c r="AF7" s="94"/>
      <c r="AG7" s="13"/>
      <c r="AJ7" s="2"/>
      <c r="AK7" s="2"/>
      <c r="AL7" s="2"/>
      <c r="AM7" s="2"/>
      <c r="AN7" s="2"/>
      <c r="AO7" s="2"/>
      <c r="AP7" s="2"/>
      <c r="AQ7" s="2"/>
      <c r="AR7" s="2"/>
      <c r="AS7" s="2"/>
      <c r="AT7" s="2"/>
      <c r="AU7" s="2"/>
      <c r="AV7" s="2"/>
    </row>
    <row r="8" spans="1:45" ht="15.75" customHeight="1">
      <c r="A8" s="33"/>
      <c r="B8" s="27"/>
      <c r="C8" s="27"/>
      <c r="D8" s="27"/>
      <c r="E8" s="27"/>
      <c r="F8" s="27"/>
      <c r="G8" s="27"/>
      <c r="I8" s="27"/>
      <c r="J8" s="27"/>
      <c r="K8" s="27"/>
      <c r="L8" s="27"/>
      <c r="M8" s="27"/>
      <c r="N8" s="27"/>
      <c r="O8" s="108"/>
      <c r="P8" s="108"/>
      <c r="Q8" s="108"/>
      <c r="R8" s="132"/>
      <c r="S8" s="132"/>
      <c r="T8" s="28"/>
      <c r="U8" s="28"/>
      <c r="AB8" s="91"/>
      <c r="AC8" s="92"/>
      <c r="AD8" s="18"/>
      <c r="AE8" s="29"/>
      <c r="AF8" s="87"/>
      <c r="AG8" s="2"/>
      <c r="AH8" s="2"/>
      <c r="AI8" s="2"/>
      <c r="AJ8" s="2"/>
      <c r="AK8" s="2"/>
      <c r="AL8" s="2"/>
      <c r="AM8" s="2"/>
      <c r="AN8" s="2"/>
      <c r="AO8" s="2"/>
      <c r="AP8" s="2"/>
      <c r="AQ8" s="2"/>
      <c r="AR8" s="2"/>
      <c r="AS8" s="2"/>
    </row>
    <row r="9" spans="1:43" ht="18" customHeight="1">
      <c r="A9" s="110"/>
      <c r="B9" s="106">
        <v>2005</v>
      </c>
      <c r="C9" s="106">
        <v>2006</v>
      </c>
      <c r="D9" s="30">
        <v>2007</v>
      </c>
      <c r="E9" s="30">
        <v>2009</v>
      </c>
      <c r="F9" s="30">
        <v>2010</v>
      </c>
      <c r="G9" s="30">
        <v>2011</v>
      </c>
      <c r="H9" s="106">
        <v>2013</v>
      </c>
      <c r="I9" s="106">
        <v>2014</v>
      </c>
      <c r="J9" s="106">
        <v>2015</v>
      </c>
      <c r="K9" s="106">
        <v>2016</v>
      </c>
      <c r="L9" s="106">
        <v>2017</v>
      </c>
      <c r="M9" s="106">
        <v>2018</v>
      </c>
      <c r="N9" s="106">
        <v>2019</v>
      </c>
      <c r="O9" s="107">
        <v>2020</v>
      </c>
      <c r="P9" s="107">
        <v>2021</v>
      </c>
      <c r="Q9" s="107">
        <v>2022</v>
      </c>
      <c r="R9" s="133">
        <v>2022</v>
      </c>
      <c r="S9" s="133">
        <v>2023</v>
      </c>
      <c r="T9" s="30">
        <v>2010</v>
      </c>
      <c r="U9" s="30">
        <v>2013</v>
      </c>
      <c r="V9" s="30">
        <v>2014</v>
      </c>
      <c r="W9" s="30">
        <v>2015</v>
      </c>
      <c r="X9" s="106">
        <v>2018</v>
      </c>
      <c r="Y9" s="106">
        <v>2020</v>
      </c>
      <c r="Z9" s="106">
        <v>2021</v>
      </c>
      <c r="AA9" s="107">
        <v>2022</v>
      </c>
      <c r="AB9" s="124" t="s">
        <v>49</v>
      </c>
      <c r="AC9" s="125"/>
      <c r="AD9" s="18"/>
      <c r="AE9" s="29"/>
      <c r="AF9" s="101"/>
      <c r="AG9" s="2"/>
      <c r="AH9" s="2"/>
      <c r="AI9" s="2"/>
      <c r="AJ9" s="31"/>
      <c r="AK9" s="32"/>
      <c r="AL9" s="32"/>
      <c r="AM9" s="32"/>
      <c r="AN9" s="2"/>
      <c r="AO9" s="2"/>
      <c r="AP9" s="32"/>
      <c r="AQ9" s="2"/>
    </row>
    <row r="10" spans="1:43" ht="15.75" customHeight="1">
      <c r="A10" s="33"/>
      <c r="B10" s="10"/>
      <c r="C10" s="10"/>
      <c r="D10" s="10"/>
      <c r="E10" s="10"/>
      <c r="F10" s="10"/>
      <c r="G10" s="10"/>
      <c r="H10" s="34"/>
      <c r="I10" s="34"/>
      <c r="J10" s="103"/>
      <c r="K10" s="103"/>
      <c r="L10" s="103"/>
      <c r="M10" s="103"/>
      <c r="N10" s="103"/>
      <c r="O10" s="102"/>
      <c r="P10" s="102"/>
      <c r="Q10" s="102"/>
      <c r="R10" s="88"/>
      <c r="S10" s="102"/>
      <c r="T10" s="10"/>
      <c r="U10" s="10"/>
      <c r="V10" s="10"/>
      <c r="W10" s="10"/>
      <c r="X10" s="11"/>
      <c r="Y10" s="10"/>
      <c r="Z10" s="10"/>
      <c r="AA10" s="12"/>
      <c r="AB10" s="126"/>
      <c r="AC10" s="127"/>
      <c r="AD10" s="36"/>
      <c r="AE10" s="37"/>
      <c r="AF10" s="95"/>
      <c r="AG10" s="2"/>
      <c r="AH10" s="2"/>
      <c r="AI10" s="2"/>
      <c r="AJ10" s="2"/>
      <c r="AK10" s="2"/>
      <c r="AL10" s="2"/>
      <c r="AM10" s="2"/>
      <c r="AN10" s="2"/>
      <c r="AO10" s="2"/>
      <c r="AP10" s="2"/>
      <c r="AQ10" s="2"/>
    </row>
    <row r="11" spans="1:42" ht="15.75" customHeight="1">
      <c r="A11" s="38" t="s">
        <v>10</v>
      </c>
      <c r="B11" s="39">
        <v>19612019</v>
      </c>
      <c r="C11" s="39">
        <v>26815151</v>
      </c>
      <c r="D11" s="39">
        <v>27943811</v>
      </c>
      <c r="E11" s="39">
        <v>38340278</v>
      </c>
      <c r="F11" s="39">
        <v>48937560</v>
      </c>
      <c r="G11" s="39">
        <v>55103173.645</v>
      </c>
      <c r="H11" s="39">
        <v>74814590</v>
      </c>
      <c r="I11" s="35">
        <v>85118222</v>
      </c>
      <c r="J11" s="35">
        <v>103042636</v>
      </c>
      <c r="K11" s="35">
        <v>122959913</v>
      </c>
      <c r="L11" s="35">
        <v>131457662</v>
      </c>
      <c r="M11" s="35">
        <v>134469831</v>
      </c>
      <c r="N11" s="35">
        <v>153362376</v>
      </c>
      <c r="O11" s="35">
        <v>188369447</v>
      </c>
      <c r="P11" s="112">
        <v>235377440</v>
      </c>
      <c r="Q11" s="113">
        <v>341798643</v>
      </c>
      <c r="R11" s="113">
        <v>341798643</v>
      </c>
      <c r="S11" s="112">
        <v>448822892</v>
      </c>
      <c r="T11" s="45">
        <v>27.64007605787313</v>
      </c>
      <c r="U11" s="45">
        <v>21.948243584082206</v>
      </c>
      <c r="V11" s="45">
        <f aca="true" t="shared" si="0" ref="V11:W15">+I11/H11*100-100</f>
        <v>13.772222770986247</v>
      </c>
      <c r="W11" s="45">
        <f t="shared" si="0"/>
        <v>21.058257067446732</v>
      </c>
      <c r="X11" s="114">
        <f>+M11/L11*100-100</f>
        <v>2.291360544659611</v>
      </c>
      <c r="Y11" s="45">
        <f>+O11/N11*100-100</f>
        <v>22.826374964352397</v>
      </c>
      <c r="Z11" s="45">
        <f>+P11/O11*100-100</f>
        <v>24.955211022093195</v>
      </c>
      <c r="AA11" s="115">
        <f>+Q11/P11*100-100</f>
        <v>45.213000447281615</v>
      </c>
      <c r="AB11" s="138">
        <f>+S11/R11*100-100</f>
        <v>31.3120754549046</v>
      </c>
      <c r="AC11" s="139"/>
      <c r="AD11" s="41" t="s">
        <v>11</v>
      </c>
      <c r="AE11" s="42"/>
      <c r="AF11" s="96"/>
      <c r="AG11" s="2"/>
      <c r="AH11" s="2"/>
      <c r="AI11" s="43"/>
      <c r="AJ11" s="43"/>
      <c r="AK11" s="43"/>
      <c r="AL11" s="43"/>
      <c r="AM11" s="44"/>
      <c r="AN11" s="44"/>
      <c r="AO11" s="44"/>
      <c r="AP11" s="2"/>
    </row>
    <row r="12" spans="1:42" ht="15.75" customHeight="1">
      <c r="A12" s="38" t="s">
        <v>12</v>
      </c>
      <c r="B12" s="39">
        <v>32696350</v>
      </c>
      <c r="C12" s="39">
        <v>41398460</v>
      </c>
      <c r="D12" s="39">
        <v>44850336</v>
      </c>
      <c r="E12" s="39">
        <v>64723456</v>
      </c>
      <c r="F12" s="39">
        <v>75986981</v>
      </c>
      <c r="G12" s="39">
        <v>84047395.73</v>
      </c>
      <c r="H12" s="39">
        <v>91207274</v>
      </c>
      <c r="I12" s="35">
        <v>107221064</v>
      </c>
      <c r="J12" s="35">
        <v>122349930</v>
      </c>
      <c r="K12" s="35">
        <v>167984159</v>
      </c>
      <c r="L12" s="35">
        <v>174101724</v>
      </c>
      <c r="M12" s="35">
        <v>185348855</v>
      </c>
      <c r="N12" s="35">
        <v>203771047</v>
      </c>
      <c r="O12" s="35">
        <v>382288531</v>
      </c>
      <c r="P12" s="112">
        <v>620479457</v>
      </c>
      <c r="Q12" s="113">
        <v>1045521861</v>
      </c>
      <c r="R12" s="113">
        <v>1045521861</v>
      </c>
      <c r="S12" s="112">
        <v>2261648522</v>
      </c>
      <c r="T12" s="45">
        <v>17.402539505925034</v>
      </c>
      <c r="U12" s="45">
        <v>21.26441442004476</v>
      </c>
      <c r="V12" s="45">
        <f t="shared" si="0"/>
        <v>17.55757989214763</v>
      </c>
      <c r="W12" s="45">
        <f t="shared" si="0"/>
        <v>14.109975629415487</v>
      </c>
      <c r="X12" s="114">
        <f>+M12/L12*100-100</f>
        <v>6.460091687546992</v>
      </c>
      <c r="Y12" s="45">
        <f aca="true" t="shared" si="1" ref="Y12:Y26">+O12/N12*100-100</f>
        <v>87.60689343663236</v>
      </c>
      <c r="Z12" s="45">
        <f aca="true" t="shared" si="2" ref="Z12:Z26">+P12/O12*100-100</f>
        <v>62.30658434270421</v>
      </c>
      <c r="AA12" s="115">
        <f aca="true" t="shared" si="3" ref="AA12:AA26">+Q12/P12*100-100</f>
        <v>68.50225244443507</v>
      </c>
      <c r="AB12" s="138">
        <f aca="true" t="shared" si="4" ref="AB12:AB25">+S12/R12*100-100</f>
        <v>116.31766932513713</v>
      </c>
      <c r="AC12" s="139"/>
      <c r="AD12" s="41" t="s">
        <v>13</v>
      </c>
      <c r="AE12" s="42"/>
      <c r="AF12" s="96"/>
      <c r="AG12" s="2"/>
      <c r="AH12" s="2"/>
      <c r="AI12" s="43"/>
      <c r="AJ12" s="43"/>
      <c r="AK12" s="43"/>
      <c r="AL12" s="43"/>
      <c r="AM12" s="44"/>
      <c r="AN12" s="44"/>
      <c r="AO12" s="44"/>
      <c r="AP12" s="2"/>
    </row>
    <row r="13" spans="1:42" s="51" customFormat="1" ht="18.75" customHeight="1">
      <c r="A13" s="38" t="s">
        <v>14</v>
      </c>
      <c r="B13" s="35">
        <v>61936598</v>
      </c>
      <c r="C13" s="35">
        <v>72162563.8238</v>
      </c>
      <c r="D13" s="35">
        <v>77674821.8866</v>
      </c>
      <c r="E13" s="35">
        <v>107051397.539</v>
      </c>
      <c r="F13" s="35">
        <v>133884898.02000001</v>
      </c>
      <c r="G13" s="35">
        <v>148455145.275</v>
      </c>
      <c r="H13" s="35">
        <v>216377746</v>
      </c>
      <c r="I13" s="35">
        <v>251342783</v>
      </c>
      <c r="J13" s="35">
        <v>312309476</v>
      </c>
      <c r="K13" s="35">
        <v>382338665</v>
      </c>
      <c r="L13" s="35">
        <v>449631796.2</v>
      </c>
      <c r="M13" s="35">
        <v>512512512.1</v>
      </c>
      <c r="N13" s="35">
        <v>712832787.2</v>
      </c>
      <c r="O13" s="35">
        <v>1219864033</v>
      </c>
      <c r="P13" s="112">
        <v>2097220398.8</v>
      </c>
      <c r="Q13" s="113">
        <v>3131103033.1</v>
      </c>
      <c r="R13" s="113">
        <v>3131103033</v>
      </c>
      <c r="S13" s="112">
        <v>4757514054.1</v>
      </c>
      <c r="T13" s="45">
        <v>25.0659973600291</v>
      </c>
      <c r="U13" s="45">
        <v>29.254180719462056</v>
      </c>
      <c r="V13" s="45">
        <f t="shared" si="0"/>
        <v>16.159257431214755</v>
      </c>
      <c r="W13" s="45">
        <f t="shared" si="0"/>
        <v>24.25639291182671</v>
      </c>
      <c r="X13" s="114">
        <f>+M13/L13*100-100</f>
        <v>13.984935325176636</v>
      </c>
      <c r="Y13" s="45">
        <f t="shared" si="1"/>
        <v>71.12905788068667</v>
      </c>
      <c r="Z13" s="45">
        <f t="shared" si="2"/>
        <v>71.92247185469728</v>
      </c>
      <c r="AA13" s="115">
        <f t="shared" si="3"/>
        <v>49.29775787473616</v>
      </c>
      <c r="AB13" s="138">
        <f t="shared" si="4"/>
        <v>51.94370814242063</v>
      </c>
      <c r="AC13" s="139"/>
      <c r="AD13" s="46" t="s">
        <v>15</v>
      </c>
      <c r="AE13" s="47"/>
      <c r="AF13" s="97"/>
      <c r="AG13" s="48"/>
      <c r="AH13" s="48"/>
      <c r="AI13" s="49"/>
      <c r="AJ13" s="49"/>
      <c r="AK13" s="49"/>
      <c r="AL13" s="49"/>
      <c r="AM13" s="50"/>
      <c r="AN13" s="50"/>
      <c r="AO13" s="50"/>
      <c r="AP13" s="48"/>
    </row>
    <row r="14" spans="1:42" s="51" customFormat="1" ht="17.25" customHeight="1">
      <c r="A14" s="52" t="s">
        <v>16</v>
      </c>
      <c r="B14" s="35">
        <v>18276068.700000003</v>
      </c>
      <c r="C14" s="35">
        <v>24676424.8</v>
      </c>
      <c r="D14" s="35">
        <v>26163558</v>
      </c>
      <c r="E14" s="35">
        <v>34289352.9</v>
      </c>
      <c r="F14" s="35">
        <v>44368280.4</v>
      </c>
      <c r="G14" s="35">
        <v>49347188.8</v>
      </c>
      <c r="H14" s="35">
        <v>67132864</v>
      </c>
      <c r="I14" s="35">
        <v>75833666</v>
      </c>
      <c r="J14" s="35">
        <v>94464629</v>
      </c>
      <c r="K14" s="35">
        <v>111749885</v>
      </c>
      <c r="L14" s="35">
        <v>119198419.9</v>
      </c>
      <c r="M14" s="35">
        <v>123359008.4</v>
      </c>
      <c r="N14" s="35">
        <v>145006709.4</v>
      </c>
      <c r="O14" s="35">
        <v>175076273.7</v>
      </c>
      <c r="P14" s="112">
        <v>221447668.8</v>
      </c>
      <c r="Q14" s="113">
        <v>313343954.6</v>
      </c>
      <c r="R14" s="113">
        <v>313343955</v>
      </c>
      <c r="S14" s="112">
        <v>408898171</v>
      </c>
      <c r="T14" s="45">
        <v>29.393752426281566</v>
      </c>
      <c r="U14" s="45">
        <v>23.031095304115354</v>
      </c>
      <c r="V14" s="45">
        <f t="shared" si="0"/>
        <v>12.960570250659956</v>
      </c>
      <c r="W14" s="45">
        <f t="shared" si="0"/>
        <v>24.568195081060693</v>
      </c>
      <c r="X14" s="114">
        <f>+M14/L14*100-100</f>
        <v>3.490472863222905</v>
      </c>
      <c r="Y14" s="45">
        <f t="shared" si="1"/>
        <v>20.73667103020267</v>
      </c>
      <c r="Z14" s="45">
        <f t="shared" si="2"/>
        <v>26.486395969027313</v>
      </c>
      <c r="AA14" s="115">
        <f t="shared" si="3"/>
        <v>41.497969383907105</v>
      </c>
      <c r="AB14" s="138">
        <f t="shared" si="4"/>
        <v>30.494992635169893</v>
      </c>
      <c r="AC14" s="139"/>
      <c r="AD14" s="53" t="s">
        <v>17</v>
      </c>
      <c r="AE14" s="54"/>
      <c r="AF14" s="98"/>
      <c r="AG14" s="48"/>
      <c r="AH14" s="48"/>
      <c r="AI14" s="49"/>
      <c r="AJ14" s="49"/>
      <c r="AK14" s="49"/>
      <c r="AL14" s="49"/>
      <c r="AM14" s="50"/>
      <c r="AN14" s="50"/>
      <c r="AO14" s="50"/>
      <c r="AP14" s="48"/>
    </row>
    <row r="15" spans="1:42" s="51" customFormat="1" ht="18" customHeight="1">
      <c r="A15" s="38" t="s">
        <v>18</v>
      </c>
      <c r="B15" s="35">
        <v>237948998</v>
      </c>
      <c r="C15" s="35">
        <v>297481073.2238</v>
      </c>
      <c r="D15" s="35">
        <v>345028427.8706</v>
      </c>
      <c r="E15" s="35">
        <v>494024147.89</v>
      </c>
      <c r="F15" s="35">
        <v>587814547.22</v>
      </c>
      <c r="G15" s="35">
        <v>665642351.37</v>
      </c>
      <c r="H15" s="35">
        <v>909422484</v>
      </c>
      <c r="I15" s="35">
        <v>1011490295</v>
      </c>
      <c r="J15" s="35">
        <v>1206005293</v>
      </c>
      <c r="K15" s="35">
        <v>1406716357</v>
      </c>
      <c r="L15" s="35">
        <v>1624675299.5</v>
      </c>
      <c r="M15" s="35">
        <v>1940577977.6</v>
      </c>
      <c r="N15" s="35">
        <v>2457542716.6</v>
      </c>
      <c r="O15" s="35">
        <v>3325045857.4</v>
      </c>
      <c r="P15" s="112">
        <v>5063901205.6</v>
      </c>
      <c r="Q15" s="113">
        <v>8212797009.8</v>
      </c>
      <c r="R15" s="113">
        <v>8212797009.8</v>
      </c>
      <c r="S15" s="112">
        <v>13615988704</v>
      </c>
      <c r="T15" s="45">
        <v>18.98498276462459</v>
      </c>
      <c r="U15" s="45">
        <v>24.27697500743804</v>
      </c>
      <c r="V15" s="45">
        <f t="shared" si="0"/>
        <v>11.223365684897686</v>
      </c>
      <c r="W15" s="45">
        <f t="shared" si="0"/>
        <v>19.230535276663232</v>
      </c>
      <c r="X15" s="114">
        <f>+M15/L15*100-100</f>
        <v>19.444050032472333</v>
      </c>
      <c r="Y15" s="45">
        <f t="shared" si="1"/>
        <v>35.29961595134296</v>
      </c>
      <c r="Z15" s="45">
        <f t="shared" si="2"/>
        <v>52.29568020333073</v>
      </c>
      <c r="AA15" s="115">
        <f t="shared" si="3"/>
        <v>62.18319979698143</v>
      </c>
      <c r="AB15" s="138">
        <f t="shared" si="4"/>
        <v>65.78990918383334</v>
      </c>
      <c r="AC15" s="139"/>
      <c r="AD15" s="46" t="s">
        <v>19</v>
      </c>
      <c r="AE15" s="47"/>
      <c r="AF15" s="97"/>
      <c r="AG15" s="48"/>
      <c r="AH15" s="48"/>
      <c r="AI15" s="49"/>
      <c r="AJ15" s="49"/>
      <c r="AK15" s="49"/>
      <c r="AL15" s="49"/>
      <c r="AM15" s="50"/>
      <c r="AN15" s="50"/>
      <c r="AO15" s="50"/>
      <c r="AP15" s="48"/>
    </row>
    <row r="16" spans="1:42" s="51" customFormat="1" ht="15.75" customHeight="1">
      <c r="A16" s="38" t="s">
        <v>20</v>
      </c>
      <c r="B16" s="35">
        <v>0</v>
      </c>
      <c r="C16" s="39">
        <v>0</v>
      </c>
      <c r="D16" s="39">
        <v>0</v>
      </c>
      <c r="E16" s="39">
        <v>0</v>
      </c>
      <c r="F16" s="39">
        <v>0</v>
      </c>
      <c r="G16" s="39">
        <v>0</v>
      </c>
      <c r="H16" s="39">
        <v>0</v>
      </c>
      <c r="I16" s="35">
        <v>0</v>
      </c>
      <c r="J16" s="35">
        <v>0</v>
      </c>
      <c r="K16" s="35">
        <v>0</v>
      </c>
      <c r="L16" s="35">
        <v>0</v>
      </c>
      <c r="M16" s="35">
        <v>0</v>
      </c>
      <c r="N16" s="35">
        <v>0</v>
      </c>
      <c r="O16" s="35">
        <v>0</v>
      </c>
      <c r="P16" s="112">
        <v>0</v>
      </c>
      <c r="Q16" s="113">
        <v>0</v>
      </c>
      <c r="R16" s="113">
        <v>0</v>
      </c>
      <c r="S16" s="112">
        <v>0</v>
      </c>
      <c r="T16" s="45">
        <v>0</v>
      </c>
      <c r="U16" s="45">
        <v>0</v>
      </c>
      <c r="V16" s="45">
        <v>0</v>
      </c>
      <c r="W16" s="45">
        <v>0</v>
      </c>
      <c r="X16" s="114">
        <v>0</v>
      </c>
      <c r="Y16" s="45">
        <v>0</v>
      </c>
      <c r="Z16" s="45">
        <v>0</v>
      </c>
      <c r="AA16" s="45">
        <v>0</v>
      </c>
      <c r="AB16" s="138">
        <v>0</v>
      </c>
      <c r="AC16" s="139"/>
      <c r="AD16" s="46" t="s">
        <v>21</v>
      </c>
      <c r="AE16" s="47"/>
      <c r="AF16" s="97"/>
      <c r="AG16" s="48"/>
      <c r="AH16" s="48"/>
      <c r="AI16" s="49"/>
      <c r="AJ16" s="49"/>
      <c r="AK16" s="49"/>
      <c r="AL16" s="49"/>
      <c r="AM16" s="50"/>
      <c r="AN16" s="50"/>
      <c r="AO16" s="50"/>
      <c r="AP16" s="48"/>
    </row>
    <row r="17" spans="1:42" ht="15.75" customHeight="1">
      <c r="A17" s="55" t="s">
        <v>22</v>
      </c>
      <c r="B17" s="39">
        <v>0</v>
      </c>
      <c r="C17" s="39">
        <v>0</v>
      </c>
      <c r="D17" s="39">
        <v>0</v>
      </c>
      <c r="E17" s="39">
        <v>0</v>
      </c>
      <c r="F17" s="39">
        <v>0</v>
      </c>
      <c r="G17" s="39">
        <v>0</v>
      </c>
      <c r="H17" s="39">
        <v>0</v>
      </c>
      <c r="I17" s="35">
        <v>0</v>
      </c>
      <c r="J17" s="35">
        <v>0</v>
      </c>
      <c r="K17" s="35">
        <v>0</v>
      </c>
      <c r="L17" s="35">
        <v>0</v>
      </c>
      <c r="M17" s="35">
        <v>0</v>
      </c>
      <c r="N17" s="35">
        <v>0</v>
      </c>
      <c r="O17" s="35">
        <v>0</v>
      </c>
      <c r="P17" s="112">
        <v>0</v>
      </c>
      <c r="Q17" s="113">
        <v>0</v>
      </c>
      <c r="R17" s="113">
        <v>0</v>
      </c>
      <c r="S17" s="112">
        <v>0</v>
      </c>
      <c r="T17" s="45">
        <v>0</v>
      </c>
      <c r="U17" s="45">
        <v>0</v>
      </c>
      <c r="V17" s="45">
        <v>0</v>
      </c>
      <c r="W17" s="45">
        <v>0</v>
      </c>
      <c r="X17" s="114">
        <v>0</v>
      </c>
      <c r="Y17" s="45">
        <v>0</v>
      </c>
      <c r="Z17" s="45">
        <v>0</v>
      </c>
      <c r="AA17" s="45">
        <v>0</v>
      </c>
      <c r="AB17" s="138">
        <v>0</v>
      </c>
      <c r="AC17" s="139"/>
      <c r="AD17" s="56" t="s">
        <v>23</v>
      </c>
      <c r="AE17" s="57"/>
      <c r="AF17" s="99"/>
      <c r="AG17" s="2"/>
      <c r="AH17" s="2"/>
      <c r="AI17" s="43"/>
      <c r="AJ17" s="43"/>
      <c r="AK17" s="43"/>
      <c r="AL17" s="43"/>
      <c r="AM17" s="44"/>
      <c r="AN17" s="44"/>
      <c r="AO17" s="44"/>
      <c r="AP17" s="2"/>
    </row>
    <row r="18" spans="1:42" ht="15.75" customHeight="1">
      <c r="A18" s="55" t="s">
        <v>24</v>
      </c>
      <c r="B18" s="39">
        <v>0</v>
      </c>
      <c r="C18" s="39">
        <v>0</v>
      </c>
      <c r="D18" s="39">
        <v>0</v>
      </c>
      <c r="E18" s="39">
        <v>0</v>
      </c>
      <c r="F18" s="39">
        <v>0</v>
      </c>
      <c r="G18" s="39">
        <v>0</v>
      </c>
      <c r="H18" s="39">
        <v>0</v>
      </c>
      <c r="I18" s="35">
        <v>0</v>
      </c>
      <c r="J18" s="35">
        <v>0</v>
      </c>
      <c r="K18" s="35">
        <v>0</v>
      </c>
      <c r="L18" s="35">
        <v>0</v>
      </c>
      <c r="M18" s="35">
        <v>0</v>
      </c>
      <c r="N18" s="35">
        <v>0</v>
      </c>
      <c r="O18" s="35">
        <v>0</v>
      </c>
      <c r="P18" s="112">
        <v>0</v>
      </c>
      <c r="Q18" s="113">
        <v>0</v>
      </c>
      <c r="R18" s="113">
        <v>0</v>
      </c>
      <c r="S18" s="112">
        <v>0</v>
      </c>
      <c r="T18" s="45">
        <v>0</v>
      </c>
      <c r="U18" s="45">
        <v>0</v>
      </c>
      <c r="V18" s="45">
        <v>0</v>
      </c>
      <c r="W18" s="45">
        <v>0</v>
      </c>
      <c r="X18" s="114">
        <v>0</v>
      </c>
      <c r="Y18" s="45">
        <v>0</v>
      </c>
      <c r="Z18" s="45">
        <v>0</v>
      </c>
      <c r="AA18" s="45">
        <v>0</v>
      </c>
      <c r="AB18" s="138">
        <v>0</v>
      </c>
      <c r="AC18" s="139"/>
      <c r="AD18" s="56" t="s">
        <v>25</v>
      </c>
      <c r="AE18" s="57"/>
      <c r="AF18" s="99"/>
      <c r="AG18" s="2"/>
      <c r="AH18" s="2"/>
      <c r="AI18" s="43"/>
      <c r="AJ18" s="43"/>
      <c r="AK18" s="43"/>
      <c r="AL18" s="43"/>
      <c r="AM18" s="44"/>
      <c r="AN18" s="44"/>
      <c r="AO18" s="44"/>
      <c r="AP18" s="2"/>
    </row>
    <row r="19" spans="1:42" s="51" customFormat="1" ht="15.75" customHeight="1">
      <c r="A19" s="58" t="s">
        <v>26</v>
      </c>
      <c r="B19" s="35">
        <v>120994175</v>
      </c>
      <c r="C19" s="35">
        <v>170578290</v>
      </c>
      <c r="D19" s="35">
        <v>214829745</v>
      </c>
      <c r="E19" s="35">
        <v>292644243</v>
      </c>
      <c r="F19" s="35">
        <v>420642948</v>
      </c>
      <c r="G19" s="35">
        <v>562680360</v>
      </c>
      <c r="H19" s="35">
        <v>886292333</v>
      </c>
      <c r="I19" s="35">
        <v>1051548241</v>
      </c>
      <c r="J19" s="35">
        <v>1256255368</v>
      </c>
      <c r="K19" s="35">
        <v>1458303679</v>
      </c>
      <c r="L19" s="35">
        <v>1751207327</v>
      </c>
      <c r="M19" s="35">
        <v>1920138685</v>
      </c>
      <c r="N19" s="35">
        <v>2115347705</v>
      </c>
      <c r="O19" s="35">
        <v>2863858216</v>
      </c>
      <c r="P19" s="112">
        <v>3800157282</v>
      </c>
      <c r="Q19" s="113">
        <v>5900560450</v>
      </c>
      <c r="R19" s="113">
        <v>5900560450</v>
      </c>
      <c r="S19" s="112">
        <v>9076137541</v>
      </c>
      <c r="T19" s="45">
        <v>43.73867180431773</v>
      </c>
      <c r="U19" s="45">
        <v>33.93411628170503</v>
      </c>
      <c r="V19" s="45">
        <f aca="true" t="shared" si="5" ref="V19:W26">+I19/H19*100-100</f>
        <v>18.64575624169366</v>
      </c>
      <c r="W19" s="45">
        <f t="shared" si="5"/>
        <v>19.46721215617535</v>
      </c>
      <c r="X19" s="114">
        <f aca="true" t="shared" si="6" ref="X19:X26">+M19/L19*100-100</f>
        <v>9.64656528073104</v>
      </c>
      <c r="Y19" s="45">
        <f t="shared" si="1"/>
        <v>35.384750659703</v>
      </c>
      <c r="Z19" s="45">
        <f t="shared" si="2"/>
        <v>32.69362501149743</v>
      </c>
      <c r="AA19" s="115">
        <f t="shared" si="3"/>
        <v>55.27147989239464</v>
      </c>
      <c r="AB19" s="138">
        <f t="shared" si="4"/>
        <v>53.81822824982666</v>
      </c>
      <c r="AC19" s="139"/>
      <c r="AD19" s="46" t="s">
        <v>27</v>
      </c>
      <c r="AE19" s="47"/>
      <c r="AF19" s="97"/>
      <c r="AG19" s="48"/>
      <c r="AH19" s="48"/>
      <c r="AI19" s="49"/>
      <c r="AJ19" s="49"/>
      <c r="AK19" s="49"/>
      <c r="AL19" s="49"/>
      <c r="AM19" s="50"/>
      <c r="AN19" s="50"/>
      <c r="AO19" s="50"/>
      <c r="AP19" s="48"/>
    </row>
    <row r="20" spans="1:42" s="51" customFormat="1" ht="15.75" customHeight="1">
      <c r="A20" s="58" t="s">
        <v>48</v>
      </c>
      <c r="B20" s="35">
        <v>5496950</v>
      </c>
      <c r="C20" s="35">
        <v>6699149</v>
      </c>
      <c r="D20" s="35">
        <v>8002851</v>
      </c>
      <c r="E20" s="35">
        <v>12834069</v>
      </c>
      <c r="F20" s="35">
        <v>15122170</v>
      </c>
      <c r="G20" s="35">
        <v>22157297</v>
      </c>
      <c r="H20" s="35">
        <v>44026508</v>
      </c>
      <c r="I20" s="35">
        <v>55840622</v>
      </c>
      <c r="J20" s="35">
        <v>70578512</v>
      </c>
      <c r="K20" s="35">
        <v>95741522</v>
      </c>
      <c r="L20" s="35">
        <v>124679147</v>
      </c>
      <c r="M20" s="35">
        <v>183112187</v>
      </c>
      <c r="N20" s="35">
        <v>195212283</v>
      </c>
      <c r="O20" s="35">
        <v>243988475</v>
      </c>
      <c r="P20" s="112">
        <v>382244771</v>
      </c>
      <c r="Q20" s="113">
        <v>451470500</v>
      </c>
      <c r="R20" s="113">
        <v>451470500</v>
      </c>
      <c r="S20" s="112">
        <v>756414196</v>
      </c>
      <c r="T20" s="45">
        <v>17.82833643796056</v>
      </c>
      <c r="U20" s="45">
        <v>49.70650030052485</v>
      </c>
      <c r="V20" s="45">
        <f t="shared" si="5"/>
        <v>26.834092769746803</v>
      </c>
      <c r="W20" s="45">
        <f t="shared" si="5"/>
        <v>26.392775495946296</v>
      </c>
      <c r="X20" s="114">
        <f t="shared" si="6"/>
        <v>46.86673064903147</v>
      </c>
      <c r="Y20" s="45">
        <f t="shared" si="1"/>
        <v>24.986231014981783</v>
      </c>
      <c r="Z20" s="45">
        <f t="shared" si="2"/>
        <v>56.66509289014573</v>
      </c>
      <c r="AA20" s="115">
        <f t="shared" si="3"/>
        <v>18.110314189229285</v>
      </c>
      <c r="AB20" s="138">
        <f t="shared" si="4"/>
        <v>67.54454521391764</v>
      </c>
      <c r="AC20" s="139"/>
      <c r="AD20" s="46" t="s">
        <v>28</v>
      </c>
      <c r="AE20" s="47"/>
      <c r="AF20" s="97"/>
      <c r="AG20" s="48"/>
      <c r="AH20" s="48"/>
      <c r="AI20" s="49"/>
      <c r="AJ20" s="49"/>
      <c r="AK20" s="49"/>
      <c r="AL20" s="49"/>
      <c r="AM20" s="50"/>
      <c r="AN20" s="50"/>
      <c r="AO20" s="50"/>
      <c r="AP20" s="48"/>
    </row>
    <row r="21" spans="1:42" s="51" customFormat="1" ht="15.75" customHeight="1">
      <c r="A21" s="58" t="s">
        <v>29</v>
      </c>
      <c r="B21" s="35"/>
      <c r="C21" s="35"/>
      <c r="D21" s="35"/>
      <c r="E21" s="35">
        <v>21745415</v>
      </c>
      <c r="F21" s="35">
        <v>30161223</v>
      </c>
      <c r="G21" s="35">
        <v>37429235</v>
      </c>
      <c r="H21" s="35">
        <v>60417449</v>
      </c>
      <c r="I21" s="35">
        <v>62620504</v>
      </c>
      <c r="J21" s="35">
        <v>69769696</v>
      </c>
      <c r="K21" s="35">
        <v>74230440</v>
      </c>
      <c r="L21" s="35">
        <v>95795448</v>
      </c>
      <c r="M21" s="35">
        <v>110418117</v>
      </c>
      <c r="N21" s="35">
        <v>132813097</v>
      </c>
      <c r="O21" s="35">
        <v>212239069</v>
      </c>
      <c r="P21" s="112">
        <v>316865658</v>
      </c>
      <c r="Q21" s="113">
        <v>551958585</v>
      </c>
      <c r="R21" s="113">
        <v>551958585</v>
      </c>
      <c r="S21" s="112">
        <v>865322110</v>
      </c>
      <c r="T21" s="45">
        <v>38.70152857510422</v>
      </c>
      <c r="U21" s="45">
        <v>28.882202175735216</v>
      </c>
      <c r="V21" s="45">
        <f t="shared" si="5"/>
        <v>3.646388645108132</v>
      </c>
      <c r="W21" s="45">
        <f t="shared" si="5"/>
        <v>11.416695081214925</v>
      </c>
      <c r="X21" s="114">
        <f t="shared" si="6"/>
        <v>15.264471647963902</v>
      </c>
      <c r="Y21" s="45">
        <f t="shared" si="1"/>
        <v>59.80281598282434</v>
      </c>
      <c r="Z21" s="45">
        <f t="shared" si="2"/>
        <v>49.296573667122516</v>
      </c>
      <c r="AA21" s="115">
        <f t="shared" si="3"/>
        <v>74.19324911505555</v>
      </c>
      <c r="AB21" s="138">
        <f t="shared" si="4"/>
        <v>56.773014047784045</v>
      </c>
      <c r="AC21" s="139"/>
      <c r="AD21" s="46" t="s">
        <v>30</v>
      </c>
      <c r="AE21" s="47"/>
      <c r="AF21" s="97"/>
      <c r="AG21" s="48"/>
      <c r="AH21" s="48"/>
      <c r="AI21" s="49"/>
      <c r="AJ21" s="49"/>
      <c r="AK21" s="49"/>
      <c r="AL21" s="49"/>
      <c r="AM21" s="50"/>
      <c r="AN21" s="50"/>
      <c r="AO21" s="50"/>
      <c r="AP21" s="48"/>
    </row>
    <row r="22" spans="1:42" s="51" customFormat="1" ht="15.75" customHeight="1">
      <c r="A22" s="58" t="s">
        <v>31</v>
      </c>
      <c r="B22" s="35">
        <v>126491125</v>
      </c>
      <c r="C22" s="35">
        <f>+C20+C19+C16</f>
        <v>177277439</v>
      </c>
      <c r="D22" s="35">
        <f>+D20+D19+D16</f>
        <v>222832596</v>
      </c>
      <c r="E22" s="35">
        <v>332399349</v>
      </c>
      <c r="F22" s="35">
        <v>475109122</v>
      </c>
      <c r="G22" s="35">
        <v>628832568</v>
      </c>
      <c r="H22" s="35">
        <v>1003668047</v>
      </c>
      <c r="I22" s="35">
        <v>1170009367</v>
      </c>
      <c r="J22" s="35">
        <v>1396603576</v>
      </c>
      <c r="K22" s="35">
        <v>1628275641</v>
      </c>
      <c r="L22" s="35">
        <v>1971681922</v>
      </c>
      <c r="M22" s="35">
        <v>2213668989</v>
      </c>
      <c r="N22" s="35">
        <v>2443373085</v>
      </c>
      <c r="O22" s="112">
        <f>+O21+O20+O19+O16</f>
        <v>3320085760</v>
      </c>
      <c r="P22" s="112">
        <v>4499267711</v>
      </c>
      <c r="Q22" s="112">
        <f>+Q21+Q20+Q19+Q16</f>
        <v>6903989535</v>
      </c>
      <c r="R22" s="112">
        <f>+R21+R20+R19+R16</f>
        <v>6903989535</v>
      </c>
      <c r="S22" s="112">
        <f>+S21+S20+S19+S16</f>
        <v>10697873847</v>
      </c>
      <c r="T22" s="45">
        <v>42.9332287892056</v>
      </c>
      <c r="U22" s="45">
        <v>33.82233543004378</v>
      </c>
      <c r="V22" s="45">
        <f t="shared" si="5"/>
        <v>16.573340209165792</v>
      </c>
      <c r="W22" s="45">
        <f t="shared" si="5"/>
        <v>19.36687135941537</v>
      </c>
      <c r="X22" s="114">
        <f t="shared" si="6"/>
        <v>12.273129063055848</v>
      </c>
      <c r="Y22" s="45">
        <f t="shared" si="1"/>
        <v>35.88124467696673</v>
      </c>
      <c r="Z22" s="45">
        <f t="shared" si="2"/>
        <v>35.51661120344073</v>
      </c>
      <c r="AA22" s="115">
        <f t="shared" si="3"/>
        <v>53.446960226901695</v>
      </c>
      <c r="AB22" s="138">
        <f t="shared" si="4"/>
        <v>54.952057687323816</v>
      </c>
      <c r="AC22" s="139"/>
      <c r="AD22" s="46" t="s">
        <v>32</v>
      </c>
      <c r="AE22" s="47"/>
      <c r="AF22" s="97"/>
      <c r="AG22" s="48"/>
      <c r="AH22" s="48"/>
      <c r="AI22" s="49"/>
      <c r="AJ22" s="49"/>
      <c r="AK22" s="49"/>
      <c r="AL22" s="49"/>
      <c r="AM22" s="50"/>
      <c r="AN22" s="50"/>
      <c r="AO22" s="50"/>
      <c r="AP22" s="48"/>
    </row>
    <row r="23" spans="1:42" s="51" customFormat="1" ht="15.75" customHeight="1">
      <c r="A23" s="58" t="s">
        <v>33</v>
      </c>
      <c r="B23" s="35">
        <v>221631855.99</v>
      </c>
      <c r="C23" s="35">
        <v>276924946.67</v>
      </c>
      <c r="D23" s="35">
        <f>+D24+D26</f>
        <v>314041835.31</v>
      </c>
      <c r="E23" s="35">
        <f>+E24+E26</f>
        <v>444534022.81</v>
      </c>
      <c r="F23" s="35">
        <f>F24+F26</f>
        <v>525306592.75</v>
      </c>
      <c r="G23" s="35">
        <f>G24+G26</f>
        <v>597988053.25</v>
      </c>
      <c r="H23" s="35">
        <v>814973030</v>
      </c>
      <c r="I23" s="35">
        <v>961857344</v>
      </c>
      <c r="J23" s="35">
        <v>1149869990</v>
      </c>
      <c r="K23" s="35">
        <v>1335922763</v>
      </c>
      <c r="L23" s="35">
        <v>1554394904.8</v>
      </c>
      <c r="M23" s="35">
        <v>1866979791.5</v>
      </c>
      <c r="N23" s="35">
        <v>2368283527</v>
      </c>
      <c r="O23" s="112">
        <f>O24+O26</f>
        <v>3229290638.8</v>
      </c>
      <c r="P23" s="112">
        <f>P24+P26</f>
        <v>4903378691.4</v>
      </c>
      <c r="Q23" s="112">
        <f>Q24+Q26</f>
        <v>8214634492</v>
      </c>
      <c r="R23" s="112">
        <f>R24+R26</f>
        <v>8214634492</v>
      </c>
      <c r="S23" s="112">
        <f>S24+S26</f>
        <v>13684548930</v>
      </c>
      <c r="T23" s="45">
        <v>18.170166015509537</v>
      </c>
      <c r="U23" s="45">
        <v>23.922698363080542</v>
      </c>
      <c r="V23" s="45">
        <f t="shared" si="5"/>
        <v>18.023211639285776</v>
      </c>
      <c r="W23" s="45">
        <f t="shared" si="5"/>
        <v>19.54683271618292</v>
      </c>
      <c r="X23" s="114">
        <f t="shared" si="6"/>
        <v>20.109747255007875</v>
      </c>
      <c r="Y23" s="45">
        <f t="shared" si="1"/>
        <v>36.35574465573691</v>
      </c>
      <c r="Z23" s="45">
        <f t="shared" si="2"/>
        <v>51.84073655327873</v>
      </c>
      <c r="AA23" s="115">
        <f t="shared" si="3"/>
        <v>67.53008504946982</v>
      </c>
      <c r="AB23" s="138">
        <f t="shared" si="4"/>
        <v>66.58743542791825</v>
      </c>
      <c r="AC23" s="139"/>
      <c r="AD23" s="46" t="s">
        <v>34</v>
      </c>
      <c r="AE23" s="47"/>
      <c r="AF23" s="97"/>
      <c r="AG23" s="48"/>
      <c r="AH23" s="48"/>
      <c r="AI23" s="49"/>
      <c r="AJ23" s="49"/>
      <c r="AK23" s="49"/>
      <c r="AL23" s="49"/>
      <c r="AM23" s="50"/>
      <c r="AN23" s="50"/>
      <c r="AO23" s="50"/>
      <c r="AP23" s="48"/>
    </row>
    <row r="24" spans="1:42" s="51" customFormat="1" ht="15.75" customHeight="1">
      <c r="A24" s="58" t="s">
        <v>35</v>
      </c>
      <c r="B24" s="35">
        <v>145191416</v>
      </c>
      <c r="C24" s="35">
        <v>170474497</v>
      </c>
      <c r="D24" s="35">
        <v>209845693</v>
      </c>
      <c r="E24" s="35">
        <v>305200507</v>
      </c>
      <c r="F24" s="35">
        <v>380516588</v>
      </c>
      <c r="G24" s="35">
        <v>417299158</v>
      </c>
      <c r="H24" s="35">
        <v>548440442</v>
      </c>
      <c r="I24" s="35">
        <v>635211658</v>
      </c>
      <c r="J24" s="35">
        <v>695060778</v>
      </c>
      <c r="K24" s="35">
        <v>821876604</v>
      </c>
      <c r="L24" s="35">
        <v>924334664</v>
      </c>
      <c r="M24" s="35">
        <v>1015343336</v>
      </c>
      <c r="N24" s="35">
        <v>1219938767</v>
      </c>
      <c r="O24" s="35">
        <v>1499419844</v>
      </c>
      <c r="P24" s="112">
        <v>1826801806</v>
      </c>
      <c r="Q24" s="113">
        <v>4625938284</v>
      </c>
      <c r="R24" s="113">
        <v>4625938284</v>
      </c>
      <c r="S24" s="112">
        <v>8506019219</v>
      </c>
      <c r="T24" s="45">
        <v>24.67757401202482</v>
      </c>
      <c r="U24" s="45">
        <v>16.513117108341362</v>
      </c>
      <c r="V24" s="45">
        <f t="shared" si="5"/>
        <v>15.821447390635711</v>
      </c>
      <c r="W24" s="45">
        <f t="shared" si="5"/>
        <v>9.421917757057301</v>
      </c>
      <c r="X24" s="114">
        <f t="shared" si="6"/>
        <v>9.84585730087906</v>
      </c>
      <c r="Y24" s="45">
        <f t="shared" si="1"/>
        <v>22.909434847068837</v>
      </c>
      <c r="Z24" s="45">
        <f t="shared" si="2"/>
        <v>21.83390884881473</v>
      </c>
      <c r="AA24" s="115">
        <f t="shared" si="3"/>
        <v>153.22606255404588</v>
      </c>
      <c r="AB24" s="138">
        <f t="shared" si="4"/>
        <v>83.87662560091346</v>
      </c>
      <c r="AC24" s="139"/>
      <c r="AD24" s="53" t="s">
        <v>36</v>
      </c>
      <c r="AE24" s="54"/>
      <c r="AF24" s="98"/>
      <c r="AG24" s="48"/>
      <c r="AH24" s="48"/>
      <c r="AI24" s="49"/>
      <c r="AJ24" s="49"/>
      <c r="AK24" s="49"/>
      <c r="AL24" s="49"/>
      <c r="AM24" s="50"/>
      <c r="AN24" s="50"/>
      <c r="AO24" s="50"/>
      <c r="AP24" s="48"/>
    </row>
    <row r="25" spans="1:42" s="51" customFormat="1" ht="15.75" customHeight="1">
      <c r="A25" s="52" t="s">
        <v>37</v>
      </c>
      <c r="B25" s="35">
        <v>86813210</v>
      </c>
      <c r="C25" s="35">
        <v>109295339</v>
      </c>
      <c r="D25" s="35">
        <v>136403291</v>
      </c>
      <c r="E25" s="35">
        <v>196692553</v>
      </c>
      <c r="F25" s="35">
        <v>237404486</v>
      </c>
      <c r="G25" s="35">
        <v>264557567</v>
      </c>
      <c r="H25" s="35">
        <v>320990902</v>
      </c>
      <c r="I25" s="35">
        <v>391601154</v>
      </c>
      <c r="J25" s="35">
        <v>426863055</v>
      </c>
      <c r="K25" s="35">
        <v>498174438</v>
      </c>
      <c r="L25" s="35">
        <v>563451003</v>
      </c>
      <c r="M25" s="35">
        <v>644855106</v>
      </c>
      <c r="N25" s="35">
        <v>730526114</v>
      </c>
      <c r="O25" s="35">
        <v>808990382</v>
      </c>
      <c r="P25" s="112">
        <v>1032182689</v>
      </c>
      <c r="Q25" s="113">
        <v>2356132720</v>
      </c>
      <c r="R25" s="113">
        <v>2356132720</v>
      </c>
      <c r="S25" s="112">
        <v>4813650235</v>
      </c>
      <c r="T25" s="45">
        <v>20.698258464315117</v>
      </c>
      <c r="U25" s="45">
        <v>12.118174228477613</v>
      </c>
      <c r="V25" s="45">
        <f t="shared" si="5"/>
        <v>21.99758671041711</v>
      </c>
      <c r="W25" s="45">
        <f t="shared" si="5"/>
        <v>9.004544710815637</v>
      </c>
      <c r="X25" s="114">
        <f t="shared" si="6"/>
        <v>14.447414693838084</v>
      </c>
      <c r="Y25" s="45">
        <f t="shared" si="1"/>
        <v>10.740788932289973</v>
      </c>
      <c r="Z25" s="45">
        <f t="shared" si="2"/>
        <v>27.58899388250083</v>
      </c>
      <c r="AA25" s="115">
        <f t="shared" si="3"/>
        <v>128.2670253153219</v>
      </c>
      <c r="AB25" s="138">
        <f t="shared" si="4"/>
        <v>104.3030171492207</v>
      </c>
      <c r="AC25" s="139"/>
      <c r="AD25" s="53" t="s">
        <v>38</v>
      </c>
      <c r="AE25" s="54"/>
      <c r="AF25" s="98"/>
      <c r="AG25" s="48"/>
      <c r="AH25" s="48"/>
      <c r="AI25" s="49"/>
      <c r="AJ25" s="49"/>
      <c r="AK25" s="49"/>
      <c r="AL25" s="49"/>
      <c r="AM25" s="50"/>
      <c r="AN25" s="50"/>
      <c r="AO25" s="50"/>
      <c r="AP25" s="48"/>
    </row>
    <row r="26" spans="1:42" s="51" customFormat="1" ht="15.75" customHeight="1">
      <c r="A26" s="59" t="s">
        <v>39</v>
      </c>
      <c r="B26" s="60">
        <v>76440439.99000001</v>
      </c>
      <c r="C26" s="60">
        <v>101399060.48</v>
      </c>
      <c r="D26" s="60">
        <v>104196142.31</v>
      </c>
      <c r="E26" s="60">
        <v>139333515.81</v>
      </c>
      <c r="F26" s="60">
        <v>144790004.75</v>
      </c>
      <c r="G26" s="60">
        <v>180688895.25</v>
      </c>
      <c r="H26" s="60">
        <v>266532588</v>
      </c>
      <c r="I26" s="60">
        <v>326645686</v>
      </c>
      <c r="J26" s="60">
        <v>454809212</v>
      </c>
      <c r="K26" s="60">
        <v>514046159</v>
      </c>
      <c r="L26" s="60">
        <v>630060240.8</v>
      </c>
      <c r="M26" s="60">
        <v>851636455.5</v>
      </c>
      <c r="N26" s="60">
        <v>1148344760</v>
      </c>
      <c r="O26" s="60">
        <v>1729870794.8</v>
      </c>
      <c r="P26" s="116">
        <v>3076576885.4</v>
      </c>
      <c r="Q26" s="117">
        <v>3588696208</v>
      </c>
      <c r="R26" s="117">
        <v>3588696208</v>
      </c>
      <c r="S26" s="116">
        <v>5178529711</v>
      </c>
      <c r="T26" s="61">
        <v>3.9161352588279215</v>
      </c>
      <c r="U26" s="61">
        <v>42.58038440953618</v>
      </c>
      <c r="V26" s="61">
        <f t="shared" si="5"/>
        <v>22.55375166356768</v>
      </c>
      <c r="W26" s="61">
        <f t="shared" si="5"/>
        <v>39.23625245734917</v>
      </c>
      <c r="X26" s="118">
        <f t="shared" si="6"/>
        <v>35.16746500599061</v>
      </c>
      <c r="Y26" s="61">
        <f t="shared" si="1"/>
        <v>50.64036995300958</v>
      </c>
      <c r="Z26" s="61">
        <f t="shared" si="2"/>
        <v>77.85009693488124</v>
      </c>
      <c r="AA26" s="119">
        <f t="shared" si="3"/>
        <v>16.645750835296184</v>
      </c>
      <c r="AB26" s="140">
        <f>+S26/R26*100-100</f>
        <v>44.30114478500323</v>
      </c>
      <c r="AC26" s="141"/>
      <c r="AD26" s="62" t="s">
        <v>40</v>
      </c>
      <c r="AE26" s="63"/>
      <c r="AF26" s="100"/>
      <c r="AG26" s="48"/>
      <c r="AH26" s="48"/>
      <c r="AI26" s="49"/>
      <c r="AJ26" s="49"/>
      <c r="AK26" s="49"/>
      <c r="AL26" s="49"/>
      <c r="AM26" s="50"/>
      <c r="AN26" s="50"/>
      <c r="AO26" s="50"/>
      <c r="AP26" s="48"/>
    </row>
    <row r="27" spans="1:48" ht="15.75" customHeight="1">
      <c r="A27" s="64" t="s">
        <v>41</v>
      </c>
      <c r="B27" s="1"/>
      <c r="C27" s="1"/>
      <c r="D27" s="1"/>
      <c r="E27" s="1"/>
      <c r="F27" s="1"/>
      <c r="G27" s="1"/>
      <c r="H27" s="1"/>
      <c r="I27" s="1"/>
      <c r="J27" s="1"/>
      <c r="K27" s="1"/>
      <c r="L27" s="65"/>
      <c r="M27" s="65"/>
      <c r="N27" s="65"/>
      <c r="O27" s="65"/>
      <c r="P27" s="65"/>
      <c r="Q27" s="65"/>
      <c r="R27" s="66"/>
      <c r="S27" s="66"/>
      <c r="T27" s="66"/>
      <c r="U27" s="66"/>
      <c r="V27" s="1"/>
      <c r="W27" s="1"/>
      <c r="X27" s="1"/>
      <c r="Y27" s="1"/>
      <c r="Z27" s="1"/>
      <c r="AA27" s="1"/>
      <c r="AB27" s="1"/>
      <c r="AC27" s="40"/>
      <c r="AD27" s="13"/>
      <c r="AE27" s="67" t="s">
        <v>42</v>
      </c>
      <c r="AF27" s="68" t="s">
        <v>43</v>
      </c>
      <c r="AJ27" s="2"/>
      <c r="AK27" s="2"/>
      <c r="AL27" s="2"/>
      <c r="AM27" s="2"/>
      <c r="AN27" s="2"/>
      <c r="AO27" s="2"/>
      <c r="AP27" s="2"/>
      <c r="AQ27" s="2"/>
      <c r="AR27" s="2"/>
      <c r="AS27" s="2"/>
      <c r="AT27" s="2"/>
      <c r="AU27" s="2"/>
      <c r="AV27" s="69"/>
    </row>
    <row r="28" spans="1:50" ht="15.75" customHeight="1">
      <c r="A28" s="64" t="s">
        <v>44</v>
      </c>
      <c r="B28" s="1"/>
      <c r="C28" s="1"/>
      <c r="D28" s="1"/>
      <c r="E28" s="1"/>
      <c r="F28" s="1"/>
      <c r="G28" s="1"/>
      <c r="H28" s="1"/>
      <c r="I28" s="1"/>
      <c r="J28" s="1"/>
      <c r="K28" s="70"/>
      <c r="L28" s="71"/>
      <c r="S28" s="72"/>
      <c r="T28" s="72"/>
      <c r="U28" s="72"/>
      <c r="V28" s="39"/>
      <c r="W28" s="73"/>
      <c r="X28" s="73"/>
      <c r="Y28" s="73"/>
      <c r="Z28" s="73"/>
      <c r="AA28" s="73"/>
      <c r="AB28" s="73"/>
      <c r="AC28" s="73"/>
      <c r="AD28" s="74"/>
      <c r="AE28" s="67" t="s">
        <v>45</v>
      </c>
      <c r="AF28" s="68" t="s">
        <v>45</v>
      </c>
      <c r="AI28" s="75"/>
      <c r="AJ28" s="2"/>
      <c r="AL28" s="2"/>
      <c r="AM28" s="2"/>
      <c r="AN28" s="2"/>
      <c r="AO28" s="2"/>
      <c r="AP28" s="2"/>
      <c r="AQ28" s="2"/>
      <c r="AR28" s="2"/>
      <c r="AS28" s="2"/>
      <c r="AT28" s="2"/>
      <c r="AU28" s="2"/>
      <c r="AV28" s="2"/>
      <c r="AW28" s="2"/>
      <c r="AX28" s="2"/>
    </row>
    <row r="29" spans="1:49" ht="75.75" customHeight="1">
      <c r="A29" s="121" t="s">
        <v>46</v>
      </c>
      <c r="B29" s="121"/>
      <c r="C29" s="121"/>
      <c r="D29" s="121"/>
      <c r="E29" s="121"/>
      <c r="F29" s="121"/>
      <c r="G29" s="121"/>
      <c r="H29" s="121"/>
      <c r="I29" s="121"/>
      <c r="J29" s="121"/>
      <c r="K29" s="121"/>
      <c r="L29" s="121"/>
      <c r="M29" s="121"/>
      <c r="N29" s="76"/>
      <c r="O29" s="111">
        <f>(O19/O23)*100</f>
        <v>88.68381747962474</v>
      </c>
      <c r="P29" s="111">
        <f>(P19/P23)*100</f>
        <v>77.50079121290526</v>
      </c>
      <c r="Q29" s="111"/>
      <c r="R29" s="111">
        <f>(R19/R23)*100</f>
        <v>71.8298599377293</v>
      </c>
      <c r="T29" s="77"/>
      <c r="U29" s="77"/>
      <c r="W29" s="78"/>
      <c r="X29" s="78"/>
      <c r="Y29" s="120" t="s">
        <v>47</v>
      </c>
      <c r="Z29" s="120"/>
      <c r="AA29" s="120"/>
      <c r="AB29" s="120"/>
      <c r="AC29" s="120"/>
      <c r="AD29" s="120"/>
      <c r="AE29" s="120"/>
      <c r="AF29" s="120"/>
      <c r="AI29" s="2"/>
      <c r="AK29" s="2"/>
      <c r="AL29" s="2"/>
      <c r="AM29" s="2"/>
      <c r="AN29" s="2"/>
      <c r="AO29" s="2"/>
      <c r="AP29" s="2"/>
      <c r="AQ29" s="2"/>
      <c r="AR29" s="2"/>
      <c r="AS29" s="2"/>
      <c r="AT29" s="2"/>
      <c r="AU29" s="2"/>
      <c r="AV29" s="2"/>
      <c r="AW29" s="2"/>
    </row>
    <row r="30" spans="1:49" ht="50.25" customHeight="1">
      <c r="A30" s="79"/>
      <c r="B30" s="79"/>
      <c r="C30" s="79"/>
      <c r="D30" s="79"/>
      <c r="E30" s="79"/>
      <c r="F30" s="79"/>
      <c r="G30" s="39"/>
      <c r="H30" s="39"/>
      <c r="I30" s="39"/>
      <c r="J30" s="39"/>
      <c r="K30" s="80"/>
      <c r="L30" s="39"/>
      <c r="M30" s="39"/>
      <c r="N30" s="39"/>
      <c r="O30" s="39">
        <v>100</v>
      </c>
      <c r="P30" s="39"/>
      <c r="Q30" s="39"/>
      <c r="R30" s="39"/>
      <c r="S30" s="39"/>
      <c r="T30" s="39"/>
      <c r="U30" s="39"/>
      <c r="V30" s="39"/>
      <c r="W30" s="81"/>
      <c r="X30" s="81"/>
      <c r="Y30" s="81"/>
      <c r="Z30" s="81"/>
      <c r="AH30" s="75"/>
      <c r="AI30" s="2"/>
      <c r="AK30" s="2"/>
      <c r="AL30" s="2"/>
      <c r="AM30" s="2"/>
      <c r="AN30" s="2"/>
      <c r="AO30" s="2"/>
      <c r="AP30" s="2"/>
      <c r="AQ30" s="2"/>
      <c r="AR30" s="2"/>
      <c r="AS30" s="2"/>
      <c r="AT30" s="2"/>
      <c r="AU30" s="2"/>
      <c r="AV30" s="2"/>
      <c r="AW30" s="2"/>
    </row>
    <row r="31" spans="1:33" ht="15">
      <c r="A31" s="82"/>
      <c r="B31" s="83"/>
      <c r="C31" s="83"/>
      <c r="D31" s="83"/>
      <c r="E31" s="83"/>
      <c r="F31" s="83"/>
      <c r="G31" s="83"/>
      <c r="H31" s="83"/>
      <c r="I31" s="84"/>
      <c r="J31" s="84"/>
      <c r="K31" s="85"/>
      <c r="L31" s="85"/>
      <c r="M31" s="85"/>
      <c r="N31" s="85"/>
      <c r="O31" s="85"/>
      <c r="P31" s="105"/>
      <c r="Q31" s="105"/>
      <c r="R31" s="85"/>
      <c r="S31" s="85"/>
      <c r="T31" s="85"/>
      <c r="U31" s="85"/>
      <c r="V31" s="83"/>
      <c r="W31" s="83"/>
      <c r="X31" s="83"/>
      <c r="Y31" s="83"/>
      <c r="Z31" s="83"/>
      <c r="AA31" s="83"/>
      <c r="AB31" s="83"/>
      <c r="AC31" s="83"/>
      <c r="AD31" s="83"/>
      <c r="AE31" s="73"/>
      <c r="AF31" s="83"/>
      <c r="AG31" s="83"/>
    </row>
    <row r="32" spans="1:33" ht="15">
      <c r="A32" s="85"/>
      <c r="B32" s="85"/>
      <c r="C32" s="86"/>
      <c r="D32" s="85"/>
      <c r="E32" s="85"/>
      <c r="F32" s="85"/>
      <c r="G32" s="85"/>
      <c r="H32" s="85"/>
      <c r="I32" s="85"/>
      <c r="J32" s="85"/>
      <c r="K32" s="85"/>
      <c r="L32" s="85"/>
      <c r="M32" s="85"/>
      <c r="N32" s="85"/>
      <c r="O32" s="85"/>
      <c r="P32" s="85"/>
      <c r="Q32" s="85"/>
      <c r="R32" s="85"/>
      <c r="S32" s="85"/>
      <c r="T32" s="85"/>
      <c r="U32" s="85"/>
      <c r="V32" s="85"/>
      <c r="W32" s="1"/>
      <c r="X32" s="85"/>
      <c r="Y32" s="85"/>
      <c r="Z32" s="85"/>
      <c r="AA32" s="85"/>
      <c r="AB32" s="85"/>
      <c r="AC32" s="85"/>
      <c r="AD32" s="85"/>
      <c r="AE32" s="85"/>
      <c r="AF32" s="85"/>
      <c r="AG32" s="85"/>
    </row>
  </sheetData>
  <sheetProtection/>
  <mergeCells count="26">
    <mergeCell ref="R6:S6"/>
    <mergeCell ref="R7:S7"/>
    <mergeCell ref="AB16:AC16"/>
    <mergeCell ref="AB17:AC17"/>
    <mergeCell ref="AB18:AC18"/>
    <mergeCell ref="AB19:AC19"/>
    <mergeCell ref="U6:AA6"/>
    <mergeCell ref="U7:AA7"/>
    <mergeCell ref="AB9:AC9"/>
    <mergeCell ref="AB10:AC10"/>
    <mergeCell ref="A29:M29"/>
    <mergeCell ref="AB11:AC11"/>
    <mergeCell ref="AB12:AC12"/>
    <mergeCell ref="AB13:AC13"/>
    <mergeCell ref="AB14:AC14"/>
    <mergeCell ref="AB15:AC15"/>
    <mergeCell ref="AB6:AC6"/>
    <mergeCell ref="AB7:AC7"/>
    <mergeCell ref="Y29:AF29"/>
    <mergeCell ref="AB23:AC23"/>
    <mergeCell ref="AB20:AC20"/>
    <mergeCell ref="AB21:AC21"/>
    <mergeCell ref="AB22:AC22"/>
    <mergeCell ref="AB24:AC24"/>
    <mergeCell ref="AB25:AC25"/>
    <mergeCell ref="AB26:AC26"/>
  </mergeCells>
  <printOptions horizontalCentered="1" verticalCentered="1"/>
  <pageMargins left="0.5905511811023623" right="0.5905511811023623" top="0" bottom="0" header="0" footer="0"/>
  <pageSetup fitToHeight="1" fitToWidth="1" horizontalDpi="600" verticalDpi="600" orientation="landscape" paperSize="9" scale="54" r:id="rId1"/>
  <colBreaks count="1" manualBreakCount="1">
    <brk id="34" min="1" max="5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Cezmi ONAT</dc:creator>
  <cp:keywords/>
  <dc:description/>
  <cp:lastModifiedBy>SEZEN YAZAL</cp:lastModifiedBy>
  <cp:lastPrinted>2019-06-20T07:15:14Z</cp:lastPrinted>
  <dcterms:created xsi:type="dcterms:W3CDTF">2017-04-21T11:54:00Z</dcterms:created>
  <dcterms:modified xsi:type="dcterms:W3CDTF">2024-04-30T11:31:08Z</dcterms:modified>
  <cp:category/>
  <cp:version/>
  <cp:contentType/>
  <cp:contentStatus/>
</cp:coreProperties>
</file>