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4 nisan\main eco 2023\"/>
    </mc:Choice>
  </mc:AlternateContent>
  <bookViews>
    <workbookView xWindow="720" yWindow="585" windowWidth="15600" windowHeight="7290"/>
  </bookViews>
  <sheets>
    <sheet name="T 5.24" sheetId="3" r:id="rId1"/>
  </sheets>
  <definedNames>
    <definedName name="_xlnm.Print_Area" localSheetId="0">'T 5.24'!$A$42:$Y$73</definedName>
  </definedNames>
  <calcPr calcId="162913"/>
</workbook>
</file>

<file path=xl/calcChain.xml><?xml version="1.0" encoding="utf-8"?>
<calcChain xmlns="http://schemas.openxmlformats.org/spreadsheetml/2006/main">
  <c r="X65" i="3" l="1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C64" i="3"/>
  <c r="C69" i="3"/>
  <c r="C65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C52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</calcChain>
</file>

<file path=xl/sharedStrings.xml><?xml version="1.0" encoding="utf-8"?>
<sst xmlns="http://schemas.openxmlformats.org/spreadsheetml/2006/main" count="124" uniqueCount="101">
  <si>
    <r>
      <t>Tablo: V.24- Dış Borçlar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</si>
  <si>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(Milyon Dolar)</t>
  </si>
  <si>
    <r>
      <t>Tablo: V.24- Outstanding External Debt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</si>
  <si>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(In Millions of Dollar)</t>
  </si>
  <si>
    <t>Vadesine Göre</t>
  </si>
  <si>
    <t>By Maturity</t>
  </si>
  <si>
    <t xml:space="preserve"> Kısa Vadeli</t>
  </si>
  <si>
    <t xml:space="preserve">  Short Term</t>
  </si>
  <si>
    <t xml:space="preserve"> Orta-Uzun Vadeli</t>
  </si>
  <si>
    <t xml:space="preserve">  Medium and Long Term</t>
  </si>
  <si>
    <t>Borç Alana Göre</t>
  </si>
  <si>
    <t>By Borrower</t>
  </si>
  <si>
    <t xml:space="preserve"> Orta-Uzun Vade</t>
  </si>
  <si>
    <t xml:space="preserve"> Medium and Long Term</t>
  </si>
  <si>
    <t xml:space="preserve">  Konsolide Bütçe</t>
  </si>
  <si>
    <t xml:space="preserve">  Consolidated Budget</t>
  </si>
  <si>
    <t xml:space="preserve">  Diğer Kamu Sektörü</t>
  </si>
  <si>
    <t xml:space="preserve">  Other Public Sector</t>
  </si>
  <si>
    <t xml:space="preserve">  Özel Sektör</t>
  </si>
  <si>
    <t xml:space="preserve">  Private Sector</t>
  </si>
  <si>
    <t xml:space="preserve"> Kısa Vade</t>
  </si>
  <si>
    <t xml:space="preserve"> Short Term</t>
  </si>
  <si>
    <t xml:space="preserve">  Merkez Bankası</t>
  </si>
  <si>
    <t xml:space="preserve">  Central Bank</t>
  </si>
  <si>
    <t xml:space="preserve">  Ticari Bankalar</t>
  </si>
  <si>
    <t xml:space="preserve">  Deposit Money Banks</t>
  </si>
  <si>
    <t xml:space="preserve">  Diğer Sektörler</t>
  </si>
  <si>
    <t xml:space="preserve">  Other Sectors</t>
  </si>
  <si>
    <t>Borç Verene Göre</t>
  </si>
  <si>
    <t>By Lender</t>
  </si>
  <si>
    <t xml:space="preserve">  Uluslararası Kuruluşlar</t>
  </si>
  <si>
    <t xml:space="preserve">  Multilateral Agencies</t>
  </si>
  <si>
    <t xml:space="preserve">  İkili Anlaşmalar</t>
  </si>
  <si>
    <t xml:space="preserve">  Bilateral Lenders</t>
  </si>
  <si>
    <t xml:space="preserve">  Commercial Banks</t>
  </si>
  <si>
    <t xml:space="preserve">  Tahvil İhraçları</t>
  </si>
  <si>
    <t xml:space="preserve">  Bond Issues</t>
  </si>
  <si>
    <t xml:space="preserve">  Özel Alacaklılar</t>
  </si>
  <si>
    <t xml:space="preserve">  Private Lenders</t>
  </si>
  <si>
    <t xml:space="preserve">  Ticari Banka Kredileri</t>
  </si>
  <si>
    <t xml:space="preserve">  Commercial Bank Credits</t>
  </si>
  <si>
    <t xml:space="preserve">  Özel Kesim Kredileri</t>
  </si>
  <si>
    <t xml:space="preserve">  Private Lender Credits</t>
  </si>
  <si>
    <t>Kredi Türlerine Göre</t>
  </si>
  <si>
    <t>By Type of Credit</t>
  </si>
  <si>
    <t xml:space="preserve">  Proje ve Program Kredileri</t>
  </si>
  <si>
    <t xml:space="preserve">  Project and Program Credits</t>
  </si>
  <si>
    <t xml:space="preserve">  Uluslararası Para Piyasası </t>
  </si>
  <si>
    <t xml:space="preserve">  Kredileri</t>
  </si>
  <si>
    <t xml:space="preserve">  Eurocurrency Loans</t>
  </si>
  <si>
    <t xml:space="preserve">  Ertelenmiş Borçlar</t>
  </si>
  <si>
    <t xml:space="preserve">  Rescheduled Debts</t>
  </si>
  <si>
    <t xml:space="preserve">  Özel Krediler</t>
  </si>
  <si>
    <t xml:space="preserve">  Private Credits</t>
  </si>
  <si>
    <t xml:space="preserve">  Krediler</t>
  </si>
  <si>
    <t xml:space="preserve">  Credits</t>
  </si>
  <si>
    <t xml:space="preserve">  Mevduatlar</t>
  </si>
  <si>
    <t xml:space="preserve">  Deposits</t>
  </si>
  <si>
    <t>Kaynak: HM</t>
  </si>
  <si>
    <t xml:space="preserve"> (In Millions of Dollars)</t>
  </si>
  <si>
    <t xml:space="preserve">  Kısa Vadeli</t>
  </si>
  <si>
    <t xml:space="preserve">  Medium And Long Term</t>
  </si>
  <si>
    <t xml:space="preserve">    A. Toplam Kamu</t>
  </si>
  <si>
    <t xml:space="preserve">    A. Total Public</t>
  </si>
  <si>
    <t xml:space="preserve">    B. TCMB</t>
  </si>
  <si>
    <t xml:space="preserve">    B. CBRT</t>
  </si>
  <si>
    <t xml:space="preserve">    C. Özel</t>
  </si>
  <si>
    <t xml:space="preserve">    C. Private</t>
  </si>
  <si>
    <t xml:space="preserve">      1. Finansal</t>
  </si>
  <si>
    <t xml:space="preserve">      1. Financial</t>
  </si>
  <si>
    <t xml:space="preserve">      2. Finansal Olmayan</t>
  </si>
  <si>
    <t xml:space="preserve">      2. Nonfinancial</t>
  </si>
  <si>
    <t xml:space="preserve">  Kısa Vade</t>
  </si>
  <si>
    <t xml:space="preserve">    A. CBTR</t>
  </si>
  <si>
    <t xml:space="preserve">    A. Resmi Alacaklılar</t>
  </si>
  <si>
    <t xml:space="preserve">    A. Official Creditors</t>
  </si>
  <si>
    <t xml:space="preserve">    B. Özel Alacaklılar</t>
  </si>
  <si>
    <t xml:space="preserve">    B. Private Creditors</t>
  </si>
  <si>
    <t xml:space="preserve">    A. Commercial Bank Credits</t>
  </si>
  <si>
    <t xml:space="preserve">    B. Private Lender Credits</t>
  </si>
  <si>
    <t xml:space="preserve">    C. Resmi Alacaklılar</t>
  </si>
  <si>
    <t xml:space="preserve">    C. Official Creditors</t>
  </si>
  <si>
    <t xml:space="preserve">    C. Tahviller (Kamu ve Özel Sektör Toplamı)</t>
  </si>
  <si>
    <t xml:space="preserve">    D. Tahviller (Kamu ve Özel Sektör Toplamı)</t>
  </si>
  <si>
    <t xml:space="preserve">    D. Bond Issues (Public and Private Sectors Total)</t>
  </si>
  <si>
    <t xml:space="preserve">    C. Bond Issues (Public and Private Sectors Total)</t>
  </si>
  <si>
    <t xml:space="preserve">    D. General Government</t>
  </si>
  <si>
    <t>Tablo: V.24- Dış Borçlar</t>
  </si>
  <si>
    <t>Tablo: V.24- Outstanding External Debt</t>
  </si>
  <si>
    <t xml:space="preserve">  Uzun Vadeli</t>
  </si>
  <si>
    <t xml:space="preserve">  Uzun Vade</t>
  </si>
  <si>
    <t xml:space="preserve">    A. Parasal Kuruluşlar</t>
  </si>
  <si>
    <t xml:space="preserve">    B. Parasal Olmayan Kuruluşlar</t>
  </si>
  <si>
    <t xml:space="preserve">    C. Banks</t>
  </si>
  <si>
    <t>2023 1.Ç.</t>
  </si>
  <si>
    <t>2023 2.Ç.</t>
  </si>
  <si>
    <t>2023 3.Ç.</t>
  </si>
  <si>
    <t>2023 4.Ç.</t>
  </si>
  <si>
    <t xml:space="preserve">    TCMB</t>
  </si>
  <si>
    <t xml:space="preserve">    Bankalar</t>
  </si>
  <si>
    <t xml:space="preserve">   Genel Hükümet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</si>
</sst>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5"/>
      <name val="Arial Tur"/>
      <family val="2"/>
      <charset val="162"/>
    </font>
    <font>
      <b/>
      <vertAlign val="superscript"/>
      <sz val="15"/>
      <name val="Arial Tur"/>
      <family val="2"/>
      <charset val="162"/>
    </font>
    <font>
      <sz val="15"/>
      <name val="Arial Tur"/>
      <family val="2"/>
      <charset val="162"/>
    </font>
    <font>
      <b/>
      <sz val="17"/>
      <name val="Arial Tur"/>
      <family val="2"/>
      <charset val="162"/>
    </font>
    <font>
      <b/>
      <sz val="16"/>
      <name val="Arial Tur"/>
      <family val="2"/>
      <charset val="162"/>
    </font>
    <font>
      <b/>
      <sz val="18"/>
      <name val="Arial Tur"/>
      <family val="2"/>
      <charset val="162"/>
    </font>
    <font>
      <b/>
      <sz val="18"/>
      <name val="Arial Tur"/>
      <charset val="162"/>
    </font>
    <font>
      <sz val="18"/>
      <name val="Arial TUR"/>
      <family val="2"/>
      <charset val="162"/>
    </font>
    <font>
      <sz val="16"/>
      <name val="Arial Tur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quotePrefix="1" applyFont="1" applyAlignment="1" applyProtection="1">
      <alignment horizontal="left"/>
    </xf>
    <xf numFmtId="0" fontId="1" fillId="0" borderId="0" xfId="0" applyFont="1" applyProtection="1"/>
    <xf numFmtId="0" fontId="3" fillId="0" borderId="0" xfId="0" applyFont="1"/>
    <xf numFmtId="0" fontId="3" fillId="0" borderId="0" xfId="0" applyFont="1" applyFill="1"/>
    <xf numFmtId="0" fontId="1" fillId="0" borderId="0" xfId="0" quotePrefix="1" applyFont="1" applyAlignment="1" applyProtection="1">
      <alignment horizontal="right"/>
    </xf>
    <xf numFmtId="0" fontId="3" fillId="0" borderId="0" xfId="0" applyFont="1" applyProtection="1"/>
    <xf numFmtId="0" fontId="1" fillId="0" borderId="1" xfId="0" quotePrefix="1" applyFont="1" applyBorder="1" applyProtection="1"/>
    <xf numFmtId="0" fontId="1" fillId="0" borderId="1" xfId="0" applyFont="1" applyBorder="1" applyProtection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3" fillId="0" borderId="4" xfId="0" applyFont="1" applyBorder="1"/>
    <xf numFmtId="0" fontId="3" fillId="0" borderId="4" xfId="0" applyFont="1" applyFill="1" applyBorder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Border="1" applyProtection="1"/>
    <xf numFmtId="0" fontId="1" fillId="0" borderId="0" xfId="0" applyFont="1" applyFill="1" applyProtection="1"/>
    <xf numFmtId="0" fontId="1" fillId="0" borderId="8" xfId="0" applyFont="1" applyBorder="1" applyProtection="1"/>
    <xf numFmtId="0" fontId="1" fillId="0" borderId="9" xfId="0" quotePrefix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7" fontId="1" fillId="0" borderId="0" xfId="0" applyNumberFormat="1" applyFont="1" applyProtection="1"/>
    <xf numFmtId="0" fontId="3" fillId="0" borderId="8" xfId="0" applyFont="1" applyBorder="1" applyProtection="1"/>
    <xf numFmtId="0" fontId="1" fillId="0" borderId="9" xfId="0" applyFont="1" applyBorder="1" applyProtection="1"/>
    <xf numFmtId="0" fontId="3" fillId="0" borderId="9" xfId="0" applyFont="1" applyBorder="1" applyProtection="1"/>
    <xf numFmtId="0" fontId="3" fillId="0" borderId="9" xfId="0" quotePrefix="1" applyFont="1" applyBorder="1" applyAlignment="1" applyProtection="1">
      <alignment horizontal="left"/>
    </xf>
    <xf numFmtId="0" fontId="3" fillId="0" borderId="1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0" fontId="3" fillId="0" borderId="7" xfId="0" applyFont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quotePrefix="1" applyFont="1" applyBorder="1" applyAlignment="1" applyProtection="1">
      <alignment horizontal="right"/>
    </xf>
    <xf numFmtId="0" fontId="1" fillId="0" borderId="0" xfId="0" quotePrefix="1" applyFont="1" applyProtection="1"/>
    <xf numFmtId="0" fontId="1" fillId="0" borderId="0" xfId="0" applyFont="1" applyFill="1" applyBorder="1" applyProtection="1"/>
    <xf numFmtId="0" fontId="1" fillId="0" borderId="11" xfId="0" applyFont="1" applyBorder="1" applyProtection="1"/>
    <xf numFmtId="0" fontId="3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Protection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2" xfId="0" quotePrefix="1" applyFont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5" fillId="0" borderId="2" xfId="0" quotePrefix="1" applyFont="1" applyFill="1" applyBorder="1" applyAlignment="1" applyProtection="1">
      <alignment horizontal="left"/>
    </xf>
    <xf numFmtId="0" fontId="1" fillId="0" borderId="8" xfId="0" applyFont="1" applyFill="1" applyBorder="1" applyProtection="1"/>
    <xf numFmtId="0" fontId="9" fillId="0" borderId="2" xfId="0" applyFont="1" applyFill="1" applyBorder="1" applyProtection="1"/>
    <xf numFmtId="0" fontId="3" fillId="0" borderId="8" xfId="0" applyFont="1" applyFill="1" applyBorder="1" applyProtection="1"/>
    <xf numFmtId="0" fontId="5" fillId="0" borderId="2" xfId="0" applyFont="1" applyFill="1" applyBorder="1" applyProtection="1"/>
    <xf numFmtId="0" fontId="1" fillId="0" borderId="8" xfId="0" applyFont="1" applyFill="1" applyBorder="1" applyAlignment="1" applyProtection="1">
      <alignment horizontal="left"/>
    </xf>
    <xf numFmtId="3" fontId="8" fillId="0" borderId="0" xfId="0" applyNumberFormat="1" applyFont="1" applyFill="1" applyBorder="1"/>
    <xf numFmtId="3" fontId="3" fillId="0" borderId="4" xfId="0" applyNumberFormat="1" applyFont="1" applyFill="1" applyBorder="1"/>
    <xf numFmtId="0" fontId="3" fillId="0" borderId="8" xfId="0" applyFont="1" applyBorder="1" applyAlignment="1" applyProtection="1">
      <alignment horizontal="left"/>
    </xf>
    <xf numFmtId="3" fontId="3" fillId="0" borderId="0" xfId="0" applyNumberFormat="1" applyFont="1"/>
    <xf numFmtId="0" fontId="1" fillId="0" borderId="0" xfId="0" quotePrefix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3"/>
  <sheetViews>
    <sheetView tabSelected="1" view="pageBreakPreview" zoomScale="50" zoomScaleNormal="55" zoomScaleSheetLayoutView="50" workbookViewId="0">
      <pane xSplit="2" topLeftCell="C1" activePane="topRight" state="frozen"/>
      <selection activeCell="A42" sqref="A42"/>
      <selection pane="topRight" activeCell="M58" sqref="M58"/>
    </sheetView>
  </sheetViews>
  <sheetFormatPr defaultColWidth="15.140625" defaultRowHeight="18.75" x14ac:dyDescent="0.25"/>
  <cols>
    <col min="1" max="1" width="66.7109375" style="3" bestFit="1" customWidth="1"/>
    <col min="2" max="2" width="4.42578125" style="3" customWidth="1"/>
    <col min="3" max="3" width="14.7109375" style="3" bestFit="1" customWidth="1"/>
    <col min="4" max="6" width="14.7109375" style="4" bestFit="1" customWidth="1"/>
    <col min="7" max="19" width="14.7109375" style="3" bestFit="1" customWidth="1"/>
    <col min="20" max="20" width="14.7109375" style="3" customWidth="1"/>
    <col min="21" max="21" width="16" style="3" bestFit="1" customWidth="1"/>
    <col min="22" max="22" width="14.7109375" style="3" bestFit="1" customWidth="1"/>
    <col min="23" max="24" width="14.7109375" style="3" customWidth="1"/>
    <col min="25" max="25" width="74.42578125" style="3" bestFit="1" customWidth="1"/>
    <col min="26" max="27" width="3" style="3" bestFit="1" customWidth="1"/>
    <col min="28" max="29" width="6.28515625" style="3" bestFit="1" customWidth="1"/>
    <col min="30" max="30" width="5.7109375" style="3" bestFit="1" customWidth="1"/>
    <col min="31" max="32" width="9.7109375" style="3" bestFit="1" customWidth="1"/>
    <col min="33" max="39" width="15.140625" style="3" customWidth="1"/>
    <col min="40" max="41" width="6.140625" style="3" customWidth="1"/>
    <col min="42" max="42" width="42.140625" style="3" customWidth="1"/>
    <col min="43" max="249" width="15.140625" style="3" customWidth="1"/>
    <col min="250" max="16384" width="15.140625" style="3"/>
  </cols>
  <sheetData>
    <row r="1" spans="1:43" ht="22.5" hidden="1" x14ac:dyDescent="0.3">
      <c r="A1" s="1" t="s">
        <v>0</v>
      </c>
      <c r="B1" s="2"/>
      <c r="Y1" s="5" t="s">
        <v>1</v>
      </c>
      <c r="Z1" s="6"/>
      <c r="AA1" s="6"/>
      <c r="AB1" s="6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s="10" customFormat="1" ht="22.5" hidden="1" x14ac:dyDescent="0.3">
      <c r="A2" s="7" t="s">
        <v>2</v>
      </c>
      <c r="B2" s="8"/>
      <c r="D2" s="11"/>
      <c r="E2" s="11"/>
      <c r="F2" s="11"/>
      <c r="Y2" s="12" t="s">
        <v>3</v>
      </c>
      <c r="Z2" s="13"/>
      <c r="AA2" s="13"/>
      <c r="AB2" s="13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9.5" hidden="1" x14ac:dyDescent="0.3">
      <c r="A3" s="15"/>
      <c r="B3" s="14"/>
      <c r="C3" s="17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9"/>
      <c r="Z3" s="13"/>
      <c r="AA3" s="13"/>
      <c r="AB3" s="13"/>
      <c r="AC3" s="14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9.5" hidden="1" x14ac:dyDescent="0.3">
      <c r="A4" s="20"/>
      <c r="B4" s="16"/>
      <c r="C4" s="12"/>
      <c r="D4" s="21"/>
      <c r="E4" s="21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2"/>
      <c r="Z4" s="13"/>
      <c r="AA4" s="13"/>
      <c r="AB4" s="13"/>
      <c r="AC4" s="14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9.5" hidden="1" x14ac:dyDescent="0.3">
      <c r="A5" s="15"/>
      <c r="B5" s="2"/>
      <c r="C5" s="2"/>
      <c r="D5" s="23"/>
      <c r="E5" s="23"/>
      <c r="F5" s="23"/>
      <c r="Y5" s="24"/>
      <c r="Z5" s="13"/>
      <c r="AA5" s="13"/>
      <c r="AB5" s="13"/>
      <c r="AC5" s="14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9.5" hidden="1" x14ac:dyDescent="0.3">
      <c r="A6" s="25" t="s">
        <v>4</v>
      </c>
      <c r="B6" s="2"/>
      <c r="C6" s="27"/>
      <c r="D6" s="28"/>
      <c r="E6" s="28"/>
      <c r="F6" s="28"/>
      <c r="Y6" s="24" t="s">
        <v>5</v>
      </c>
      <c r="Z6" s="2"/>
      <c r="AA6" s="2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"/>
      <c r="AM6" s="2"/>
      <c r="AN6" s="2"/>
    </row>
    <row r="7" spans="1:43" ht="19.5" hidden="1" x14ac:dyDescent="0.3">
      <c r="A7" s="25" t="s">
        <v>6</v>
      </c>
      <c r="B7" s="2"/>
      <c r="C7" s="27"/>
      <c r="D7" s="28"/>
      <c r="E7" s="28"/>
      <c r="F7" s="28"/>
      <c r="Y7" s="30" t="s">
        <v>7</v>
      </c>
      <c r="Z7" s="2"/>
      <c r="AA7" s="2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"/>
      <c r="AM7" s="2"/>
      <c r="AN7" s="2"/>
    </row>
    <row r="8" spans="1:43" ht="19.5" hidden="1" x14ac:dyDescent="0.3">
      <c r="A8" s="25" t="s">
        <v>8</v>
      </c>
      <c r="B8" s="2"/>
      <c r="C8" s="27"/>
      <c r="D8" s="28"/>
      <c r="E8" s="28"/>
      <c r="F8" s="28"/>
      <c r="Y8" s="30" t="s">
        <v>9</v>
      </c>
      <c r="Z8" s="2"/>
      <c r="AA8" s="2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"/>
      <c r="AM8" s="2"/>
      <c r="AN8" s="2"/>
    </row>
    <row r="9" spans="1:43" ht="19.5" hidden="1" x14ac:dyDescent="0.3">
      <c r="A9" s="31"/>
      <c r="B9" s="2"/>
      <c r="C9" s="27"/>
      <c r="D9" s="28"/>
      <c r="E9" s="28"/>
      <c r="F9" s="28"/>
      <c r="Y9" s="24"/>
      <c r="Z9" s="2"/>
      <c r="AA9" s="2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"/>
      <c r="AM9" s="2"/>
      <c r="AN9" s="2"/>
    </row>
    <row r="10" spans="1:43" ht="19.5" hidden="1" x14ac:dyDescent="0.3">
      <c r="A10" s="31" t="s">
        <v>10</v>
      </c>
      <c r="B10" s="2"/>
      <c r="C10" s="27"/>
      <c r="D10" s="28"/>
      <c r="E10" s="28"/>
      <c r="F10" s="28"/>
      <c r="Y10" s="24" t="s">
        <v>11</v>
      </c>
      <c r="Z10" s="2"/>
      <c r="AA10" s="2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"/>
      <c r="AM10" s="2"/>
      <c r="AN10" s="2"/>
    </row>
    <row r="11" spans="1:43" ht="19.5" hidden="1" x14ac:dyDescent="0.3">
      <c r="A11" s="31" t="s">
        <v>12</v>
      </c>
      <c r="B11" s="2"/>
      <c r="C11" s="27"/>
      <c r="D11" s="28"/>
      <c r="E11" s="28"/>
      <c r="F11" s="28"/>
      <c r="Y11" s="24" t="s">
        <v>13</v>
      </c>
      <c r="Z11" s="2"/>
      <c r="AA11" s="2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"/>
      <c r="AM11" s="2"/>
      <c r="AN11" s="2"/>
    </row>
    <row r="12" spans="1:43" ht="19.5" hidden="1" x14ac:dyDescent="0.3">
      <c r="A12" s="32" t="s">
        <v>14</v>
      </c>
      <c r="B12" s="2"/>
      <c r="C12" s="27"/>
      <c r="D12" s="28"/>
      <c r="E12" s="28"/>
      <c r="F12" s="28"/>
      <c r="Y12" s="30" t="s">
        <v>15</v>
      </c>
      <c r="Z12" s="2"/>
      <c r="AA12" s="2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"/>
      <c r="AM12" s="2"/>
      <c r="AN12" s="2"/>
    </row>
    <row r="13" spans="1:43" ht="19.5" hidden="1" x14ac:dyDescent="0.3">
      <c r="A13" s="33" t="s">
        <v>16</v>
      </c>
      <c r="B13" s="2"/>
      <c r="C13" s="27"/>
      <c r="D13" s="28"/>
      <c r="E13" s="28"/>
      <c r="F13" s="28"/>
      <c r="Y13" s="30" t="s">
        <v>17</v>
      </c>
      <c r="Z13" s="2"/>
      <c r="AA13" s="2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"/>
      <c r="AM13" s="2"/>
      <c r="AN13" s="2"/>
    </row>
    <row r="14" spans="1:43" ht="19.5" hidden="1" x14ac:dyDescent="0.3">
      <c r="A14" s="33" t="s">
        <v>18</v>
      </c>
      <c r="B14" s="2"/>
      <c r="C14" s="27"/>
      <c r="D14" s="28"/>
      <c r="E14" s="28"/>
      <c r="F14" s="28"/>
      <c r="Y14" s="30" t="s">
        <v>19</v>
      </c>
      <c r="Z14" s="2"/>
      <c r="AA14" s="2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"/>
      <c r="AM14" s="2"/>
      <c r="AN14" s="2"/>
    </row>
    <row r="15" spans="1:43" ht="19.5" hidden="1" x14ac:dyDescent="0.3">
      <c r="A15" s="31" t="s">
        <v>20</v>
      </c>
      <c r="B15" s="2"/>
      <c r="C15" s="27"/>
      <c r="D15" s="28"/>
      <c r="E15" s="28"/>
      <c r="F15" s="28"/>
      <c r="Y15" s="24" t="s">
        <v>21</v>
      </c>
      <c r="Z15" s="2"/>
      <c r="AA15" s="2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"/>
      <c r="AM15" s="2"/>
      <c r="AN15" s="2"/>
    </row>
    <row r="16" spans="1:43" ht="19.5" hidden="1" x14ac:dyDescent="0.3">
      <c r="A16" s="33" t="s">
        <v>22</v>
      </c>
      <c r="B16" s="2"/>
      <c r="C16" s="27"/>
      <c r="D16" s="28"/>
      <c r="E16" s="28"/>
      <c r="F16" s="28"/>
      <c r="Y16" s="30" t="s">
        <v>23</v>
      </c>
      <c r="Z16" s="2"/>
      <c r="AA16" s="2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"/>
      <c r="AM16" s="2"/>
      <c r="AN16" s="2"/>
    </row>
    <row r="17" spans="1:40" ht="19.5" hidden="1" x14ac:dyDescent="0.3">
      <c r="A17" s="33" t="s">
        <v>24</v>
      </c>
      <c r="B17" s="2"/>
      <c r="C17" s="27"/>
      <c r="D17" s="28"/>
      <c r="E17" s="28"/>
      <c r="F17" s="28"/>
      <c r="Y17" s="30" t="s">
        <v>25</v>
      </c>
      <c r="Z17" s="2"/>
      <c r="AA17" s="2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"/>
      <c r="AM17" s="2"/>
      <c r="AN17" s="2"/>
    </row>
    <row r="18" spans="1:40" ht="19.5" hidden="1" x14ac:dyDescent="0.3">
      <c r="A18" s="33" t="s">
        <v>26</v>
      </c>
      <c r="B18" s="2"/>
      <c r="C18" s="27"/>
      <c r="D18" s="28"/>
      <c r="E18" s="28"/>
      <c r="F18" s="28"/>
      <c r="Y18" s="30" t="s">
        <v>27</v>
      </c>
      <c r="Z18" s="2"/>
      <c r="AA18" s="2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"/>
      <c r="AM18" s="2"/>
      <c r="AN18" s="2"/>
    </row>
    <row r="19" spans="1:40" ht="19.5" hidden="1" x14ac:dyDescent="0.3">
      <c r="A19" s="33"/>
      <c r="B19" s="2"/>
      <c r="C19" s="27"/>
      <c r="D19" s="28"/>
      <c r="E19" s="28"/>
      <c r="F19" s="28"/>
      <c r="Y19" s="30"/>
      <c r="Z19" s="2"/>
      <c r="AA19" s="2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"/>
      <c r="AM19" s="2"/>
      <c r="AN19" s="2"/>
    </row>
    <row r="20" spans="1:40" ht="19.5" hidden="1" x14ac:dyDescent="0.3">
      <c r="A20" s="31" t="s">
        <v>28</v>
      </c>
      <c r="B20" s="2"/>
      <c r="C20" s="27"/>
      <c r="D20" s="28"/>
      <c r="E20" s="28"/>
      <c r="F20" s="28"/>
      <c r="Y20" s="24" t="s">
        <v>29</v>
      </c>
      <c r="Z20" s="2"/>
      <c r="AA20" s="2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"/>
      <c r="AM20" s="2"/>
      <c r="AN20" s="2"/>
    </row>
    <row r="21" spans="1:40" ht="19.5" hidden="1" x14ac:dyDescent="0.3">
      <c r="A21" s="31" t="s">
        <v>12</v>
      </c>
      <c r="B21" s="2"/>
      <c r="C21" s="27"/>
      <c r="D21" s="28"/>
      <c r="E21" s="28"/>
      <c r="F21" s="28"/>
      <c r="Y21" s="24" t="s">
        <v>13</v>
      </c>
      <c r="Z21" s="2"/>
      <c r="AA21" s="2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"/>
      <c r="AM21" s="2"/>
      <c r="AN21" s="2"/>
    </row>
    <row r="22" spans="1:40" ht="19.5" hidden="1" x14ac:dyDescent="0.3">
      <c r="A22" s="33" t="s">
        <v>30</v>
      </c>
      <c r="B22" s="2"/>
      <c r="C22" s="27"/>
      <c r="D22" s="28"/>
      <c r="E22" s="28"/>
      <c r="F22" s="28"/>
      <c r="Y22" s="30" t="s">
        <v>31</v>
      </c>
      <c r="Z22" s="2"/>
      <c r="AA22" s="2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"/>
      <c r="AM22" s="2"/>
      <c r="AN22" s="2"/>
    </row>
    <row r="23" spans="1:40" ht="19.5" hidden="1" x14ac:dyDescent="0.3">
      <c r="A23" s="33" t="s">
        <v>32</v>
      </c>
      <c r="B23" s="2"/>
      <c r="C23" s="27"/>
      <c r="D23" s="28"/>
      <c r="E23" s="28"/>
      <c r="F23" s="28"/>
      <c r="Y23" s="30" t="s">
        <v>33</v>
      </c>
      <c r="Z23" s="2"/>
      <c r="AA23" s="2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"/>
      <c r="AM23" s="2"/>
      <c r="AN23" s="2"/>
    </row>
    <row r="24" spans="1:40" ht="19.5" hidden="1" x14ac:dyDescent="0.3">
      <c r="A24" s="33" t="s">
        <v>24</v>
      </c>
      <c r="B24" s="2"/>
      <c r="C24" s="27"/>
      <c r="D24" s="28"/>
      <c r="E24" s="28"/>
      <c r="F24" s="28"/>
      <c r="Y24" s="30" t="s">
        <v>34</v>
      </c>
      <c r="Z24" s="2"/>
      <c r="AA24" s="2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"/>
      <c r="AM24" s="2"/>
      <c r="AN24" s="2"/>
    </row>
    <row r="25" spans="1:40" ht="19.5" hidden="1" x14ac:dyDescent="0.3">
      <c r="A25" s="33" t="s">
        <v>35</v>
      </c>
      <c r="B25" s="2"/>
      <c r="C25" s="27"/>
      <c r="D25" s="28"/>
      <c r="E25" s="28"/>
      <c r="F25" s="28"/>
      <c r="Y25" s="30" t="s">
        <v>36</v>
      </c>
      <c r="Z25" s="2"/>
      <c r="AA25" s="2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"/>
      <c r="AM25" s="2"/>
      <c r="AN25" s="2"/>
    </row>
    <row r="26" spans="1:40" ht="19.5" hidden="1" x14ac:dyDescent="0.3">
      <c r="A26" s="33" t="s">
        <v>37</v>
      </c>
      <c r="B26" s="2"/>
      <c r="C26" s="27"/>
      <c r="D26" s="28"/>
      <c r="E26" s="28"/>
      <c r="F26" s="28"/>
      <c r="Y26" s="30" t="s">
        <v>38</v>
      </c>
      <c r="Z26" s="2"/>
      <c r="AA26" s="2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"/>
      <c r="AM26" s="2"/>
      <c r="AN26" s="2"/>
    </row>
    <row r="27" spans="1:40" ht="19.5" hidden="1" x14ac:dyDescent="0.3">
      <c r="A27" s="31" t="s">
        <v>20</v>
      </c>
      <c r="B27" s="2"/>
      <c r="C27" s="27"/>
      <c r="D27" s="28"/>
      <c r="E27" s="28"/>
      <c r="F27" s="28"/>
      <c r="Y27" s="24" t="s">
        <v>21</v>
      </c>
      <c r="Z27" s="2"/>
      <c r="AA27" s="2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"/>
      <c r="AM27" s="2"/>
      <c r="AN27" s="2"/>
    </row>
    <row r="28" spans="1:40" ht="19.5" hidden="1" x14ac:dyDescent="0.3">
      <c r="A28" s="33" t="s">
        <v>39</v>
      </c>
      <c r="B28" s="2"/>
      <c r="C28" s="27"/>
      <c r="D28" s="28"/>
      <c r="E28" s="28"/>
      <c r="F28" s="28"/>
      <c r="Y28" s="30" t="s">
        <v>40</v>
      </c>
      <c r="Z28" s="2"/>
      <c r="AA28" s="2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"/>
      <c r="AM28" s="2"/>
      <c r="AN28" s="2"/>
    </row>
    <row r="29" spans="1:40" ht="19.5" hidden="1" x14ac:dyDescent="0.3">
      <c r="A29" s="33" t="s">
        <v>41</v>
      </c>
      <c r="B29" s="2"/>
      <c r="C29" s="27"/>
      <c r="D29" s="28"/>
      <c r="E29" s="28"/>
      <c r="F29" s="28"/>
      <c r="Y29" s="30" t="s">
        <v>42</v>
      </c>
      <c r="Z29" s="2"/>
      <c r="AA29" s="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"/>
      <c r="AM29" s="2"/>
      <c r="AN29" s="2"/>
    </row>
    <row r="30" spans="1:40" ht="19.5" hidden="1" x14ac:dyDescent="0.3">
      <c r="A30" s="33"/>
      <c r="B30" s="2"/>
      <c r="C30" s="27"/>
      <c r="D30" s="28"/>
      <c r="E30" s="28"/>
      <c r="F30" s="28"/>
      <c r="Y30" s="30"/>
      <c r="Z30" s="2"/>
      <c r="AA30" s="2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"/>
      <c r="AM30" s="2"/>
      <c r="AN30" s="2"/>
    </row>
    <row r="31" spans="1:40" ht="19.5" hidden="1" x14ac:dyDescent="0.3">
      <c r="A31" s="31" t="s">
        <v>43</v>
      </c>
      <c r="B31" s="2"/>
      <c r="C31" s="27"/>
      <c r="D31" s="28"/>
      <c r="E31" s="28"/>
      <c r="F31" s="28"/>
      <c r="Y31" s="24" t="s">
        <v>44</v>
      </c>
      <c r="Z31" s="2"/>
      <c r="AA31" s="2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"/>
      <c r="AM31" s="2"/>
      <c r="AN31" s="2"/>
    </row>
    <row r="32" spans="1:40" ht="19.5" hidden="1" x14ac:dyDescent="0.3">
      <c r="A32" s="31" t="s">
        <v>12</v>
      </c>
      <c r="B32" s="2"/>
      <c r="C32" s="27"/>
      <c r="D32" s="28"/>
      <c r="E32" s="28"/>
      <c r="F32" s="28"/>
      <c r="Y32" s="24" t="s">
        <v>13</v>
      </c>
      <c r="Z32" s="2"/>
      <c r="AA32" s="2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"/>
      <c r="AM32" s="2"/>
      <c r="AN32" s="2"/>
    </row>
    <row r="33" spans="1:43" ht="19.5" hidden="1" x14ac:dyDescent="0.3">
      <c r="A33" s="33" t="s">
        <v>45</v>
      </c>
      <c r="B33" s="2"/>
      <c r="C33" s="27"/>
      <c r="D33" s="28"/>
      <c r="E33" s="28"/>
      <c r="F33" s="28"/>
      <c r="Y33" s="30" t="s">
        <v>46</v>
      </c>
      <c r="Z33" s="2"/>
      <c r="AA33" s="2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"/>
      <c r="AM33" s="2"/>
      <c r="AN33" s="2"/>
    </row>
    <row r="34" spans="1:43" ht="19.5" hidden="1" x14ac:dyDescent="0.3">
      <c r="A34" s="33" t="s">
        <v>47</v>
      </c>
      <c r="B34" s="2"/>
      <c r="C34" s="27"/>
      <c r="D34" s="28"/>
      <c r="E34" s="28"/>
      <c r="F34" s="28"/>
      <c r="Y34" s="30"/>
      <c r="Z34" s="2"/>
      <c r="AA34" s="2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"/>
      <c r="AM34" s="2"/>
      <c r="AN34" s="2"/>
    </row>
    <row r="35" spans="1:43" ht="19.5" hidden="1" x14ac:dyDescent="0.3">
      <c r="A35" s="33" t="s">
        <v>48</v>
      </c>
      <c r="B35" s="2"/>
      <c r="C35" s="27"/>
      <c r="D35" s="28"/>
      <c r="E35" s="28"/>
      <c r="F35" s="28"/>
      <c r="Y35" s="30" t="s">
        <v>49</v>
      </c>
      <c r="Z35" s="2"/>
      <c r="AA35" s="2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"/>
      <c r="AM35" s="2"/>
      <c r="AN35" s="2"/>
    </row>
    <row r="36" spans="1:43" ht="19.5" hidden="1" x14ac:dyDescent="0.3">
      <c r="A36" s="33" t="s">
        <v>50</v>
      </c>
      <c r="B36" s="2"/>
      <c r="C36" s="27"/>
      <c r="D36" s="28"/>
      <c r="E36" s="28"/>
      <c r="F36" s="28"/>
      <c r="Y36" s="30" t="s">
        <v>51</v>
      </c>
      <c r="Z36" s="2"/>
      <c r="AA36" s="2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"/>
      <c r="AM36" s="2"/>
      <c r="AN36" s="2"/>
    </row>
    <row r="37" spans="1:43" ht="19.5" hidden="1" x14ac:dyDescent="0.3">
      <c r="A37" s="33" t="s">
        <v>52</v>
      </c>
      <c r="B37" s="2"/>
      <c r="C37" s="27"/>
      <c r="D37" s="28"/>
      <c r="E37" s="28"/>
      <c r="F37" s="28"/>
      <c r="Y37" s="30" t="s">
        <v>53</v>
      </c>
      <c r="Z37" s="2"/>
      <c r="AA37" s="2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"/>
      <c r="AM37" s="2"/>
      <c r="AN37" s="2"/>
    </row>
    <row r="38" spans="1:43" ht="19.5" hidden="1" x14ac:dyDescent="0.3">
      <c r="A38" s="31" t="s">
        <v>20</v>
      </c>
      <c r="B38" s="2"/>
      <c r="C38" s="27"/>
      <c r="D38" s="28"/>
      <c r="E38" s="28"/>
      <c r="F38" s="28"/>
      <c r="Y38" s="24" t="s">
        <v>21</v>
      </c>
      <c r="Z38" s="2"/>
      <c r="AA38" s="2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"/>
      <c r="AM38" s="2"/>
      <c r="AN38" s="2"/>
    </row>
    <row r="39" spans="1:43" ht="19.5" hidden="1" x14ac:dyDescent="0.3">
      <c r="A39" s="32" t="s">
        <v>54</v>
      </c>
      <c r="B39" s="2"/>
      <c r="C39" s="27"/>
      <c r="D39" s="28"/>
      <c r="E39" s="28"/>
      <c r="F39" s="28"/>
      <c r="Y39" s="30" t="s">
        <v>55</v>
      </c>
      <c r="Z39" s="2"/>
      <c r="AA39" s="2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"/>
      <c r="AM39" s="2"/>
      <c r="AN39" s="2"/>
    </row>
    <row r="40" spans="1:43" ht="19.5" hidden="1" x14ac:dyDescent="0.3">
      <c r="A40" s="34" t="s">
        <v>56</v>
      </c>
      <c r="B40" s="16"/>
      <c r="C40" s="26"/>
      <c r="D40" s="35"/>
      <c r="E40" s="35"/>
      <c r="F40" s="3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36" t="s">
        <v>57</v>
      </c>
      <c r="Z40" s="2"/>
      <c r="AA40" s="2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"/>
      <c r="AM40" s="2"/>
      <c r="AN40" s="2"/>
    </row>
    <row r="41" spans="1:43" ht="19.5" hidden="1" x14ac:dyDescent="0.3">
      <c r="A41" s="2" t="s">
        <v>58</v>
      </c>
      <c r="B41" s="2"/>
      <c r="C41" s="37"/>
      <c r="D41" s="38"/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AA41" s="6"/>
      <c r="AB41" s="6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6"/>
      <c r="AN41" s="6"/>
      <c r="AO41" s="2"/>
      <c r="AP41" s="2"/>
      <c r="AQ41" s="2"/>
    </row>
    <row r="42" spans="1:43" ht="22.5" customHeight="1" x14ac:dyDescent="0.3">
      <c r="A42" s="1" t="s">
        <v>87</v>
      </c>
      <c r="Y42" s="39" t="s">
        <v>1</v>
      </c>
    </row>
    <row r="43" spans="1:43" ht="19.5" x14ac:dyDescent="0.3">
      <c r="A43" s="40" t="s">
        <v>88</v>
      </c>
      <c r="B43" s="8"/>
      <c r="C43" s="14"/>
      <c r="D43" s="41"/>
      <c r="E43" s="41"/>
      <c r="F43" s="4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2" t="s">
        <v>59</v>
      </c>
      <c r="Z43" s="10"/>
      <c r="AA43" s="6"/>
      <c r="AB43" s="6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9.5" x14ac:dyDescent="0.3">
      <c r="A44" s="42"/>
      <c r="B44" s="17"/>
      <c r="C44" s="17"/>
      <c r="D44" s="18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43"/>
      <c r="Z44" s="14"/>
      <c r="AA44" s="10"/>
    </row>
    <row r="45" spans="1:43" s="10" customFormat="1" ht="21.75" x14ac:dyDescent="0.3">
      <c r="A45" s="15"/>
      <c r="C45" s="44">
        <v>2005</v>
      </c>
      <c r="D45" s="45">
        <v>2006</v>
      </c>
      <c r="E45" s="45">
        <v>2007</v>
      </c>
      <c r="F45" s="45">
        <v>2008</v>
      </c>
      <c r="G45" s="45">
        <v>2009</v>
      </c>
      <c r="H45" s="45">
        <v>2010</v>
      </c>
      <c r="I45" s="45">
        <v>2011</v>
      </c>
      <c r="J45" s="45">
        <v>2012</v>
      </c>
      <c r="K45" s="45">
        <v>2013</v>
      </c>
      <c r="L45" s="45">
        <v>2014</v>
      </c>
      <c r="M45" s="45">
        <v>2015</v>
      </c>
      <c r="N45" s="45">
        <v>2016</v>
      </c>
      <c r="O45" s="45">
        <v>2017</v>
      </c>
      <c r="P45" s="45">
        <v>2018</v>
      </c>
      <c r="Q45" s="45">
        <v>2019</v>
      </c>
      <c r="R45" s="45">
        <v>2020</v>
      </c>
      <c r="S45" s="45">
        <v>2021</v>
      </c>
      <c r="T45" s="45">
        <v>2022</v>
      </c>
      <c r="U45" s="45" t="s">
        <v>94</v>
      </c>
      <c r="V45" s="45" t="s">
        <v>95</v>
      </c>
      <c r="W45" s="45" t="s">
        <v>96</v>
      </c>
      <c r="X45" s="45" t="s">
        <v>97</v>
      </c>
      <c r="Y45" s="46"/>
      <c r="Z45" s="14"/>
    </row>
    <row r="46" spans="1:43" ht="21.75" x14ac:dyDescent="0.3">
      <c r="A46" s="47"/>
      <c r="B46" s="9"/>
      <c r="C46" s="48"/>
      <c r="D46" s="49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9"/>
      <c r="T46" s="9"/>
      <c r="U46" s="9"/>
      <c r="V46" s="9"/>
      <c r="W46" s="9"/>
      <c r="X46" s="9"/>
      <c r="Y46" s="51"/>
      <c r="Z46" s="14"/>
      <c r="AA46" s="10"/>
    </row>
    <row r="47" spans="1:43" ht="19.5" x14ac:dyDescent="0.3">
      <c r="A47" s="42"/>
      <c r="B47" s="17"/>
      <c r="C47" s="17"/>
      <c r="D47" s="67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Y47" s="43"/>
      <c r="Z47" s="14"/>
      <c r="AA47" s="10"/>
    </row>
    <row r="48" spans="1:43" ht="23.25" x14ac:dyDescent="0.35">
      <c r="A48" s="52" t="s">
        <v>4</v>
      </c>
      <c r="B48" s="10"/>
      <c r="C48" s="53">
        <f>SUM(C49:C50)</f>
        <v>175573.28736570899</v>
      </c>
      <c r="D48" s="53">
        <f t="shared" ref="D48:X48" si="0">SUM(D49:D50)</f>
        <v>215461.54544792199</v>
      </c>
      <c r="E48" s="53">
        <f t="shared" si="0"/>
        <v>259743.76767601998</v>
      </c>
      <c r="F48" s="53">
        <f t="shared" si="0"/>
        <v>285391.897193218</v>
      </c>
      <c r="G48" s="53">
        <f t="shared" si="0"/>
        <v>276812.080030607</v>
      </c>
      <c r="H48" s="53">
        <f t="shared" si="0"/>
        <v>308503.30980321998</v>
      </c>
      <c r="I48" s="53">
        <f t="shared" si="0"/>
        <v>320868.80647666601</v>
      </c>
      <c r="J48" s="53">
        <f t="shared" si="0"/>
        <v>357221.42368968599</v>
      </c>
      <c r="K48" s="53">
        <f t="shared" si="0"/>
        <v>405024.87282920303</v>
      </c>
      <c r="L48" s="53">
        <f t="shared" si="0"/>
        <v>416471.41550372599</v>
      </c>
      <c r="M48" s="53">
        <f t="shared" si="0"/>
        <v>402879.46615260601</v>
      </c>
      <c r="N48" s="53">
        <f t="shared" si="0"/>
        <v>406277.28785419202</v>
      </c>
      <c r="O48" s="53">
        <f t="shared" si="0"/>
        <v>451220.50888597302</v>
      </c>
      <c r="P48" s="53">
        <f t="shared" si="0"/>
        <v>426386.87127016298</v>
      </c>
      <c r="Q48" s="53">
        <f t="shared" si="0"/>
        <v>414391.433590136</v>
      </c>
      <c r="R48" s="53">
        <f t="shared" si="0"/>
        <v>428507.78403887106</v>
      </c>
      <c r="S48" s="53">
        <f t="shared" si="0"/>
        <v>436381.7123446702</v>
      </c>
      <c r="T48" s="53">
        <f t="shared" si="0"/>
        <v>457952.26620000688</v>
      </c>
      <c r="U48" s="53">
        <f t="shared" si="0"/>
        <v>475464.87026532198</v>
      </c>
      <c r="V48" s="53">
        <f t="shared" si="0"/>
        <v>477023.21578441141</v>
      </c>
      <c r="W48" s="53">
        <f t="shared" si="0"/>
        <v>481320.55390586867</v>
      </c>
      <c r="X48" s="53">
        <f t="shared" si="0"/>
        <v>499885.68207267404</v>
      </c>
      <c r="Y48" s="24" t="s">
        <v>5</v>
      </c>
      <c r="AA48" s="10"/>
    </row>
    <row r="49" spans="1:37" ht="23.25" x14ac:dyDescent="0.35">
      <c r="A49" s="52" t="s">
        <v>60</v>
      </c>
      <c r="B49" s="10"/>
      <c r="C49" s="53">
        <v>43456</v>
      </c>
      <c r="D49" s="53">
        <v>49241</v>
      </c>
      <c r="E49" s="53">
        <v>51684</v>
      </c>
      <c r="F49" s="53">
        <v>56263</v>
      </c>
      <c r="G49" s="53">
        <v>56010</v>
      </c>
      <c r="H49" s="53">
        <v>92953</v>
      </c>
      <c r="I49" s="53">
        <v>96881</v>
      </c>
      <c r="J49" s="53">
        <v>114635</v>
      </c>
      <c r="K49" s="53">
        <v>141854</v>
      </c>
      <c r="L49" s="53">
        <v>142611</v>
      </c>
      <c r="M49" s="53">
        <v>104595</v>
      </c>
      <c r="N49" s="53">
        <v>90300</v>
      </c>
      <c r="O49" s="53">
        <v>109632</v>
      </c>
      <c r="P49" s="53">
        <v>92979</v>
      </c>
      <c r="Q49" s="53">
        <v>95871</v>
      </c>
      <c r="R49" s="53">
        <v>111594</v>
      </c>
      <c r="S49" s="53">
        <v>118350</v>
      </c>
      <c r="T49" s="53">
        <v>148601</v>
      </c>
      <c r="U49" s="53">
        <v>161074</v>
      </c>
      <c r="V49" s="53">
        <v>165288</v>
      </c>
      <c r="W49" s="53">
        <v>168541</v>
      </c>
      <c r="X49" s="53">
        <v>175219</v>
      </c>
      <c r="Y49" s="24" t="s">
        <v>7</v>
      </c>
      <c r="AA49" s="10"/>
    </row>
    <row r="50" spans="1:37" ht="23.25" x14ac:dyDescent="0.35">
      <c r="A50" s="52" t="s">
        <v>89</v>
      </c>
      <c r="B50" s="10"/>
      <c r="C50" s="53">
        <v>132117.28736570899</v>
      </c>
      <c r="D50" s="53">
        <v>166220.54544792199</v>
      </c>
      <c r="E50" s="53">
        <v>208059.76767601998</v>
      </c>
      <c r="F50" s="53">
        <v>229128.897193218</v>
      </c>
      <c r="G50" s="53">
        <v>220802.080030607</v>
      </c>
      <c r="H50" s="53">
        <v>215550.30980321998</v>
      </c>
      <c r="I50" s="53">
        <v>223987.80647666601</v>
      </c>
      <c r="J50" s="53">
        <v>242586.42368968599</v>
      </c>
      <c r="K50" s="53">
        <v>263170.87282920303</v>
      </c>
      <c r="L50" s="53">
        <v>273860.41550372599</v>
      </c>
      <c r="M50" s="53">
        <v>298284.46615260601</v>
      </c>
      <c r="N50" s="53">
        <v>315977.28785419202</v>
      </c>
      <c r="O50" s="53">
        <v>341588.50888597302</v>
      </c>
      <c r="P50" s="53">
        <v>333407.87127016298</v>
      </c>
      <c r="Q50" s="53">
        <v>318520.433590136</v>
      </c>
      <c r="R50" s="53">
        <v>316913.78403887106</v>
      </c>
      <c r="S50" s="53">
        <v>318031.7123446702</v>
      </c>
      <c r="T50" s="53">
        <v>309351.26620000688</v>
      </c>
      <c r="U50" s="53">
        <v>314390.87026532198</v>
      </c>
      <c r="V50" s="53">
        <v>311735.21578441141</v>
      </c>
      <c r="W50" s="53">
        <v>312779.55390586867</v>
      </c>
      <c r="X50" s="53">
        <v>324666.68207267404</v>
      </c>
      <c r="Y50" s="24" t="s">
        <v>61</v>
      </c>
      <c r="AA50" s="10"/>
    </row>
    <row r="51" spans="1:37" ht="23.25" x14ac:dyDescent="0.35">
      <c r="A51" s="52"/>
      <c r="B51" s="10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Y51" s="24"/>
      <c r="AA51" s="10"/>
    </row>
    <row r="52" spans="1:37" s="4" customFormat="1" ht="23.25" x14ac:dyDescent="0.35">
      <c r="A52" s="60" t="s">
        <v>10</v>
      </c>
      <c r="B52" s="11"/>
      <c r="C52" s="53">
        <f>C53+C59</f>
        <v>175573.28736570899</v>
      </c>
      <c r="D52" s="53">
        <f t="shared" ref="D52:X52" si="1">D53+D59</f>
        <v>215461.54544792199</v>
      </c>
      <c r="E52" s="53">
        <f t="shared" si="1"/>
        <v>259743.76767601998</v>
      </c>
      <c r="F52" s="53">
        <f t="shared" si="1"/>
        <v>285391.897193218</v>
      </c>
      <c r="G52" s="53">
        <f t="shared" si="1"/>
        <v>276812.080030607</v>
      </c>
      <c r="H52" s="53">
        <f t="shared" si="1"/>
        <v>308503.30980321998</v>
      </c>
      <c r="I52" s="53">
        <f t="shared" si="1"/>
        <v>320868.80647666601</v>
      </c>
      <c r="J52" s="53">
        <f t="shared" si="1"/>
        <v>357221.42368968599</v>
      </c>
      <c r="K52" s="53">
        <f t="shared" si="1"/>
        <v>405024.87282920303</v>
      </c>
      <c r="L52" s="53">
        <f t="shared" si="1"/>
        <v>416471.41550372599</v>
      </c>
      <c r="M52" s="53">
        <f t="shared" si="1"/>
        <v>402879.46615260601</v>
      </c>
      <c r="N52" s="53">
        <f t="shared" si="1"/>
        <v>406277.28785419202</v>
      </c>
      <c r="O52" s="53">
        <f t="shared" si="1"/>
        <v>451220.50888597302</v>
      </c>
      <c r="P52" s="53">
        <f t="shared" si="1"/>
        <v>426386.87127016298</v>
      </c>
      <c r="Q52" s="53">
        <f t="shared" si="1"/>
        <v>414391.433590136</v>
      </c>
      <c r="R52" s="53">
        <f t="shared" si="1"/>
        <v>428507.78403887106</v>
      </c>
      <c r="S52" s="53">
        <f t="shared" si="1"/>
        <v>436381.7123446702</v>
      </c>
      <c r="T52" s="53">
        <f t="shared" si="1"/>
        <v>457952.26620000688</v>
      </c>
      <c r="U52" s="53">
        <f t="shared" si="1"/>
        <v>475464.87026532198</v>
      </c>
      <c r="V52" s="53">
        <f t="shared" si="1"/>
        <v>477023.21578441141</v>
      </c>
      <c r="W52" s="53">
        <f t="shared" si="1"/>
        <v>481320.55390586867</v>
      </c>
      <c r="X52" s="53">
        <f t="shared" si="1"/>
        <v>499885.68207267404</v>
      </c>
      <c r="Y52" s="61" t="s">
        <v>11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s="4" customFormat="1" ht="23.25" x14ac:dyDescent="0.35">
      <c r="A53" s="60" t="s">
        <v>90</v>
      </c>
      <c r="B53" s="11"/>
      <c r="C53" s="54">
        <v>132117.28736570899</v>
      </c>
      <c r="D53" s="54">
        <v>166220.54544792199</v>
      </c>
      <c r="E53" s="54">
        <v>208059.76767601998</v>
      </c>
      <c r="F53" s="54">
        <v>229128.897193218</v>
      </c>
      <c r="G53" s="54">
        <v>220802.080030607</v>
      </c>
      <c r="H53" s="54">
        <v>215550.30980321998</v>
      </c>
      <c r="I53" s="54">
        <v>223987.80647666601</v>
      </c>
      <c r="J53" s="54">
        <v>242586.42368968599</v>
      </c>
      <c r="K53" s="54">
        <v>263170.87282920303</v>
      </c>
      <c r="L53" s="54">
        <v>273860.41550372599</v>
      </c>
      <c r="M53" s="54">
        <v>298284.46615260601</v>
      </c>
      <c r="N53" s="54">
        <v>315977.28785419202</v>
      </c>
      <c r="O53" s="54">
        <v>341588.50888597302</v>
      </c>
      <c r="P53" s="54">
        <v>333407.87127016298</v>
      </c>
      <c r="Q53" s="54">
        <v>318520.433590136</v>
      </c>
      <c r="R53" s="54">
        <v>316913.78403887106</v>
      </c>
      <c r="S53" s="54">
        <v>318031.7123446702</v>
      </c>
      <c r="T53" s="54">
        <v>309351.26620000688</v>
      </c>
      <c r="U53" s="54">
        <v>314390.87026532198</v>
      </c>
      <c r="V53" s="54">
        <v>311735.21578441141</v>
      </c>
      <c r="W53" s="54">
        <v>312779.55390586867</v>
      </c>
      <c r="X53" s="54">
        <v>324666.68207267404</v>
      </c>
      <c r="Y53" s="61" t="s">
        <v>61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s="4" customFormat="1" ht="23.25" x14ac:dyDescent="0.35">
      <c r="A54" s="62" t="s">
        <v>62</v>
      </c>
      <c r="B54" s="11"/>
      <c r="C54" s="55">
        <v>68398.099075692997</v>
      </c>
      <c r="D54" s="55">
        <v>70016.157775910993</v>
      </c>
      <c r="E54" s="55">
        <v>71598.005274933006</v>
      </c>
      <c r="F54" s="55">
        <v>75315.394440179007</v>
      </c>
      <c r="G54" s="55">
        <v>80149.610288429001</v>
      </c>
      <c r="H54" s="55">
        <v>85103.492852834999</v>
      </c>
      <c r="I54" s="55">
        <v>87770.016861348995</v>
      </c>
      <c r="J54" s="55">
        <v>93656.363322218996</v>
      </c>
      <c r="K54" s="55">
        <v>99178.582339764005</v>
      </c>
      <c r="L54" s="55">
        <v>100792.674530451</v>
      </c>
      <c r="M54" s="55">
        <v>99740.513829314994</v>
      </c>
      <c r="N54" s="55">
        <v>106631.674838569</v>
      </c>
      <c r="O54" s="55">
        <v>117835.52016270001</v>
      </c>
      <c r="P54" s="55">
        <v>122390.61441127599</v>
      </c>
      <c r="Q54" s="55">
        <v>137444.04921045</v>
      </c>
      <c r="R54" s="55">
        <v>152734.63414858808</v>
      </c>
      <c r="S54" s="55">
        <v>157502.11472578318</v>
      </c>
      <c r="T54" s="55">
        <v>157322.07948384387</v>
      </c>
      <c r="U54" s="55">
        <v>163998.08381621598</v>
      </c>
      <c r="V54" s="55">
        <v>164275.05831659245</v>
      </c>
      <c r="W54" s="55">
        <v>162995.77983721066</v>
      </c>
      <c r="X54" s="55">
        <v>167994.80664752607</v>
      </c>
      <c r="Y54" s="63" t="s">
        <v>63</v>
      </c>
      <c r="AA54" s="11"/>
    </row>
    <row r="55" spans="1:37" s="4" customFormat="1" ht="23.25" x14ac:dyDescent="0.35">
      <c r="A55" s="62" t="s">
        <v>64</v>
      </c>
      <c r="B55" s="11"/>
      <c r="C55" s="55">
        <v>12662.4</v>
      </c>
      <c r="D55" s="55">
        <v>13114.8</v>
      </c>
      <c r="E55" s="55">
        <v>13519.4</v>
      </c>
      <c r="F55" s="55">
        <v>12192</v>
      </c>
      <c r="G55" s="55">
        <v>11398.2</v>
      </c>
      <c r="H55" s="55">
        <v>10011.9</v>
      </c>
      <c r="I55" s="55">
        <v>8094.8</v>
      </c>
      <c r="J55" s="55">
        <v>6043</v>
      </c>
      <c r="K55" s="55">
        <v>4392</v>
      </c>
      <c r="L55" s="55">
        <v>2133</v>
      </c>
      <c r="M55" s="55">
        <v>1143</v>
      </c>
      <c r="N55" s="55">
        <v>703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63" t="s">
        <v>65</v>
      </c>
      <c r="AA55" s="11"/>
    </row>
    <row r="56" spans="1:37" ht="23.25" x14ac:dyDescent="0.35">
      <c r="A56" s="56" t="s">
        <v>66</v>
      </c>
      <c r="B56" s="10"/>
      <c r="C56" s="55">
        <v>51056.788290015997</v>
      </c>
      <c r="D56" s="55">
        <v>83089.587672010995</v>
      </c>
      <c r="E56" s="55">
        <v>122942.362401087</v>
      </c>
      <c r="F56" s="55">
        <v>141621.50275303901</v>
      </c>
      <c r="G56" s="55">
        <v>129254.269742178</v>
      </c>
      <c r="H56" s="55">
        <v>120434.916950385</v>
      </c>
      <c r="I56" s="55">
        <v>128122.989615317</v>
      </c>
      <c r="J56" s="55">
        <v>142887.060367467</v>
      </c>
      <c r="K56" s="55">
        <v>159600.29048943901</v>
      </c>
      <c r="L56" s="55">
        <v>170934.74097327501</v>
      </c>
      <c r="M56" s="55">
        <v>197400.95232329101</v>
      </c>
      <c r="N56" s="55">
        <v>208642.61301562301</v>
      </c>
      <c r="O56" s="55">
        <v>223752.98872327301</v>
      </c>
      <c r="P56" s="55">
        <v>211017.25685888701</v>
      </c>
      <c r="Q56" s="55">
        <v>181076.384379686</v>
      </c>
      <c r="R56" s="55">
        <v>164179.14989028301</v>
      </c>
      <c r="S56" s="55">
        <v>160529.597618887</v>
      </c>
      <c r="T56" s="55">
        <v>152029.18671616301</v>
      </c>
      <c r="U56" s="55">
        <v>150392.786449106</v>
      </c>
      <c r="V56" s="55">
        <v>147460.15746781899</v>
      </c>
      <c r="W56" s="55">
        <v>149783.77406865801</v>
      </c>
      <c r="X56" s="55">
        <v>156671.875425148</v>
      </c>
      <c r="Y56" s="30" t="s">
        <v>67</v>
      </c>
      <c r="AA56" s="10"/>
    </row>
    <row r="57" spans="1:37" s="4" customFormat="1" ht="23.25" x14ac:dyDescent="0.35">
      <c r="A57" s="62" t="s">
        <v>68</v>
      </c>
      <c r="B57" s="11"/>
      <c r="C57" s="55">
        <v>21577.874250338002</v>
      </c>
      <c r="D57" s="55">
        <v>38173.930460545998</v>
      </c>
      <c r="E57" s="55">
        <v>52702.969783547</v>
      </c>
      <c r="F57" s="55">
        <v>52538.894085597</v>
      </c>
      <c r="G57" s="55">
        <v>46076.835145552999</v>
      </c>
      <c r="H57" s="55">
        <v>42174.645921973999</v>
      </c>
      <c r="I57" s="55">
        <v>49606.439013832001</v>
      </c>
      <c r="J57" s="55">
        <v>59944.309865048002</v>
      </c>
      <c r="K57" s="55">
        <v>76311.543577069999</v>
      </c>
      <c r="L57" s="55">
        <v>88197.696037617003</v>
      </c>
      <c r="M57" s="55">
        <v>109061.693856749</v>
      </c>
      <c r="N57" s="55">
        <v>112568.695271149</v>
      </c>
      <c r="O57" s="55">
        <v>118578.874156662</v>
      </c>
      <c r="P57" s="55">
        <v>105924.08074230301</v>
      </c>
      <c r="Q57" s="55">
        <v>79413.949744380996</v>
      </c>
      <c r="R57" s="55">
        <v>73253.182966273002</v>
      </c>
      <c r="S57" s="55">
        <v>66480.971297330994</v>
      </c>
      <c r="T57" s="55">
        <v>55650.375233478</v>
      </c>
      <c r="U57" s="55">
        <v>52731.985153963004</v>
      </c>
      <c r="V57" s="55">
        <v>52778.830691181996</v>
      </c>
      <c r="W57" s="55">
        <v>55681.043682445998</v>
      </c>
      <c r="X57" s="55">
        <v>59384.185324831</v>
      </c>
      <c r="Y57" s="63" t="s">
        <v>69</v>
      </c>
      <c r="AA57" s="11"/>
    </row>
    <row r="58" spans="1:37" ht="23.25" x14ac:dyDescent="0.35">
      <c r="A58" s="56" t="s">
        <v>70</v>
      </c>
      <c r="B58" s="10"/>
      <c r="C58" s="55">
        <v>29478.914039677999</v>
      </c>
      <c r="D58" s="55">
        <v>44915.657211464997</v>
      </c>
      <c r="E58" s="55">
        <v>70239.392617539997</v>
      </c>
      <c r="F58" s="55">
        <v>89082.608667441993</v>
      </c>
      <c r="G58" s="55">
        <v>83177.434596626001</v>
      </c>
      <c r="H58" s="55">
        <v>78260.271028411007</v>
      </c>
      <c r="I58" s="55">
        <v>78516.550601486</v>
      </c>
      <c r="J58" s="55">
        <v>82942.750502419003</v>
      </c>
      <c r="K58" s="55">
        <v>83288.746912368995</v>
      </c>
      <c r="L58" s="55">
        <v>82737.044935658007</v>
      </c>
      <c r="M58" s="55">
        <v>88339.258466540996</v>
      </c>
      <c r="N58" s="55">
        <v>96073.917744473001</v>
      </c>
      <c r="O58" s="55">
        <v>105174.114566611</v>
      </c>
      <c r="P58" s="55">
        <v>105093.176116584</v>
      </c>
      <c r="Q58" s="55">
        <v>101662.43463530501</v>
      </c>
      <c r="R58" s="55">
        <v>90925.966924010005</v>
      </c>
      <c r="S58" s="55">
        <v>94048.626321556003</v>
      </c>
      <c r="T58" s="55">
        <v>96378.811482685007</v>
      </c>
      <c r="U58" s="55">
        <v>97660.801295144003</v>
      </c>
      <c r="V58" s="55">
        <v>94681.326776636997</v>
      </c>
      <c r="W58" s="55">
        <v>94102.730386212002</v>
      </c>
      <c r="X58" s="55">
        <v>97287.690100317006</v>
      </c>
      <c r="Y58" s="30" t="s">
        <v>71</v>
      </c>
      <c r="AA58" s="10"/>
    </row>
    <row r="59" spans="1:37" s="4" customFormat="1" ht="23.25" x14ac:dyDescent="0.35">
      <c r="A59" s="64" t="s">
        <v>72</v>
      </c>
      <c r="B59" s="11"/>
      <c r="C59" s="53">
        <v>43456</v>
      </c>
      <c r="D59" s="53">
        <v>49241</v>
      </c>
      <c r="E59" s="53">
        <v>51684</v>
      </c>
      <c r="F59" s="53">
        <v>56263</v>
      </c>
      <c r="G59" s="53">
        <v>56010</v>
      </c>
      <c r="H59" s="53">
        <v>92953</v>
      </c>
      <c r="I59" s="53">
        <v>96881</v>
      </c>
      <c r="J59" s="53">
        <v>114635</v>
      </c>
      <c r="K59" s="53">
        <v>141854</v>
      </c>
      <c r="L59" s="53">
        <v>142611</v>
      </c>
      <c r="M59" s="53">
        <v>104595</v>
      </c>
      <c r="N59" s="53">
        <v>90300</v>
      </c>
      <c r="O59" s="53">
        <v>109632</v>
      </c>
      <c r="P59" s="53">
        <v>92979</v>
      </c>
      <c r="Q59" s="53">
        <v>95871</v>
      </c>
      <c r="R59" s="53">
        <v>111594</v>
      </c>
      <c r="S59" s="53">
        <v>118350</v>
      </c>
      <c r="T59" s="53">
        <v>148601</v>
      </c>
      <c r="U59" s="53">
        <v>161074</v>
      </c>
      <c r="V59" s="53">
        <v>165288</v>
      </c>
      <c r="W59" s="53">
        <v>168541</v>
      </c>
      <c r="X59" s="53">
        <v>175219</v>
      </c>
      <c r="Y59" s="61" t="s">
        <v>7</v>
      </c>
      <c r="AA59" s="11"/>
    </row>
    <row r="60" spans="1:37" s="4" customFormat="1" ht="23.25" x14ac:dyDescent="0.35">
      <c r="A60" s="62" t="s">
        <v>98</v>
      </c>
      <c r="B60" s="11"/>
      <c r="C60" s="55">
        <v>2763</v>
      </c>
      <c r="D60" s="55">
        <v>2563</v>
      </c>
      <c r="E60" s="55">
        <v>2282</v>
      </c>
      <c r="F60" s="55">
        <v>1874</v>
      </c>
      <c r="G60" s="55">
        <v>1764</v>
      </c>
      <c r="H60" s="55">
        <v>1553</v>
      </c>
      <c r="I60" s="55">
        <v>1239</v>
      </c>
      <c r="J60" s="55">
        <v>1036</v>
      </c>
      <c r="K60" s="55">
        <v>833</v>
      </c>
      <c r="L60" s="55">
        <v>342</v>
      </c>
      <c r="M60" s="55">
        <v>176</v>
      </c>
      <c r="N60" s="55">
        <v>399</v>
      </c>
      <c r="O60" s="55">
        <v>1753</v>
      </c>
      <c r="P60" s="55">
        <v>5914</v>
      </c>
      <c r="Q60" s="55">
        <v>8452</v>
      </c>
      <c r="R60" s="55">
        <v>21344</v>
      </c>
      <c r="S60" s="55">
        <v>26052</v>
      </c>
      <c r="T60" s="55">
        <v>32790</v>
      </c>
      <c r="U60" s="55">
        <v>39321</v>
      </c>
      <c r="V60" s="55">
        <v>46234</v>
      </c>
      <c r="W60" s="55">
        <v>45714</v>
      </c>
      <c r="X60" s="55">
        <v>46360</v>
      </c>
      <c r="Y60" s="63" t="s">
        <v>73</v>
      </c>
      <c r="AA60" s="11"/>
    </row>
    <row r="61" spans="1:37" ht="23.25" x14ac:dyDescent="0.35">
      <c r="A61" s="56" t="s">
        <v>99</v>
      </c>
      <c r="B61" s="10"/>
      <c r="C61" s="55">
        <v>17599</v>
      </c>
      <c r="D61" s="55">
        <v>20452</v>
      </c>
      <c r="E61" s="55">
        <v>15962</v>
      </c>
      <c r="F61" s="55">
        <v>23372</v>
      </c>
      <c r="G61" s="55">
        <v>21883</v>
      </c>
      <c r="H61" s="55">
        <v>48207</v>
      </c>
      <c r="I61" s="55">
        <v>47288</v>
      </c>
      <c r="J61" s="55">
        <v>59601</v>
      </c>
      <c r="K61" s="55">
        <v>80087</v>
      </c>
      <c r="L61" s="55">
        <v>82586</v>
      </c>
      <c r="M61" s="55">
        <v>53752</v>
      </c>
      <c r="N61" s="55">
        <v>40270</v>
      </c>
      <c r="O61" s="55">
        <v>45729</v>
      </c>
      <c r="P61" s="55">
        <v>31513</v>
      </c>
      <c r="Q61" s="55">
        <v>28813</v>
      </c>
      <c r="R61" s="55">
        <v>30804</v>
      </c>
      <c r="S61" s="55">
        <v>26938</v>
      </c>
      <c r="T61" s="55">
        <v>33374</v>
      </c>
      <c r="U61" s="55">
        <v>32584</v>
      </c>
      <c r="V61" s="55">
        <v>32900</v>
      </c>
      <c r="W61" s="55">
        <v>32311</v>
      </c>
      <c r="X61" s="55">
        <v>33926</v>
      </c>
      <c r="Y61" s="30" t="s">
        <v>93</v>
      </c>
      <c r="AA61" s="10"/>
    </row>
    <row r="62" spans="1:37" ht="23.25" x14ac:dyDescent="0.35">
      <c r="A62" s="57" t="s">
        <v>100</v>
      </c>
      <c r="B62" s="10"/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68" t="s">
        <v>86</v>
      </c>
      <c r="AA62" s="10"/>
    </row>
    <row r="63" spans="1:37" ht="23.25" x14ac:dyDescent="0.35">
      <c r="A63" s="57"/>
      <c r="B63" s="1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Y63" s="30"/>
      <c r="AA63" s="10"/>
    </row>
    <row r="64" spans="1:37" s="4" customFormat="1" ht="23.25" x14ac:dyDescent="0.35">
      <c r="A64" s="64" t="s">
        <v>28</v>
      </c>
      <c r="B64" s="11"/>
      <c r="C64" s="53">
        <f>C52</f>
        <v>175573.28736570899</v>
      </c>
      <c r="D64" s="53">
        <f t="shared" ref="D64:X64" si="2">D52</f>
        <v>215461.54544792199</v>
      </c>
      <c r="E64" s="53">
        <f t="shared" si="2"/>
        <v>259743.76767601998</v>
      </c>
      <c r="F64" s="53">
        <f t="shared" si="2"/>
        <v>285391.897193218</v>
      </c>
      <c r="G64" s="53">
        <f t="shared" si="2"/>
        <v>276812.080030607</v>
      </c>
      <c r="H64" s="53">
        <f t="shared" si="2"/>
        <v>308503.30980321998</v>
      </c>
      <c r="I64" s="53">
        <f t="shared" si="2"/>
        <v>320868.80647666601</v>
      </c>
      <c r="J64" s="53">
        <f t="shared" si="2"/>
        <v>357221.42368968599</v>
      </c>
      <c r="K64" s="53">
        <f t="shared" si="2"/>
        <v>405024.87282920303</v>
      </c>
      <c r="L64" s="53">
        <f t="shared" si="2"/>
        <v>416471.41550372599</v>
      </c>
      <c r="M64" s="53">
        <f t="shared" si="2"/>
        <v>402879.46615260601</v>
      </c>
      <c r="N64" s="53">
        <f t="shared" si="2"/>
        <v>406277.28785419202</v>
      </c>
      <c r="O64" s="53">
        <f t="shared" si="2"/>
        <v>451220.50888597302</v>
      </c>
      <c r="P64" s="53">
        <f t="shared" si="2"/>
        <v>426386.87127016298</v>
      </c>
      <c r="Q64" s="53">
        <f t="shared" si="2"/>
        <v>414391.433590136</v>
      </c>
      <c r="R64" s="53">
        <f t="shared" si="2"/>
        <v>428507.78403887106</v>
      </c>
      <c r="S64" s="53">
        <f t="shared" si="2"/>
        <v>436381.7123446702</v>
      </c>
      <c r="T64" s="53">
        <f t="shared" si="2"/>
        <v>457952.26620000688</v>
      </c>
      <c r="U64" s="53">
        <f t="shared" si="2"/>
        <v>475464.87026532198</v>
      </c>
      <c r="V64" s="53">
        <f t="shared" si="2"/>
        <v>477023.21578441141</v>
      </c>
      <c r="W64" s="53">
        <f t="shared" si="2"/>
        <v>481320.55390586867</v>
      </c>
      <c r="X64" s="53">
        <f t="shared" si="2"/>
        <v>499885.68207267404</v>
      </c>
      <c r="Y64" s="61" t="s">
        <v>29</v>
      </c>
      <c r="AA64" s="11"/>
    </row>
    <row r="65" spans="1:27" s="4" customFormat="1" ht="23.25" x14ac:dyDescent="0.35">
      <c r="A65" s="64" t="s">
        <v>90</v>
      </c>
      <c r="B65" s="11"/>
      <c r="C65" s="53">
        <f>C53</f>
        <v>132117.28736570899</v>
      </c>
      <c r="D65" s="53">
        <f t="shared" ref="D65:X65" si="3">D53</f>
        <v>166220.54544792199</v>
      </c>
      <c r="E65" s="53">
        <f t="shared" si="3"/>
        <v>208059.76767601998</v>
      </c>
      <c r="F65" s="53">
        <f t="shared" si="3"/>
        <v>229128.897193218</v>
      </c>
      <c r="G65" s="53">
        <f t="shared" si="3"/>
        <v>220802.080030607</v>
      </c>
      <c r="H65" s="53">
        <f t="shared" si="3"/>
        <v>215550.30980321998</v>
      </c>
      <c r="I65" s="53">
        <f t="shared" si="3"/>
        <v>223987.80647666601</v>
      </c>
      <c r="J65" s="53">
        <f t="shared" si="3"/>
        <v>242586.42368968599</v>
      </c>
      <c r="K65" s="53">
        <f t="shared" si="3"/>
        <v>263170.87282920303</v>
      </c>
      <c r="L65" s="53">
        <f t="shared" si="3"/>
        <v>273860.41550372599</v>
      </c>
      <c r="M65" s="53">
        <f t="shared" si="3"/>
        <v>298284.46615260601</v>
      </c>
      <c r="N65" s="53">
        <f t="shared" si="3"/>
        <v>315977.28785419202</v>
      </c>
      <c r="O65" s="53">
        <f t="shared" si="3"/>
        <v>341588.50888597302</v>
      </c>
      <c r="P65" s="53">
        <f t="shared" si="3"/>
        <v>333407.87127016298</v>
      </c>
      <c r="Q65" s="53">
        <f t="shared" si="3"/>
        <v>318520.433590136</v>
      </c>
      <c r="R65" s="53">
        <f t="shared" si="3"/>
        <v>316913.78403887106</v>
      </c>
      <c r="S65" s="53">
        <f t="shared" si="3"/>
        <v>318031.7123446702</v>
      </c>
      <c r="T65" s="53">
        <f t="shared" si="3"/>
        <v>309351.26620000688</v>
      </c>
      <c r="U65" s="53">
        <f t="shared" si="3"/>
        <v>314390.87026532198</v>
      </c>
      <c r="V65" s="53">
        <f t="shared" si="3"/>
        <v>311735.21578441141</v>
      </c>
      <c r="W65" s="53">
        <f t="shared" si="3"/>
        <v>312779.55390586867</v>
      </c>
      <c r="X65" s="53">
        <f t="shared" si="3"/>
        <v>324666.68207267404</v>
      </c>
      <c r="Y65" s="61" t="s">
        <v>61</v>
      </c>
      <c r="AA65" s="11"/>
    </row>
    <row r="66" spans="1:27" s="4" customFormat="1" ht="23.25" x14ac:dyDescent="0.35">
      <c r="A66" s="62" t="s">
        <v>74</v>
      </c>
      <c r="B66" s="11"/>
      <c r="C66" s="55">
        <v>32891.292137989003</v>
      </c>
      <c r="D66" s="55">
        <v>30387.166300870002</v>
      </c>
      <c r="E66" s="55">
        <v>30476.708344875002</v>
      </c>
      <c r="F66" s="55">
        <v>35124.194976122002</v>
      </c>
      <c r="G66" s="55">
        <v>40045.232582495002</v>
      </c>
      <c r="H66" s="55">
        <v>42834.621830602002</v>
      </c>
      <c r="I66" s="55">
        <v>44667.022740453998</v>
      </c>
      <c r="J66" s="55">
        <v>47239.3003235</v>
      </c>
      <c r="K66" s="55">
        <v>51506.770682089002</v>
      </c>
      <c r="L66" s="55">
        <v>50534.959153003998</v>
      </c>
      <c r="M66" s="55">
        <v>50586.312495949998</v>
      </c>
      <c r="N66" s="55">
        <v>52132.553342608997</v>
      </c>
      <c r="O66" s="55">
        <v>59309.582943207999</v>
      </c>
      <c r="P66" s="55">
        <v>58427.183437416999</v>
      </c>
      <c r="Q66" s="55">
        <v>58014.147738683998</v>
      </c>
      <c r="R66" s="55">
        <v>57341.152616662999</v>
      </c>
      <c r="S66" s="55">
        <v>58948.066878004996</v>
      </c>
      <c r="T66" s="55">
        <v>57602.323579844997</v>
      </c>
      <c r="U66" s="55">
        <v>58310.620582736999</v>
      </c>
      <c r="V66" s="55">
        <v>55312.446228606997</v>
      </c>
      <c r="W66" s="55">
        <v>55176.982635271997</v>
      </c>
      <c r="X66" s="55">
        <v>57501.374348723999</v>
      </c>
      <c r="Y66" s="63" t="s">
        <v>75</v>
      </c>
      <c r="AA66" s="11"/>
    </row>
    <row r="67" spans="1:27" ht="23.25" x14ac:dyDescent="0.35">
      <c r="A67" s="56" t="s">
        <v>76</v>
      </c>
      <c r="B67" s="10"/>
      <c r="C67" s="55">
        <v>67665.677176380996</v>
      </c>
      <c r="D67" s="55">
        <v>99486.611147051997</v>
      </c>
      <c r="E67" s="55">
        <v>138839.41833114499</v>
      </c>
      <c r="F67" s="55">
        <v>155098.093217096</v>
      </c>
      <c r="G67" s="55">
        <v>139857.39244811199</v>
      </c>
      <c r="H67" s="55">
        <v>127531.137972618</v>
      </c>
      <c r="I67" s="55">
        <v>128990.13422072001</v>
      </c>
      <c r="J67" s="55">
        <v>130616.92904670699</v>
      </c>
      <c r="K67" s="55">
        <v>132346.698173251</v>
      </c>
      <c r="L67" s="55">
        <v>130749.316049074</v>
      </c>
      <c r="M67" s="55">
        <v>153463.29795537901</v>
      </c>
      <c r="N67" s="55">
        <v>162199.787629764</v>
      </c>
      <c r="O67" s="55">
        <v>165978.83722465101</v>
      </c>
      <c r="P67" s="55">
        <v>157984.97121221499</v>
      </c>
      <c r="Q67" s="55">
        <v>140545.770572988</v>
      </c>
      <c r="R67" s="55">
        <v>135014.57784044306</v>
      </c>
      <c r="S67" s="55">
        <v>133449.58092877318</v>
      </c>
      <c r="T67" s="55">
        <v>130268.7734534459</v>
      </c>
      <c r="U67" s="55">
        <v>132684.89647520799</v>
      </c>
      <c r="V67" s="55">
        <v>133907.40239432247</v>
      </c>
      <c r="W67" s="55">
        <v>133098.91729956865</v>
      </c>
      <c r="X67" s="55">
        <v>138837.99509672809</v>
      </c>
      <c r="Y67" s="30" t="s">
        <v>77</v>
      </c>
      <c r="AA67" s="10"/>
    </row>
    <row r="68" spans="1:27" ht="23.25" x14ac:dyDescent="0.35">
      <c r="A68" s="56" t="s">
        <v>82</v>
      </c>
      <c r="B68" s="10"/>
      <c r="C68" s="55">
        <v>31560.318051339</v>
      </c>
      <c r="D68" s="55">
        <v>36346.767999999996</v>
      </c>
      <c r="E68" s="55">
        <v>38743.641000000003</v>
      </c>
      <c r="F68" s="55">
        <v>38906.608999999997</v>
      </c>
      <c r="G68" s="55">
        <v>40899.455000000002</v>
      </c>
      <c r="H68" s="55">
        <v>45184.55</v>
      </c>
      <c r="I68" s="55">
        <v>50330.649515491998</v>
      </c>
      <c r="J68" s="55">
        <v>64730.194319479997</v>
      </c>
      <c r="K68" s="55">
        <v>79317.403973862994</v>
      </c>
      <c r="L68" s="55">
        <v>92576.140301648004</v>
      </c>
      <c r="M68" s="55">
        <v>94234.855701275999</v>
      </c>
      <c r="N68" s="55">
        <v>101644.94688182</v>
      </c>
      <c r="O68" s="55">
        <v>116300.088718115</v>
      </c>
      <c r="P68" s="55">
        <v>116995.71662053101</v>
      </c>
      <c r="Q68" s="55">
        <v>119960.51527846399</v>
      </c>
      <c r="R68" s="55">
        <v>124558.05358176499</v>
      </c>
      <c r="S68" s="55">
        <v>125634.064537892</v>
      </c>
      <c r="T68" s="55">
        <v>121480.169166716</v>
      </c>
      <c r="U68" s="55">
        <v>123395.35320737799</v>
      </c>
      <c r="V68" s="55">
        <v>122515.36716148299</v>
      </c>
      <c r="W68" s="55">
        <v>124503.65397102899</v>
      </c>
      <c r="X68" s="55">
        <v>128327.312627222</v>
      </c>
      <c r="Y68" s="30" t="s">
        <v>85</v>
      </c>
      <c r="AA68" s="10"/>
    </row>
    <row r="69" spans="1:27" s="4" customFormat="1" ht="23.25" x14ac:dyDescent="0.35">
      <c r="A69" s="64" t="s">
        <v>72</v>
      </c>
      <c r="B69" s="11"/>
      <c r="C69" s="53">
        <f>C59</f>
        <v>43456</v>
      </c>
      <c r="D69" s="53">
        <f t="shared" ref="D69:X69" si="4">D59</f>
        <v>49241</v>
      </c>
      <c r="E69" s="53">
        <f t="shared" si="4"/>
        <v>51684</v>
      </c>
      <c r="F69" s="53">
        <f t="shared" si="4"/>
        <v>56263</v>
      </c>
      <c r="G69" s="53">
        <f t="shared" si="4"/>
        <v>56010</v>
      </c>
      <c r="H69" s="53">
        <f t="shared" si="4"/>
        <v>92953</v>
      </c>
      <c r="I69" s="53">
        <f t="shared" si="4"/>
        <v>96881</v>
      </c>
      <c r="J69" s="53">
        <f t="shared" si="4"/>
        <v>114635</v>
      </c>
      <c r="K69" s="53">
        <f t="shared" si="4"/>
        <v>141854</v>
      </c>
      <c r="L69" s="53">
        <f t="shared" si="4"/>
        <v>142611</v>
      </c>
      <c r="M69" s="53">
        <f t="shared" si="4"/>
        <v>104595</v>
      </c>
      <c r="N69" s="53">
        <f t="shared" si="4"/>
        <v>90300</v>
      </c>
      <c r="O69" s="53">
        <f t="shared" si="4"/>
        <v>109632</v>
      </c>
      <c r="P69" s="53">
        <f t="shared" si="4"/>
        <v>92979</v>
      </c>
      <c r="Q69" s="53">
        <f t="shared" si="4"/>
        <v>95871</v>
      </c>
      <c r="R69" s="53">
        <f t="shared" si="4"/>
        <v>111594</v>
      </c>
      <c r="S69" s="53">
        <f t="shared" si="4"/>
        <v>118350</v>
      </c>
      <c r="T69" s="53">
        <f t="shared" si="4"/>
        <v>148601</v>
      </c>
      <c r="U69" s="53">
        <f t="shared" si="4"/>
        <v>161074</v>
      </c>
      <c r="V69" s="53">
        <f t="shared" si="4"/>
        <v>165288</v>
      </c>
      <c r="W69" s="53">
        <f t="shared" si="4"/>
        <v>168541</v>
      </c>
      <c r="X69" s="53">
        <f t="shared" si="4"/>
        <v>175219</v>
      </c>
      <c r="Y69" s="65" t="s">
        <v>7</v>
      </c>
      <c r="AA69" s="11"/>
    </row>
    <row r="70" spans="1:27" ht="23.25" x14ac:dyDescent="0.35">
      <c r="A70" s="56" t="s">
        <v>91</v>
      </c>
      <c r="B70" s="10"/>
      <c r="C70" s="55">
        <v>18757</v>
      </c>
      <c r="D70" s="55">
        <v>21612</v>
      </c>
      <c r="E70" s="55">
        <v>16689</v>
      </c>
      <c r="F70" s="55">
        <v>24285</v>
      </c>
      <c r="G70" s="55">
        <v>21519</v>
      </c>
      <c r="H70" s="55">
        <v>50139</v>
      </c>
      <c r="I70" s="55">
        <v>51352</v>
      </c>
      <c r="J70" s="55">
        <v>68815</v>
      </c>
      <c r="K70" s="55">
        <v>92154</v>
      </c>
      <c r="L70" s="55">
        <v>89999</v>
      </c>
      <c r="M70" s="55">
        <v>57771</v>
      </c>
      <c r="N70" s="55">
        <v>51245</v>
      </c>
      <c r="O70" s="55">
        <v>57819</v>
      </c>
      <c r="P70" s="55">
        <v>49202</v>
      </c>
      <c r="Q70" s="55">
        <v>40470</v>
      </c>
      <c r="R70" s="55">
        <v>45261</v>
      </c>
      <c r="S70" s="55">
        <v>60381</v>
      </c>
      <c r="T70" s="55">
        <v>73923</v>
      </c>
      <c r="U70" s="55">
        <v>84161</v>
      </c>
      <c r="V70" s="55">
        <v>90748</v>
      </c>
      <c r="W70" s="55">
        <v>91481</v>
      </c>
      <c r="X70" s="55">
        <v>95529</v>
      </c>
      <c r="Y70" s="30" t="s">
        <v>78</v>
      </c>
      <c r="AA70" s="10"/>
    </row>
    <row r="71" spans="1:27" ht="23.25" x14ac:dyDescent="0.35">
      <c r="A71" s="56" t="s">
        <v>92</v>
      </c>
      <c r="B71" s="10"/>
      <c r="C71" s="55">
        <v>24699</v>
      </c>
      <c r="D71" s="55">
        <v>27629</v>
      </c>
      <c r="E71" s="55">
        <v>34995</v>
      </c>
      <c r="F71" s="55">
        <v>31978</v>
      </c>
      <c r="G71" s="55">
        <v>34491</v>
      </c>
      <c r="H71" s="55">
        <v>42313</v>
      </c>
      <c r="I71" s="55">
        <v>45272</v>
      </c>
      <c r="J71" s="55">
        <v>45734</v>
      </c>
      <c r="K71" s="55">
        <v>48222</v>
      </c>
      <c r="L71" s="55">
        <v>48229</v>
      </c>
      <c r="M71" s="55">
        <v>44929</v>
      </c>
      <c r="N71" s="55">
        <v>38673</v>
      </c>
      <c r="O71" s="55">
        <v>51637</v>
      </c>
      <c r="P71" s="55">
        <v>43600</v>
      </c>
      <c r="Q71" s="55">
        <v>55189</v>
      </c>
      <c r="R71" s="55">
        <v>65794</v>
      </c>
      <c r="S71" s="55">
        <v>57513</v>
      </c>
      <c r="T71" s="55">
        <v>73912</v>
      </c>
      <c r="U71" s="55">
        <v>76002</v>
      </c>
      <c r="V71" s="55">
        <v>73374</v>
      </c>
      <c r="W71" s="55">
        <v>75865</v>
      </c>
      <c r="X71" s="55">
        <v>77683</v>
      </c>
      <c r="Y71" s="30" t="s">
        <v>79</v>
      </c>
      <c r="AA71" s="10"/>
    </row>
    <row r="72" spans="1:27" ht="23.25" x14ac:dyDescent="0.35">
      <c r="A72" s="56" t="s">
        <v>80</v>
      </c>
      <c r="B72" s="10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501</v>
      </c>
      <c r="I72" s="55">
        <v>257</v>
      </c>
      <c r="J72" s="55">
        <v>72</v>
      </c>
      <c r="K72" s="55">
        <v>6</v>
      </c>
      <c r="L72" s="55">
        <v>242</v>
      </c>
      <c r="M72" s="55">
        <v>34</v>
      </c>
      <c r="N72" s="55">
        <v>211</v>
      </c>
      <c r="O72" s="55">
        <v>65</v>
      </c>
      <c r="P72" s="55">
        <v>78</v>
      </c>
      <c r="Q72" s="55">
        <v>145</v>
      </c>
      <c r="R72" s="55">
        <v>75</v>
      </c>
      <c r="S72" s="55">
        <v>23</v>
      </c>
      <c r="T72" s="55">
        <v>90</v>
      </c>
      <c r="U72" s="55">
        <v>45</v>
      </c>
      <c r="V72" s="55">
        <v>236</v>
      </c>
      <c r="W72" s="55">
        <v>217</v>
      </c>
      <c r="X72" s="55">
        <v>358</v>
      </c>
      <c r="Y72" s="30" t="s">
        <v>81</v>
      </c>
      <c r="AA72" s="10"/>
    </row>
    <row r="73" spans="1:27" ht="23.25" x14ac:dyDescent="0.35">
      <c r="A73" s="56" t="s">
        <v>83</v>
      </c>
      <c r="B73" s="10"/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14</v>
      </c>
      <c r="K73" s="55">
        <v>1472</v>
      </c>
      <c r="L73" s="55">
        <v>4141</v>
      </c>
      <c r="M73" s="55">
        <v>1861</v>
      </c>
      <c r="N73" s="55">
        <v>171</v>
      </c>
      <c r="O73" s="55">
        <v>111</v>
      </c>
      <c r="P73" s="55">
        <v>99</v>
      </c>
      <c r="Q73" s="55">
        <v>67</v>
      </c>
      <c r="R73" s="55">
        <v>464</v>
      </c>
      <c r="S73" s="55">
        <v>433</v>
      </c>
      <c r="T73" s="55">
        <v>676</v>
      </c>
      <c r="U73" s="55">
        <v>866</v>
      </c>
      <c r="V73" s="55">
        <v>930</v>
      </c>
      <c r="W73" s="55">
        <v>978</v>
      </c>
      <c r="X73" s="55">
        <v>1649</v>
      </c>
      <c r="Y73" s="30" t="s">
        <v>84</v>
      </c>
      <c r="AA73" s="10"/>
    </row>
    <row r="74" spans="1:27" ht="19.5" x14ac:dyDescent="0.3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</row>
    <row r="75" spans="1:27" x14ac:dyDescent="0.25">
      <c r="A75" s="58"/>
      <c r="B75" s="10"/>
      <c r="Y75" s="59"/>
      <c r="Z75" s="10"/>
    </row>
    <row r="76" spans="1:27" x14ac:dyDescent="0.25">
      <c r="A76" s="10"/>
      <c r="B76" s="10"/>
      <c r="Q76" s="69"/>
      <c r="R76" s="69"/>
      <c r="S76" s="69"/>
      <c r="T76" s="69"/>
      <c r="U76" s="69"/>
      <c r="V76" s="69"/>
      <c r="W76" s="69"/>
      <c r="X76" s="69"/>
      <c r="Z76" s="10"/>
    </row>
    <row r="77" spans="1:27" x14ac:dyDescent="0.25">
      <c r="Z77" s="10"/>
    </row>
    <row r="78" spans="1:27" x14ac:dyDescent="0.25">
      <c r="Z78" s="10"/>
    </row>
    <row r="79" spans="1:27" x14ac:dyDescent="0.25">
      <c r="Z79" s="10"/>
    </row>
    <row r="80" spans="1:27" x14ac:dyDescent="0.25">
      <c r="Z80" s="10"/>
    </row>
    <row r="81" spans="26:26" x14ac:dyDescent="0.25">
      <c r="Z81" s="10"/>
    </row>
    <row r="82" spans="26:26" x14ac:dyDescent="0.25">
      <c r="Z82" s="10"/>
    </row>
    <row r="83" spans="26:26" x14ac:dyDescent="0.25">
      <c r="Z83" s="10"/>
    </row>
  </sheetData>
  <mergeCells count="1">
    <mergeCell ref="A74:Y74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5.24</vt:lpstr>
      <vt:lpstr>'T 5.24'!Yazdırma_Alanı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Yazar</cp:lastModifiedBy>
  <cp:lastPrinted>2020-02-20T13:26:19Z</cp:lastPrinted>
  <dcterms:created xsi:type="dcterms:W3CDTF">2010-12-16T14:48:08Z</dcterms:created>
  <dcterms:modified xsi:type="dcterms:W3CDTF">2024-04-29T14:11:25Z</dcterms:modified>
</cp:coreProperties>
</file>