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efe\Desktop\"/>
    </mc:Choice>
  </mc:AlternateContent>
  <xr:revisionPtr revIDLastSave="0" documentId="13_ncr:1_{307DC0A3-B864-4ECD-BDC7-5C38B73EE310}" xr6:coauthVersionLast="36" xr6:coauthVersionMax="36" xr10:uidLastSave="{00000000-0000-0000-0000-000000000000}"/>
  <bookViews>
    <workbookView xWindow="2520" yWindow="156" windowWidth="7656" windowHeight="6720" xr2:uid="{00000000-000D-0000-FFFF-FFFF00000000}"/>
  </bookViews>
  <sheets>
    <sheet name="T 5.15" sheetId="1" r:id="rId1"/>
    <sheet name="Module1" sheetId="2" state="veryHidden" r:id="rId2"/>
  </sheets>
  <definedNames>
    <definedName name="_xlnm.Print_Area" localSheetId="0">'T 5.15'!$A$1:$AM$106</definedName>
  </definedNames>
  <calcPr calcId="191029"/>
</workbook>
</file>

<file path=xl/calcChain.xml><?xml version="1.0" encoding="utf-8"?>
<calcChain xmlns="http://schemas.openxmlformats.org/spreadsheetml/2006/main">
  <c r="AJ8" i="1" l="1"/>
  <c r="AJ9" i="1"/>
  <c r="AJ10" i="1"/>
  <c r="AJ11" i="1"/>
  <c r="AJ12" i="1"/>
  <c r="AJ13" i="1"/>
  <c r="AJ14" i="1"/>
  <c r="AJ15" i="1"/>
  <c r="AJ16" i="1"/>
  <c r="AJ17" i="1"/>
  <c r="AJ7" i="1"/>
  <c r="AJ44" i="1" l="1"/>
  <c r="AJ42" i="1"/>
  <c r="AF66" i="1" l="1"/>
  <c r="AJ103" i="1" l="1"/>
  <c r="AJ104" i="1"/>
  <c r="AJ99" i="1" l="1"/>
  <c r="AJ88" i="1"/>
  <c r="AJ76" i="1"/>
  <c r="AJ56" i="1"/>
  <c r="AJ39" i="1"/>
  <c r="AF7" i="1"/>
  <c r="AJ75" i="1" l="1"/>
  <c r="AF8" i="1" l="1"/>
  <c r="AF9" i="1"/>
  <c r="AF10" i="1"/>
  <c r="AF11" i="1"/>
  <c r="AF12" i="1"/>
  <c r="AF13" i="1"/>
  <c r="AF14" i="1"/>
  <c r="AF15" i="1"/>
  <c r="AF16" i="1"/>
  <c r="AF17" i="1"/>
  <c r="AF19" i="1"/>
  <c r="AF20" i="1"/>
  <c r="AF21" i="1"/>
  <c r="AF23" i="1"/>
  <c r="AF24" i="1"/>
  <c r="AF25" i="1"/>
  <c r="AF26" i="1"/>
  <c r="AF27" i="1"/>
  <c r="AF28" i="1"/>
  <c r="AF29" i="1"/>
  <c r="AF30" i="1"/>
  <c r="AF31" i="1"/>
  <c r="AF32" i="1"/>
  <c r="AF34" i="1"/>
  <c r="AF35" i="1"/>
  <c r="AF36" i="1"/>
  <c r="AF37" i="1"/>
  <c r="AF38" i="1"/>
  <c r="AF41" i="1"/>
  <c r="AF42" i="1"/>
  <c r="AF43" i="1"/>
  <c r="AF44" i="1"/>
  <c r="AF46" i="1"/>
  <c r="AF47" i="1"/>
  <c r="AF48" i="1"/>
  <c r="AF49" i="1"/>
  <c r="AF50" i="1"/>
  <c r="AF51" i="1"/>
  <c r="AF52" i="1"/>
  <c r="AF53" i="1"/>
  <c r="AF54" i="1"/>
  <c r="AF55" i="1"/>
  <c r="AF75" i="1"/>
  <c r="AF67" i="1"/>
  <c r="AF68" i="1"/>
  <c r="AF69" i="1"/>
  <c r="AF70" i="1"/>
  <c r="AF71" i="1"/>
  <c r="AF72" i="1"/>
  <c r="AF73" i="1"/>
  <c r="AF74" i="1"/>
  <c r="AF78" i="1"/>
  <c r="AF79" i="1"/>
  <c r="AF80" i="1"/>
  <c r="AF81" i="1"/>
  <c r="AF82" i="1"/>
  <c r="AF83" i="1"/>
  <c r="AF84" i="1"/>
  <c r="AF85" i="1"/>
  <c r="AF86" i="1"/>
  <c r="AF87" i="1"/>
  <c r="AF90" i="1"/>
  <c r="AF91" i="1"/>
  <c r="AF92" i="1"/>
  <c r="AF93" i="1"/>
  <c r="AF94" i="1"/>
  <c r="AF95" i="1"/>
  <c r="AF96" i="1"/>
  <c r="AF97" i="1"/>
  <c r="AF98" i="1"/>
  <c r="AF101" i="1"/>
  <c r="AF103" i="1"/>
  <c r="AF104" i="1"/>
  <c r="AG64" i="1" l="1"/>
  <c r="AG63" i="1"/>
  <c r="AJ46" i="1" l="1"/>
  <c r="AJ41" i="1"/>
  <c r="AE66" i="1" l="1"/>
  <c r="AE67" i="1"/>
  <c r="AE68" i="1"/>
  <c r="AE69" i="1"/>
  <c r="AE70" i="1"/>
  <c r="AE71" i="1"/>
  <c r="AE72" i="1"/>
  <c r="AE73" i="1"/>
  <c r="AE74" i="1"/>
  <c r="AE75" i="1"/>
  <c r="AE78" i="1"/>
  <c r="AE79" i="1"/>
  <c r="AE80" i="1"/>
  <c r="AE81" i="1"/>
  <c r="AE82" i="1"/>
  <c r="AE83" i="1"/>
  <c r="AE84" i="1"/>
  <c r="AE85" i="1"/>
  <c r="AE86" i="1"/>
  <c r="AE87" i="1"/>
  <c r="AE90" i="1"/>
  <c r="AE91" i="1"/>
  <c r="AE92" i="1"/>
  <c r="AE93" i="1"/>
  <c r="AE94" i="1"/>
  <c r="AE95" i="1"/>
  <c r="AE96" i="1"/>
  <c r="AE97" i="1"/>
  <c r="AE98" i="1"/>
  <c r="AE101" i="1"/>
  <c r="AE103" i="1"/>
  <c r="AE104" i="1"/>
  <c r="AE7" i="1"/>
  <c r="AE8" i="1"/>
  <c r="AE9" i="1"/>
  <c r="AE10" i="1"/>
  <c r="AE11" i="1"/>
  <c r="AE12" i="1"/>
  <c r="AE13" i="1"/>
  <c r="AE14" i="1"/>
  <c r="AE15" i="1"/>
  <c r="AE16" i="1"/>
  <c r="AE17" i="1"/>
  <c r="AE19" i="1"/>
  <c r="AE20" i="1"/>
  <c r="AE21" i="1"/>
  <c r="AE23" i="1"/>
  <c r="AE24" i="1"/>
  <c r="AE25" i="1"/>
  <c r="AE26" i="1"/>
  <c r="AE27" i="1"/>
  <c r="AE28" i="1"/>
  <c r="AE29" i="1"/>
  <c r="AE30" i="1"/>
  <c r="AE31" i="1"/>
  <c r="AE32" i="1"/>
  <c r="AE34" i="1"/>
  <c r="AE35" i="1"/>
  <c r="AE36" i="1"/>
  <c r="AE37" i="1"/>
  <c r="AE38" i="1"/>
  <c r="AE41" i="1"/>
  <c r="AE42" i="1"/>
  <c r="AE43" i="1"/>
  <c r="AE44" i="1"/>
  <c r="AE46" i="1"/>
  <c r="AE47" i="1"/>
  <c r="AE48" i="1"/>
  <c r="AE49" i="1"/>
  <c r="AE50" i="1"/>
  <c r="AE51" i="1"/>
  <c r="AE52" i="1"/>
  <c r="AE53" i="1"/>
  <c r="AE54" i="1"/>
  <c r="AE55" i="1"/>
  <c r="AC66" i="1" l="1"/>
  <c r="AD66" i="1"/>
  <c r="AC67" i="1"/>
  <c r="AD67" i="1"/>
  <c r="AC68" i="1"/>
  <c r="AD68" i="1"/>
  <c r="AC69" i="1"/>
  <c r="AD69" i="1"/>
  <c r="AC70" i="1"/>
  <c r="AD70" i="1"/>
  <c r="AC71" i="1"/>
  <c r="AD71" i="1"/>
  <c r="AC72" i="1"/>
  <c r="AD72" i="1"/>
  <c r="AC73" i="1"/>
  <c r="AD73" i="1"/>
  <c r="AC74" i="1"/>
  <c r="AD74" i="1"/>
  <c r="AC75" i="1"/>
  <c r="AD75" i="1"/>
  <c r="AC78" i="1"/>
  <c r="AD78" i="1"/>
  <c r="AC79" i="1"/>
  <c r="AD79" i="1"/>
  <c r="AC80" i="1"/>
  <c r="AD80" i="1"/>
  <c r="AC81" i="1"/>
  <c r="AD81" i="1"/>
  <c r="AC82" i="1"/>
  <c r="AD82" i="1"/>
  <c r="AC83" i="1"/>
  <c r="AD83" i="1"/>
  <c r="AC84" i="1"/>
  <c r="AD84" i="1"/>
  <c r="AC85" i="1"/>
  <c r="AD85" i="1"/>
  <c r="AC86" i="1"/>
  <c r="AD86" i="1"/>
  <c r="AC87" i="1"/>
  <c r="AD87" i="1"/>
  <c r="AC90" i="1"/>
  <c r="AD90" i="1"/>
  <c r="AC91" i="1"/>
  <c r="AD91" i="1"/>
  <c r="AC92" i="1"/>
  <c r="AD92" i="1"/>
  <c r="AC93" i="1"/>
  <c r="AD93" i="1"/>
  <c r="AC94" i="1"/>
  <c r="AD94" i="1"/>
  <c r="AC95" i="1"/>
  <c r="AD95" i="1"/>
  <c r="AC96" i="1"/>
  <c r="AD96" i="1"/>
  <c r="AC97" i="1"/>
  <c r="AD97" i="1"/>
  <c r="AC98" i="1"/>
  <c r="AD98" i="1"/>
  <c r="AC101" i="1"/>
  <c r="AD101" i="1"/>
  <c r="AC103" i="1"/>
  <c r="AD103" i="1"/>
  <c r="AC104" i="1"/>
  <c r="AD104" i="1"/>
  <c r="AD7" i="1"/>
  <c r="AD8" i="1"/>
  <c r="AD9" i="1"/>
  <c r="AD10" i="1"/>
  <c r="AD11" i="1"/>
  <c r="AD12" i="1"/>
  <c r="AD13" i="1"/>
  <c r="AD14" i="1"/>
  <c r="AD15" i="1"/>
  <c r="AD16" i="1"/>
  <c r="AD17" i="1"/>
  <c r="AD19" i="1"/>
  <c r="AD20" i="1"/>
  <c r="AD21" i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8" i="1"/>
  <c r="AD41" i="1"/>
  <c r="AD42" i="1"/>
  <c r="AD43" i="1"/>
  <c r="AD44" i="1"/>
  <c r="AD46" i="1"/>
  <c r="AD47" i="1"/>
  <c r="AD48" i="1"/>
  <c r="AD49" i="1"/>
  <c r="AD50" i="1"/>
  <c r="AD51" i="1"/>
  <c r="AD52" i="1"/>
  <c r="AD53" i="1"/>
  <c r="AD54" i="1"/>
  <c r="AD55" i="1"/>
  <c r="AC7" i="1"/>
  <c r="AC8" i="1"/>
  <c r="AC9" i="1"/>
  <c r="AC10" i="1"/>
  <c r="AC11" i="1"/>
  <c r="AC12" i="1"/>
  <c r="AC13" i="1"/>
  <c r="AC14" i="1"/>
  <c r="AC15" i="1"/>
  <c r="AC16" i="1"/>
  <c r="AC17" i="1"/>
  <c r="AC19" i="1"/>
  <c r="AC20" i="1"/>
  <c r="AC21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8" i="1"/>
  <c r="AC41" i="1"/>
  <c r="AC42" i="1"/>
  <c r="AC43" i="1"/>
  <c r="AC44" i="1"/>
  <c r="AC46" i="1"/>
  <c r="AC47" i="1"/>
  <c r="AC48" i="1"/>
  <c r="AC49" i="1"/>
  <c r="AC50" i="1"/>
  <c r="AC51" i="1"/>
  <c r="AC52" i="1"/>
  <c r="AC53" i="1"/>
  <c r="AC54" i="1"/>
  <c r="AC55" i="1"/>
  <c r="AJ67" i="1" l="1"/>
  <c r="AJ68" i="1"/>
  <c r="AJ69" i="1"/>
  <c r="AJ70" i="1"/>
  <c r="AJ71" i="1"/>
  <c r="AJ72" i="1"/>
  <c r="AJ73" i="1"/>
  <c r="AJ74" i="1"/>
  <c r="AJ78" i="1"/>
  <c r="AJ79" i="1"/>
  <c r="AJ80" i="1"/>
  <c r="AJ81" i="1"/>
  <c r="AJ82" i="1"/>
  <c r="AJ83" i="1"/>
  <c r="AJ84" i="1"/>
  <c r="AJ85" i="1"/>
  <c r="AJ86" i="1"/>
  <c r="AJ87" i="1"/>
  <c r="AJ90" i="1"/>
  <c r="AJ91" i="1"/>
  <c r="AJ92" i="1"/>
  <c r="AJ93" i="1"/>
  <c r="AJ94" i="1"/>
  <c r="AJ95" i="1"/>
  <c r="AJ96" i="1"/>
  <c r="AJ97" i="1"/>
  <c r="AJ98" i="1"/>
  <c r="AJ101" i="1"/>
  <c r="AJ66" i="1"/>
  <c r="AJ19" i="1"/>
  <c r="AJ20" i="1"/>
  <c r="AJ21" i="1"/>
  <c r="AJ23" i="1"/>
  <c r="AJ24" i="1"/>
  <c r="AJ25" i="1"/>
  <c r="AJ26" i="1"/>
  <c r="AJ27" i="1"/>
  <c r="AJ28" i="1"/>
  <c r="AJ29" i="1"/>
  <c r="AJ30" i="1"/>
  <c r="AJ31" i="1"/>
  <c r="AJ32" i="1"/>
  <c r="AJ34" i="1"/>
  <c r="AJ35" i="1"/>
  <c r="AJ36" i="1"/>
  <c r="AJ37" i="1"/>
  <c r="AJ38" i="1"/>
  <c r="AJ43" i="1"/>
  <c r="AJ47" i="1"/>
  <c r="AJ48" i="1"/>
  <c r="AJ49" i="1"/>
  <c r="AJ50" i="1"/>
  <c r="AJ51" i="1"/>
  <c r="AJ52" i="1"/>
  <c r="AJ53" i="1"/>
  <c r="AJ54" i="1"/>
  <c r="AJ55" i="1"/>
  <c r="AB95" i="1" l="1"/>
  <c r="AB96" i="1"/>
  <c r="AB97" i="1"/>
  <c r="AB98" i="1"/>
  <c r="AB93" i="1"/>
  <c r="AB94" i="1"/>
  <c r="AB81" i="1"/>
  <c r="AB82" i="1"/>
  <c r="AB83" i="1"/>
  <c r="AB84" i="1"/>
  <c r="AB85" i="1"/>
  <c r="AB86" i="1"/>
  <c r="AB87" i="1"/>
  <c r="AB69" i="1"/>
  <c r="AB70" i="1"/>
  <c r="AB71" i="1"/>
  <c r="AB72" i="1"/>
  <c r="AB73" i="1"/>
  <c r="AB74" i="1"/>
  <c r="AB75" i="1"/>
  <c r="AB49" i="1"/>
  <c r="AB50" i="1"/>
  <c r="AB51" i="1"/>
  <c r="AB52" i="1"/>
  <c r="AB53" i="1"/>
  <c r="AB54" i="1"/>
  <c r="AB55" i="1"/>
  <c r="AB44" i="1"/>
  <c r="AB37" i="1"/>
  <c r="AB38" i="1"/>
  <c r="AB26" i="1"/>
  <c r="AB27" i="1"/>
  <c r="AB28" i="1"/>
  <c r="AB29" i="1"/>
  <c r="AB30" i="1"/>
  <c r="AB31" i="1"/>
  <c r="AB32" i="1"/>
  <c r="AB104" i="1"/>
  <c r="AB103" i="1"/>
  <c r="AB101" i="1"/>
  <c r="AB92" i="1"/>
  <c r="AB91" i="1"/>
  <c r="AB90" i="1"/>
  <c r="AB80" i="1"/>
  <c r="AB79" i="1"/>
  <c r="AB78" i="1"/>
  <c r="AB68" i="1"/>
  <c r="AB67" i="1"/>
  <c r="AB66" i="1"/>
  <c r="AB48" i="1"/>
  <c r="AB47" i="1"/>
  <c r="AB46" i="1"/>
  <c r="AB43" i="1"/>
  <c r="AB42" i="1"/>
  <c r="AB41" i="1"/>
  <c r="AB36" i="1"/>
  <c r="AB35" i="1"/>
  <c r="AB34" i="1"/>
  <c r="AB25" i="1"/>
  <c r="AB24" i="1"/>
  <c r="AB23" i="1"/>
  <c r="AB21" i="1"/>
  <c r="AB20" i="1"/>
  <c r="AB19" i="1"/>
  <c r="AB8" i="1"/>
  <c r="AB9" i="1"/>
  <c r="AB10" i="1"/>
  <c r="AB11" i="1"/>
  <c r="AB12" i="1"/>
  <c r="AB13" i="1"/>
  <c r="AB14" i="1"/>
  <c r="AB15" i="1"/>
  <c r="AB16" i="1"/>
  <c r="AB17" i="1"/>
  <c r="AB7" i="1"/>
</calcChain>
</file>

<file path=xl/sharedStrings.xml><?xml version="1.0" encoding="utf-8"?>
<sst xmlns="http://schemas.openxmlformats.org/spreadsheetml/2006/main" count="343" uniqueCount="256">
  <si>
    <t>(Milyon Dolar)</t>
  </si>
  <si>
    <t>( In Millions of Dollars)</t>
  </si>
  <si>
    <t>0.  Canlı hayvanlar ve gıda maddeleri</t>
  </si>
  <si>
    <t>0.  Food and live animals</t>
  </si>
  <si>
    <t>00</t>
  </si>
  <si>
    <t>Canlı hayvanlar (03. bölüm hariç)</t>
  </si>
  <si>
    <t>Live animals other than animals of division 03</t>
  </si>
  <si>
    <t>01</t>
  </si>
  <si>
    <t>Et ve et ürünleri</t>
  </si>
  <si>
    <t>Meat and meat preparations</t>
  </si>
  <si>
    <t>02</t>
  </si>
  <si>
    <t>Süt, süt ürünleri ve kuş yumurtaları</t>
  </si>
  <si>
    <t>Dairy products and birds eggs</t>
  </si>
  <si>
    <t>03</t>
  </si>
  <si>
    <t>04</t>
  </si>
  <si>
    <t>Hububat ve hububattan hazırlanmış ürünler</t>
  </si>
  <si>
    <t>Cereals and cereal preparations</t>
  </si>
  <si>
    <t>05</t>
  </si>
  <si>
    <t>Meyve ve sebzeler</t>
  </si>
  <si>
    <t>Fruits and vegetables</t>
  </si>
  <si>
    <t>06</t>
  </si>
  <si>
    <t>Şeker, şeker ürünleri ve bal</t>
  </si>
  <si>
    <t>Sugar, sugar preparations and honey</t>
  </si>
  <si>
    <t>07</t>
  </si>
  <si>
    <t>Kahve, çay, kakao, baharat vb. ürünleri</t>
  </si>
  <si>
    <t>Coffee, tea, cocoa, spices and manufactures thereof</t>
  </si>
  <si>
    <t>08</t>
  </si>
  <si>
    <t xml:space="preserve">Hayvanlar için gıda maddeleri </t>
  </si>
  <si>
    <t>Feeding stuff for animals</t>
  </si>
  <si>
    <t>09</t>
  </si>
  <si>
    <t>Çeşitli yenebilir ürünler vb. hazırlanmış ürünler</t>
  </si>
  <si>
    <t>Miscellaneous edible products and prepar.</t>
  </si>
  <si>
    <t>1.  İçkiler ve tütün</t>
  </si>
  <si>
    <t>1.  Beverages and tobacco</t>
  </si>
  <si>
    <t>11</t>
  </si>
  <si>
    <t>İçkiler</t>
  </si>
  <si>
    <t>Beverages</t>
  </si>
  <si>
    <t>12</t>
  </si>
  <si>
    <t>Tütün ve tütün mamulleri</t>
  </si>
  <si>
    <t>Tobacco and tobacco manufactures</t>
  </si>
  <si>
    <t>2.  Akaryakıt hariç, yenilmeyen hammaddeler</t>
  </si>
  <si>
    <t>2.  Crude materials, inedible, except fuels</t>
  </si>
  <si>
    <t>21</t>
  </si>
  <si>
    <t>İşlenmemiş kösele, deri ve kürk</t>
  </si>
  <si>
    <t xml:space="preserve">Hides, skins and furskins, raw </t>
  </si>
  <si>
    <t>Yağlı tohumlar ve yağ veren meyveler</t>
  </si>
  <si>
    <t>Oil seeds and oleaginous fruits</t>
  </si>
  <si>
    <t>Ham kauçuk (sentetik ve rejenere kauçuk dahil)</t>
  </si>
  <si>
    <t>Crude rubber (including synthetic, reclaimed)</t>
  </si>
  <si>
    <t>Mantar, odun ve kereste</t>
  </si>
  <si>
    <t>Cork and wood</t>
  </si>
  <si>
    <t>Kağıt hamuru ve kullanılmış kağıt</t>
  </si>
  <si>
    <t>Pulp and waste paper</t>
  </si>
  <si>
    <t>Dokuma elyafı (yün topları hariç) vb. artıkları</t>
  </si>
  <si>
    <t>Textile fibres (other than wool tops) and their wastes</t>
  </si>
  <si>
    <t>Ham gübre ve maden (kömür, petrol ve</t>
  </si>
  <si>
    <t>Crude fertilizers and crude ores (excluding coal,</t>
  </si>
  <si>
    <t>Metal cevherleri, döküntü ve hurdaları</t>
  </si>
  <si>
    <t>Metalliferous ores and metal scrap</t>
  </si>
  <si>
    <t>29</t>
  </si>
  <si>
    <t>Crude animal and vegetable materials, n.e.s</t>
  </si>
  <si>
    <t>3.  Mineral fuels, lubricants and related materials</t>
  </si>
  <si>
    <t>32</t>
  </si>
  <si>
    <t>Taş, kok ve briket kömürü</t>
  </si>
  <si>
    <t>Coal, coke and briquettes</t>
  </si>
  <si>
    <t>33</t>
  </si>
  <si>
    <t>Petrol ve petrolden elde edilen ürünler</t>
  </si>
  <si>
    <t>Petroleum, petroleum products and related</t>
  </si>
  <si>
    <t>34</t>
  </si>
  <si>
    <t>Doğalgaz ve mamül gaz</t>
  </si>
  <si>
    <t>Gas, natural and manufactured</t>
  </si>
  <si>
    <t>35</t>
  </si>
  <si>
    <t>Elektrik enerjisi</t>
  </si>
  <si>
    <t>Electric current</t>
  </si>
  <si>
    <t>4.  Hayvansal ve bitkisel katı ve sıvı yağlar ve mumlar</t>
  </si>
  <si>
    <t>4.  Animal and vegetable oils, fats and waxes</t>
  </si>
  <si>
    <t>41</t>
  </si>
  <si>
    <t>Hayvansal sıvı ve katı yağlar</t>
  </si>
  <si>
    <t>Animal oils and fats</t>
  </si>
  <si>
    <t>42</t>
  </si>
  <si>
    <t>İşlem görmemiş bitkisel yağlar, rafine</t>
  </si>
  <si>
    <t>Fixed vegetable fats and oils, crude refined or</t>
  </si>
  <si>
    <t>43</t>
  </si>
  <si>
    <t>İşlenmiş yağ, mum, vb. yenilmeyen karışımları</t>
  </si>
  <si>
    <t>Animal and vegetable fats and oils, processed; waxes</t>
  </si>
  <si>
    <t>5.  Başka yerde belirtilmeyen kimya sanayi ürünleri</t>
  </si>
  <si>
    <t>5.  Chemicals and related products, n.e.s.</t>
  </si>
  <si>
    <t>51</t>
  </si>
  <si>
    <t>Organik kimyasal ürünler</t>
  </si>
  <si>
    <t>Organic chemicals</t>
  </si>
  <si>
    <t>52</t>
  </si>
  <si>
    <t>İnorganik kimyasal ürünler</t>
  </si>
  <si>
    <t>Inorganic chemicals</t>
  </si>
  <si>
    <t>53</t>
  </si>
  <si>
    <t>Debagat ve boyacılıkta kullanılan ürünler</t>
  </si>
  <si>
    <t>Dyeing, tanning and colouring materials</t>
  </si>
  <si>
    <t>54</t>
  </si>
  <si>
    <t>Tıp ve eczacılık ürünleri</t>
  </si>
  <si>
    <t>Medicinal and pharmaceutical products</t>
  </si>
  <si>
    <t>55</t>
  </si>
  <si>
    <t>Uçucu yağ, rezinoit, parfümeri, kozmetik,</t>
  </si>
  <si>
    <t>Essential oils, resinoids and perfume materials; toilet,</t>
  </si>
  <si>
    <t>56</t>
  </si>
  <si>
    <t>Gübreler (272. grubun dışındakiler)</t>
  </si>
  <si>
    <t>Fertilizers (other than those of group 272)</t>
  </si>
  <si>
    <t>57</t>
  </si>
  <si>
    <t>İlk şekildeki plastikler</t>
  </si>
  <si>
    <t>Plastics in primary forms</t>
  </si>
  <si>
    <t>58</t>
  </si>
  <si>
    <t>İlk şekilde olmayan plastikler</t>
  </si>
  <si>
    <t>Plastics in non-primary forms</t>
  </si>
  <si>
    <t>59</t>
  </si>
  <si>
    <t>Başka yerde belirtilmeyen kimyasal madde ve ürünler</t>
  </si>
  <si>
    <t>Chemical materials and products, n.e.s</t>
  </si>
  <si>
    <t>6.  Manufactured goods classified chiefly by material</t>
  </si>
  <si>
    <t>61</t>
  </si>
  <si>
    <t>Başka yerde belirtilmeyen deri, işlenmiş kürk</t>
  </si>
  <si>
    <t>Leather, leather manufactures, n.e.s. and dressed</t>
  </si>
  <si>
    <t>62</t>
  </si>
  <si>
    <t>Başka yerde belirtilmeyen kauçuk eşya</t>
  </si>
  <si>
    <t>Rubber manufactures, n.e.s.</t>
  </si>
  <si>
    <t>63</t>
  </si>
  <si>
    <t>Mantar, ahşaptan eşya (mobilya hariç)</t>
  </si>
  <si>
    <t>Cork and wood manufactures (excluding furniture)</t>
  </si>
  <si>
    <t>64</t>
  </si>
  <si>
    <t>Kağıt, karton ve kağıt hamurundan, kağıt</t>
  </si>
  <si>
    <t>Paper , paperboard and articles of paper pulp, of paper</t>
  </si>
  <si>
    <t>65</t>
  </si>
  <si>
    <t>Başka yerde belirtilmeyen tekstil iplikleri,</t>
  </si>
  <si>
    <t>Textile yarn, fabrics, made-up articles, n.e.s. and related</t>
  </si>
  <si>
    <t>66</t>
  </si>
  <si>
    <t>Başka yerde belirtilmeyen metal olmayan</t>
  </si>
  <si>
    <t>Non-metallic mineral manufactures, n.e.s.</t>
  </si>
  <si>
    <t>67</t>
  </si>
  <si>
    <t>Demir ve çelik</t>
  </si>
  <si>
    <t>Iron and steel</t>
  </si>
  <si>
    <t>68</t>
  </si>
  <si>
    <t>Demir ihtiva etmeyen madenler</t>
  </si>
  <si>
    <t>Non-ferrous metals</t>
  </si>
  <si>
    <t>69</t>
  </si>
  <si>
    <t>Başka yerde belirtilmeyen madenden mamul eşyalar</t>
  </si>
  <si>
    <t>Manufactures of metals, n.e.s.</t>
  </si>
  <si>
    <t>7.  Makina ve ulaştırma araçları</t>
  </si>
  <si>
    <t>7.  Machinery and transport equipment</t>
  </si>
  <si>
    <t>71</t>
  </si>
  <si>
    <t>Güç üreten makineler ve araçlar</t>
  </si>
  <si>
    <t>Power generating machinery and equipment</t>
  </si>
  <si>
    <t>72</t>
  </si>
  <si>
    <t>Belirli sanayiler için özelliği olan makine ve cihazlar</t>
  </si>
  <si>
    <t>Machinery specialized for particular industries</t>
  </si>
  <si>
    <t>73</t>
  </si>
  <si>
    <t>Metal işleme makineleri</t>
  </si>
  <si>
    <t>Metal working machinery</t>
  </si>
  <si>
    <t>74</t>
  </si>
  <si>
    <t>Başka yerde belirtilmeyen genel endüstri</t>
  </si>
  <si>
    <t>General industrial machinery and equipment, n.e.s. and</t>
  </si>
  <si>
    <t>75</t>
  </si>
  <si>
    <t>Büro makinaları, otomatik veri işleme</t>
  </si>
  <si>
    <t>Office machines and automatic data processing</t>
  </si>
  <si>
    <t>76</t>
  </si>
  <si>
    <t>Haberleşme, sesi kaydetme ve kaydedilen</t>
  </si>
  <si>
    <t>Telecommunications and sound recording and</t>
  </si>
  <si>
    <t>77</t>
  </si>
  <si>
    <t>Elektrik makine, cihaz ve alet, vb. aksam</t>
  </si>
  <si>
    <t>Electrical machinery, apparatus and appliances, n.e.s.</t>
  </si>
  <si>
    <t>78</t>
  </si>
  <si>
    <t>Kara taşıtları (hava yastıklı taşıtlar dahil)</t>
  </si>
  <si>
    <t>Road vehicles(including air-cushion vehicles)</t>
  </si>
  <si>
    <t>79</t>
  </si>
  <si>
    <t>Diğer taşıt araçları</t>
  </si>
  <si>
    <t>Other transport equipment</t>
  </si>
  <si>
    <t>8.  Çeşit mamül eşya</t>
  </si>
  <si>
    <t>8.  Miscellaneous manufactured articles</t>
  </si>
  <si>
    <t>81</t>
  </si>
  <si>
    <t xml:space="preserve">Prefabrik yapı; sıhhi su tesisatı, ısıtma ve </t>
  </si>
  <si>
    <t>Prefabricated buildings; sanitary, plumbing, heating and</t>
  </si>
  <si>
    <t>82</t>
  </si>
  <si>
    <t>Mobilya, yatak takımı, yatak payandaları ve yastıkları</t>
  </si>
  <si>
    <t xml:space="preserve">Furniture,bedding, mattress supports and cushions </t>
  </si>
  <si>
    <t>83</t>
  </si>
  <si>
    <t>Seyahat eşyaları, el çantaları vb. taşıyıcı eşya</t>
  </si>
  <si>
    <t>Travel goods,handbags and similar containers</t>
  </si>
  <si>
    <t>84</t>
  </si>
  <si>
    <t>Giyim eşyaları ve bunların aksesuarları</t>
  </si>
  <si>
    <t>Articles of apparel and clothing accessories</t>
  </si>
  <si>
    <t>85</t>
  </si>
  <si>
    <t>Ayakkabılar</t>
  </si>
  <si>
    <t>Footwear</t>
  </si>
  <si>
    <t>87</t>
  </si>
  <si>
    <t>Başka yerde belirtilmeyen mesleki, ilmi,</t>
  </si>
  <si>
    <t>Professional, scientific and controlling instruments</t>
  </si>
  <si>
    <t>88</t>
  </si>
  <si>
    <t>Fotoğraf malzemeleri, optik eşyalar; kol</t>
  </si>
  <si>
    <t>Photographic apparatus, equipment and supplies and</t>
  </si>
  <si>
    <t>89</t>
  </si>
  <si>
    <t>Başka yerde belirtilmeyen çeşitli mamul eşyalar</t>
  </si>
  <si>
    <t>Miscellaneous manufactured articles, n.e.s.</t>
  </si>
  <si>
    <t>9.  SITC'de hiç bir yerde sınıflandırılmamış</t>
  </si>
  <si>
    <t>9.  Commodities and transactions not</t>
  </si>
  <si>
    <t xml:space="preserve">     eşya ve mamuller</t>
  </si>
  <si>
    <t xml:space="preserve">     classified elsewhere in the SITC</t>
  </si>
  <si>
    <t>Toplam</t>
  </si>
  <si>
    <t>Total</t>
  </si>
  <si>
    <t>Yüzde Değ.</t>
  </si>
  <si>
    <t>Balık, yumuşakça, kabuklu ve omurgasızlar vb.ürünler</t>
  </si>
  <si>
    <t xml:space="preserve">Fish, crustaceans, molluscs and aquatic invertebrates </t>
  </si>
  <si>
    <t>Per. Chan.</t>
  </si>
  <si>
    <t>Kaynak: TÜİK</t>
  </si>
  <si>
    <t>SOURCE: TURKSTAT</t>
  </si>
  <si>
    <t>10/09</t>
  </si>
  <si>
    <t>11/10</t>
  </si>
  <si>
    <t>3.  Mineral yakıtlar, yağlar vb. ilgili maddeler</t>
  </si>
  <si>
    <t>6.  Başlıca sınıflara ayrılan işlenmiş mallar</t>
  </si>
  <si>
    <t>12/11</t>
  </si>
  <si>
    <t xml:space="preserve">    Yüzde Değ.</t>
  </si>
  <si>
    <t>Yıllık</t>
  </si>
  <si>
    <t>Annual</t>
  </si>
  <si>
    <t>13/12</t>
  </si>
  <si>
    <t>Altın,parasal olmayan (altın madeni hariç)</t>
  </si>
  <si>
    <t>Gold,non-monetary (excluding gold ores and concentrates)</t>
  </si>
  <si>
    <t>14/13</t>
  </si>
  <si>
    <t>15/14</t>
  </si>
  <si>
    <t>16/15</t>
  </si>
  <si>
    <t>17/16</t>
  </si>
  <si>
    <t>18/17</t>
  </si>
  <si>
    <t>19/18</t>
  </si>
  <si>
    <t>20/19</t>
  </si>
  <si>
    <t>Tablo: V.15- İhracatın Uluslararası Standart Ticaret Sınıflamasına Göre Dağılımı (SITC, Rev.4) (Devam)</t>
  </si>
  <si>
    <t>Table: V.15- Exports By Standard International Trade Classification (SITC, Rev.4) (Continued)</t>
  </si>
  <si>
    <t>Tablo: V.15- İhracatın Uluslararası Standart Ticaret Sınıflamasına Göre Dağılımı (SITC, Rev.4)</t>
  </si>
  <si>
    <t>Table: V.15- Exports By Standard International Trade Classification (SITC, Rev.4)</t>
  </si>
  <si>
    <t>21/20</t>
  </si>
  <si>
    <t>22/21</t>
  </si>
  <si>
    <t>23/22</t>
  </si>
  <si>
    <t>3X</t>
  </si>
  <si>
    <t>Kısım 3'ün başka yerinde sınıflandırılmamış ürünler*</t>
  </si>
  <si>
    <t>Trade of section 3, not elsewhere specified</t>
  </si>
  <si>
    <t>5X</t>
  </si>
  <si>
    <t>Kısım 5'in başka yerinde sınıflandırılmamış ürünler</t>
  </si>
  <si>
    <t>Trade of section 5, not elsewhere specified</t>
  </si>
  <si>
    <t>Başka yerde belirtilmeyen hayvansal ve bitkisel menşeli hammaddeler</t>
  </si>
  <si>
    <t>Kısım 6'nın başka yerinde sınıflandırılmamış ürünler</t>
  </si>
  <si>
    <t>Trade of section 6, not elsewhere specified</t>
  </si>
  <si>
    <t>6X</t>
  </si>
  <si>
    <t>Kısım 7'nin başka yerinde sınıflandırılmamış ürünler</t>
  </si>
  <si>
    <t>7X</t>
  </si>
  <si>
    <t>Trade of section 7, not elsewhere specified</t>
  </si>
  <si>
    <t>Kısım 8'in başka yerinde sınıflandırılmamış ürünler</t>
  </si>
  <si>
    <t>8X</t>
  </si>
  <si>
    <t>Trade of section 8, not elsewhere specified</t>
  </si>
  <si>
    <t>24/23</t>
  </si>
  <si>
    <t>Ocak-Haziran</t>
  </si>
  <si>
    <t>Jan.-June</t>
  </si>
  <si>
    <t>2023*</t>
  </si>
  <si>
    <t>*2022 yılı sonrasında veri sınıflandırmasında revisyon yapılmıştır. 3X verisi 2022 yılı için "Gizli veri"olarak sınıflandırılmaktadır.</t>
  </si>
  <si>
    <t>*Data classification was revised after 2022. 3X data is classified as “Confidential data” for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</si>
</sst>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"/>
    <numFmt numFmtId="166" formatCode="#,##0.0\ _T_L;\-#,##0.0\ _T_L"/>
    <numFmt numFmtId="167" formatCode="#,##0_ ;\-#,##0\ "/>
  </numFmts>
  <fonts count="24" x14ac:knownFonts="1">
    <font>
      <sz val="10"/>
      <name val="Courier"/>
      <charset val="162"/>
    </font>
    <font>
      <b/>
      <sz val="12"/>
      <name val="Arial TUR"/>
      <family val="2"/>
      <charset val="162"/>
    </font>
    <font>
      <sz val="12"/>
      <name val="Arial TUR"/>
      <family val="2"/>
      <charset val="162"/>
    </font>
    <font>
      <b/>
      <sz val="12"/>
      <name val="Arial Tur"/>
      <charset val="162"/>
    </font>
    <font>
      <b/>
      <sz val="11"/>
      <name val="Arial Tur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b/>
      <sz val="16"/>
      <name val="Arial Tur"/>
      <family val="2"/>
      <charset val="162"/>
    </font>
    <font>
      <sz val="10"/>
      <name val="Arial"/>
      <family val="2"/>
      <charset val="162"/>
    </font>
    <font>
      <b/>
      <sz val="13"/>
      <name val="Arial Tur"/>
      <charset val="162"/>
    </font>
    <font>
      <sz val="13"/>
      <name val="Arial Tur"/>
      <family val="2"/>
      <charset val="162"/>
    </font>
    <font>
      <b/>
      <sz val="13"/>
      <name val="Arial Tur"/>
      <family val="2"/>
      <charset val="162"/>
    </font>
    <font>
      <b/>
      <sz val="14"/>
      <name val="Arial Tur"/>
      <family val="2"/>
      <charset val="162"/>
    </font>
    <font>
      <b/>
      <sz val="14"/>
      <name val="Arial Tur"/>
      <charset val="162"/>
    </font>
    <font>
      <sz val="14"/>
      <name val="Arial Tur"/>
      <family val="2"/>
      <charset val="162"/>
    </font>
    <font>
      <sz val="13"/>
      <name val="Arial Tur"/>
      <charset val="162"/>
    </font>
    <font>
      <b/>
      <sz val="10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 Tur"/>
      <charset val="162"/>
    </font>
    <font>
      <sz val="12"/>
      <name val="Arial Tur"/>
      <charset val="162"/>
    </font>
    <font>
      <sz val="10"/>
      <name val="MS Sans Serif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0" fontId="8" fillId="0" borderId="0"/>
    <xf numFmtId="38" fontId="23" fillId="0" borderId="0" applyFont="0" applyFill="0" applyBorder="0" applyAlignment="0" applyProtection="0"/>
  </cellStyleXfs>
  <cellXfs count="157">
    <xf numFmtId="37" fontId="0" fillId="0" borderId="0" xfId="0"/>
    <xf numFmtId="37" fontId="1" fillId="0" borderId="0" xfId="0" applyFont="1" applyBorder="1" applyAlignment="1">
      <alignment vertical="center"/>
    </xf>
    <xf numFmtId="37" fontId="2" fillId="0" borderId="0" xfId="0" applyFont="1" applyBorder="1" applyAlignment="1">
      <alignment vertical="center"/>
    </xf>
    <xf numFmtId="37" fontId="2" fillId="0" borderId="0" xfId="0" quotePrefix="1" applyFont="1" applyBorder="1" applyAlignment="1" applyProtection="1">
      <alignment horizontal="left" vertical="center"/>
    </xf>
    <xf numFmtId="37" fontId="1" fillId="0" borderId="0" xfId="0" quotePrefix="1" applyFont="1" applyBorder="1" applyAlignment="1">
      <alignment horizontal="left" vertical="center"/>
    </xf>
    <xf numFmtId="37" fontId="2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left" vertical="center"/>
    </xf>
    <xf numFmtId="37" fontId="4" fillId="0" borderId="0" xfId="0" applyFont="1" applyBorder="1" applyAlignment="1">
      <alignment vertical="center"/>
    </xf>
    <xf numFmtId="37" fontId="1" fillId="0" borderId="1" xfId="0" quotePrefix="1" applyFont="1" applyBorder="1" applyAlignment="1">
      <alignment horizontal="left" vertical="center"/>
    </xf>
    <xf numFmtId="3" fontId="1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 applyProtection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37" fontId="1" fillId="0" borderId="2" xfId="0" quotePrefix="1" applyFont="1" applyBorder="1" applyAlignment="1">
      <alignment horizontal="left" vertical="center"/>
    </xf>
    <xf numFmtId="37" fontId="1" fillId="0" borderId="3" xfId="0" quotePrefix="1" applyFont="1" applyBorder="1" applyAlignment="1">
      <alignment horizontal="left" vertical="center"/>
    </xf>
    <xf numFmtId="164" fontId="1" fillId="0" borderId="2" xfId="0" applyNumberFormat="1" applyFont="1" applyBorder="1" applyAlignment="1" applyProtection="1">
      <alignment horizontal="left" vertical="center"/>
    </xf>
    <xf numFmtId="37" fontId="5" fillId="0" borderId="0" xfId="0" applyFont="1" applyBorder="1" applyAlignment="1">
      <alignment horizontal="right" vertical="center"/>
    </xf>
    <xf numFmtId="37" fontId="1" fillId="0" borderId="0" xfId="0" quotePrefix="1" applyFont="1" applyAlignment="1">
      <alignment horizontal="left"/>
    </xf>
    <xf numFmtId="37" fontId="1" fillId="0" borderId="1" xfId="0" applyFont="1" applyBorder="1" applyAlignment="1">
      <alignment horizontal="right" vertical="center"/>
    </xf>
    <xf numFmtId="37" fontId="1" fillId="0" borderId="1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0" xfId="0" quotePrefix="1" applyNumberFormat="1" applyFont="1" applyBorder="1" applyAlignment="1" applyProtection="1">
      <alignment horizontal="right" vertical="center"/>
    </xf>
    <xf numFmtId="164" fontId="1" fillId="0" borderId="4" xfId="0" applyNumberFormat="1" applyFont="1" applyBorder="1" applyAlignment="1" applyProtection="1">
      <alignment horizontal="left" vertical="center"/>
    </xf>
    <xf numFmtId="37" fontId="4" fillId="0" borderId="4" xfId="0" quotePrefix="1" applyFont="1" applyBorder="1" applyAlignment="1" applyProtection="1">
      <alignment horizontal="left" vertical="center"/>
    </xf>
    <xf numFmtId="37" fontId="1" fillId="0" borderId="0" xfId="0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Border="1" applyAlignment="1">
      <alignment vertical="center"/>
    </xf>
    <xf numFmtId="37" fontId="1" fillId="0" borderId="4" xfId="0" quotePrefix="1" applyFont="1" applyBorder="1" applyAlignment="1" applyProtection="1">
      <alignment horizontal="left" vertical="center"/>
    </xf>
    <xf numFmtId="37" fontId="1" fillId="0" borderId="4" xfId="0" applyFont="1" applyBorder="1" applyAlignment="1">
      <alignment vertical="center"/>
    </xf>
    <xf numFmtId="37" fontId="6" fillId="0" borderId="0" xfId="0" applyFont="1" applyBorder="1" applyAlignment="1">
      <alignment vertical="center"/>
    </xf>
    <xf numFmtId="37" fontId="6" fillId="0" borderId="0" xfId="0" applyFont="1" applyBorder="1" applyAlignment="1">
      <alignment horizontal="right" vertical="center"/>
    </xf>
    <xf numFmtId="37" fontId="2" fillId="0" borderId="2" xfId="0" quotePrefix="1" applyFont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right" vertical="center"/>
    </xf>
    <xf numFmtId="37" fontId="2" fillId="0" borderId="2" xfId="0" applyFont="1" applyBorder="1" applyAlignment="1">
      <alignment horizontal="left" vertical="center"/>
    </xf>
    <xf numFmtId="37" fontId="2" fillId="0" borderId="0" xfId="0" quotePrefix="1" applyFont="1" applyBorder="1" applyAlignment="1" applyProtection="1">
      <alignment horizontal="right" vertical="center"/>
    </xf>
    <xf numFmtId="37" fontId="2" fillId="0" borderId="0" xfId="0" applyFont="1" applyBorder="1" applyAlignment="1" applyProtection="1">
      <alignment horizontal="right" vertical="center"/>
    </xf>
    <xf numFmtId="37" fontId="2" fillId="0" borderId="2" xfId="0" applyFont="1" applyBorder="1" applyAlignment="1" applyProtection="1">
      <alignment horizontal="right" vertical="center"/>
    </xf>
    <xf numFmtId="37" fontId="2" fillId="0" borderId="0" xfId="0" quotePrefix="1" applyFont="1" applyBorder="1" applyAlignment="1" applyProtection="1">
      <alignment vertical="center"/>
    </xf>
    <xf numFmtId="37" fontId="2" fillId="0" borderId="4" xfId="0" applyFont="1" applyBorder="1" applyAlignment="1" applyProtection="1">
      <alignment horizontal="left" vertical="center"/>
    </xf>
    <xf numFmtId="37" fontId="2" fillId="0" borderId="4" xfId="0" quotePrefix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right" vertical="center"/>
    </xf>
    <xf numFmtId="37" fontId="2" fillId="0" borderId="0" xfId="0" applyFont="1" applyBorder="1" applyAlignment="1">
      <alignment horizontal="left" vertical="center"/>
    </xf>
    <xf numFmtId="37" fontId="7" fillId="0" borderId="0" xfId="0" quotePrefix="1" applyFont="1" applyBorder="1" applyAlignment="1" applyProtection="1">
      <alignment horizontal="left" vertical="center"/>
    </xf>
    <xf numFmtId="37" fontId="1" fillId="0" borderId="0" xfId="0" applyFont="1" applyAlignment="1">
      <alignment horizontal="right"/>
    </xf>
    <xf numFmtId="37" fontId="7" fillId="0" borderId="1" xfId="0" quotePrefix="1" applyFont="1" applyBorder="1" applyAlignment="1" applyProtection="1">
      <alignment horizontal="left" vertical="center"/>
    </xf>
    <xf numFmtId="37" fontId="1" fillId="0" borderId="4" xfId="0" applyFont="1" applyBorder="1" applyAlignment="1">
      <alignment horizontal="left" vertical="center"/>
    </xf>
    <xf numFmtId="3" fontId="1" fillId="0" borderId="6" xfId="0" applyNumberFormat="1" applyFont="1" applyBorder="1" applyAlignment="1" applyProtection="1">
      <alignment horizontal="left" vertical="center"/>
    </xf>
    <xf numFmtId="37" fontId="4" fillId="0" borderId="7" xfId="0" quotePrefix="1" applyFont="1" applyBorder="1" applyAlignment="1" applyProtection="1">
      <alignment horizontal="left" vertical="center"/>
    </xf>
    <xf numFmtId="39" fontId="2" fillId="0" borderId="0" xfId="0" applyNumberFormat="1" applyFont="1" applyBorder="1" applyAlignment="1">
      <alignment vertical="center"/>
    </xf>
    <xf numFmtId="37" fontId="14" fillId="0" borderId="0" xfId="0" applyFont="1" applyBorder="1" applyAlignment="1">
      <alignment vertical="center"/>
    </xf>
    <xf numFmtId="165" fontId="12" fillId="0" borderId="0" xfId="0" applyNumberFormat="1" applyFont="1" applyBorder="1" applyAlignment="1" applyProtection="1">
      <alignment horizontal="right" vertical="center"/>
    </xf>
    <xf numFmtId="37" fontId="11" fillId="0" borderId="0" xfId="0" applyFont="1" applyBorder="1" applyAlignment="1">
      <alignment vertical="center"/>
    </xf>
    <xf numFmtId="37" fontId="11" fillId="0" borderId="2" xfId="0" quotePrefix="1" applyFont="1" applyBorder="1" applyAlignment="1" applyProtection="1">
      <alignment horizontal="left" vertical="center"/>
    </xf>
    <xf numFmtId="37" fontId="11" fillId="0" borderId="2" xfId="0" applyFont="1" applyBorder="1" applyAlignment="1">
      <alignment vertical="center"/>
    </xf>
    <xf numFmtId="37" fontId="11" fillId="0" borderId="2" xfId="0" applyFont="1" applyBorder="1" applyAlignment="1" applyProtection="1">
      <alignment horizontal="left" vertical="center"/>
    </xf>
    <xf numFmtId="166" fontId="1" fillId="0" borderId="0" xfId="0" applyNumberFormat="1" applyFont="1" applyBorder="1" applyAlignment="1">
      <alignment vertical="center"/>
    </xf>
    <xf numFmtId="37" fontId="16" fillId="0" borderId="0" xfId="0" applyFont="1"/>
    <xf numFmtId="37" fontId="1" fillId="0" borderId="8" xfId="0" applyFont="1" applyBorder="1" applyAlignment="1">
      <alignment vertical="center"/>
    </xf>
    <xf numFmtId="3" fontId="17" fillId="2" borderId="0" xfId="0" quotePrefix="1" applyNumberFormat="1" applyFont="1" applyFill="1" applyBorder="1" applyAlignment="1" applyProtection="1">
      <alignment horizontal="left"/>
    </xf>
    <xf numFmtId="3" fontId="17" fillId="2" borderId="0" xfId="0" applyNumberFormat="1" applyFont="1" applyFill="1" applyAlignment="1">
      <alignment horizontal="right"/>
    </xf>
    <xf numFmtId="37" fontId="18" fillId="2" borderId="0" xfId="0" quotePrefix="1" applyFont="1" applyFill="1" applyBorder="1" applyAlignment="1" applyProtection="1">
      <alignment horizontal="left"/>
    </xf>
    <xf numFmtId="37" fontId="18" fillId="2" borderId="0" xfId="0" applyFont="1" applyFill="1" applyBorder="1" applyAlignment="1" applyProtection="1">
      <alignment horizontal="left"/>
    </xf>
    <xf numFmtId="3" fontId="18" fillId="2" borderId="0" xfId="0" quotePrefix="1" applyNumberFormat="1" applyFont="1" applyFill="1" applyBorder="1" applyAlignment="1" applyProtection="1">
      <alignment horizontal="left"/>
    </xf>
    <xf numFmtId="3" fontId="18" fillId="2" borderId="0" xfId="0" applyNumberFormat="1" applyFont="1" applyFill="1" applyBorder="1" applyAlignment="1" applyProtection="1">
      <alignment horizontal="left"/>
    </xf>
    <xf numFmtId="3" fontId="18" fillId="2" borderId="0" xfId="0" applyNumberFormat="1" applyFont="1" applyFill="1" applyAlignment="1">
      <alignment horizontal="right"/>
    </xf>
    <xf numFmtId="37" fontId="18" fillId="2" borderId="0" xfId="0" quotePrefix="1" applyFont="1" applyFill="1" applyBorder="1" applyAlignment="1">
      <alignment horizontal="left"/>
    </xf>
    <xf numFmtId="37" fontId="17" fillId="2" borderId="0" xfId="0" quotePrefix="1" applyFont="1" applyFill="1" applyBorder="1" applyAlignment="1" applyProtection="1">
      <alignment horizontal="left"/>
    </xf>
    <xf numFmtId="3" fontId="18" fillId="2" borderId="0" xfId="0" quotePrefix="1" applyNumberFormat="1" applyFont="1" applyFill="1" applyBorder="1" applyAlignment="1">
      <alignment horizontal="left"/>
    </xf>
    <xf numFmtId="37" fontId="18" fillId="2" borderId="0" xfId="0" applyFont="1" applyFill="1" applyBorder="1"/>
    <xf numFmtId="3" fontId="17" fillId="2" borderId="0" xfId="0" applyNumberFormat="1" applyFont="1" applyFill="1" applyBorder="1" applyAlignment="1">
      <alignment horizontal="right"/>
    </xf>
    <xf numFmtId="37" fontId="14" fillId="0" borderId="0" xfId="0" applyFont="1" applyAlignment="1">
      <alignment vertical="center"/>
    </xf>
    <xf numFmtId="3" fontId="19" fillId="2" borderId="0" xfId="0" applyNumberFormat="1" applyFont="1" applyFill="1" applyBorder="1" applyAlignment="1">
      <alignment horizontal="left"/>
    </xf>
    <xf numFmtId="37" fontId="20" fillId="2" borderId="0" xfId="0" quotePrefix="1" applyFont="1" applyFill="1" applyBorder="1" applyAlignment="1" applyProtection="1">
      <alignment horizontal="left"/>
    </xf>
    <xf numFmtId="37" fontId="19" fillId="2" borderId="0" xfId="0" applyFont="1" applyFill="1" applyBorder="1" applyAlignment="1">
      <alignment horizontal="left"/>
    </xf>
    <xf numFmtId="3" fontId="20" fillId="2" borderId="0" xfId="0" quotePrefix="1" applyNumberFormat="1" applyFont="1" applyFill="1" applyBorder="1" applyAlignment="1" applyProtection="1">
      <alignment horizontal="left"/>
    </xf>
    <xf numFmtId="37" fontId="20" fillId="2" borderId="0" xfId="0" quotePrefix="1" applyFont="1" applyFill="1" applyBorder="1" applyAlignment="1">
      <alignment horizontal="left"/>
    </xf>
    <xf numFmtId="37" fontId="1" fillId="0" borderId="9" xfId="0" quotePrefix="1" applyFont="1" applyBorder="1" applyAlignment="1">
      <alignment horizontal="left" vertical="center"/>
    </xf>
    <xf numFmtId="37" fontId="1" fillId="0" borderId="8" xfId="0" quotePrefix="1" applyFont="1" applyBorder="1" applyAlignment="1">
      <alignment horizontal="left" vertical="center"/>
    </xf>
    <xf numFmtId="3" fontId="1" fillId="0" borderId="10" xfId="0" applyNumberFormat="1" applyFont="1" applyBorder="1" applyAlignment="1">
      <alignment vertical="center"/>
    </xf>
    <xf numFmtId="165" fontId="13" fillId="0" borderId="0" xfId="0" applyNumberFormat="1" applyFont="1" applyBorder="1" applyAlignment="1" applyProtection="1">
      <alignment horizontal="right" vertical="center"/>
    </xf>
    <xf numFmtId="37" fontId="1" fillId="3" borderId="0" xfId="0" applyFont="1" applyFill="1" applyBorder="1" applyAlignment="1">
      <alignment vertical="center"/>
    </xf>
    <xf numFmtId="37" fontId="1" fillId="3" borderId="1" xfId="0" applyFont="1" applyFill="1" applyBorder="1" applyAlignment="1">
      <alignment vertical="center"/>
    </xf>
    <xf numFmtId="37" fontId="9" fillId="3" borderId="8" xfId="0" applyFont="1" applyFill="1" applyBorder="1" applyAlignment="1">
      <alignment horizontal="center" vertical="center"/>
    </xf>
    <xf numFmtId="3" fontId="1" fillId="3" borderId="0" xfId="0" quotePrefix="1" applyNumberFormat="1" applyFont="1" applyFill="1" applyBorder="1" applyAlignment="1" applyProtection="1">
      <alignment horizontal="right" vertical="center"/>
    </xf>
    <xf numFmtId="37" fontId="2" fillId="3" borderId="0" xfId="0" applyFont="1" applyFill="1" applyBorder="1" applyAlignment="1">
      <alignment vertical="center"/>
    </xf>
    <xf numFmtId="165" fontId="12" fillId="3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 applyProtection="1">
      <alignment horizontal="right" vertical="center"/>
    </xf>
    <xf numFmtId="165" fontId="21" fillId="3" borderId="0" xfId="0" applyNumberFormat="1" applyFont="1" applyFill="1" applyBorder="1" applyAlignment="1" applyProtection="1">
      <alignment horizontal="right" vertical="center"/>
    </xf>
    <xf numFmtId="165" fontId="2" fillId="3" borderId="0" xfId="0" applyNumberFormat="1" applyFont="1" applyFill="1" applyBorder="1" applyAlignment="1" applyProtection="1">
      <alignment horizontal="right" vertical="center"/>
    </xf>
    <xf numFmtId="165" fontId="21" fillId="3" borderId="1" xfId="0" applyNumberFormat="1" applyFont="1" applyFill="1" applyBorder="1" applyAlignment="1" applyProtection="1">
      <alignment horizontal="right" vertical="center"/>
    </xf>
    <xf numFmtId="165" fontId="2" fillId="3" borderId="1" xfId="0" applyNumberFormat="1" applyFont="1" applyFill="1" applyBorder="1" applyAlignment="1" applyProtection="1">
      <alignment horizontal="right" vertical="center"/>
    </xf>
    <xf numFmtId="37" fontId="13" fillId="3" borderId="8" xfId="0" applyFont="1" applyFill="1" applyBorder="1" applyAlignment="1">
      <alignment horizontal="center" vertical="center"/>
    </xf>
    <xf numFmtId="165" fontId="13" fillId="3" borderId="0" xfId="0" applyNumberFormat="1" applyFont="1" applyFill="1" applyBorder="1" applyAlignment="1" applyProtection="1">
      <alignment horizontal="right" vertical="center"/>
    </xf>
    <xf numFmtId="165" fontId="15" fillId="3" borderId="0" xfId="0" applyNumberFormat="1" applyFont="1" applyFill="1" applyBorder="1" applyAlignment="1" applyProtection="1">
      <alignment horizontal="right" vertical="center"/>
    </xf>
    <xf numFmtId="165" fontId="13" fillId="3" borderId="6" xfId="0" applyNumberFormat="1" applyFont="1" applyFill="1" applyBorder="1" applyAlignment="1" applyProtection="1">
      <alignment horizontal="right" vertical="center"/>
    </xf>
    <xf numFmtId="165" fontId="12" fillId="3" borderId="6" xfId="0" applyNumberFormat="1" applyFont="1" applyFill="1" applyBorder="1" applyAlignment="1" applyProtection="1">
      <alignment horizontal="right" vertical="center"/>
    </xf>
    <xf numFmtId="39" fontId="2" fillId="3" borderId="0" xfId="0" applyNumberFormat="1" applyFont="1" applyFill="1" applyBorder="1" applyAlignment="1">
      <alignment vertical="center"/>
    </xf>
    <xf numFmtId="165" fontId="10" fillId="3" borderId="0" xfId="1" applyNumberFormat="1" applyFont="1" applyFill="1" applyBorder="1"/>
    <xf numFmtId="37" fontId="11" fillId="0" borderId="9" xfId="0" quotePrefix="1" applyFont="1" applyBorder="1" applyAlignment="1" applyProtection="1">
      <alignment horizontal="left" vertical="center"/>
    </xf>
    <xf numFmtId="37" fontId="4" fillId="0" borderId="8" xfId="0" applyFont="1" applyBorder="1" applyAlignment="1">
      <alignment vertical="center"/>
    </xf>
    <xf numFmtId="165" fontId="12" fillId="3" borderId="8" xfId="0" applyNumberFormat="1" applyFont="1" applyFill="1" applyBorder="1" applyAlignment="1" applyProtection="1">
      <alignment horizontal="right" vertical="center"/>
    </xf>
    <xf numFmtId="3" fontId="3" fillId="0" borderId="8" xfId="0" applyNumberFormat="1" applyFont="1" applyBorder="1" applyAlignment="1" applyProtection="1">
      <alignment horizontal="left" vertical="center"/>
    </xf>
    <xf numFmtId="37" fontId="4" fillId="0" borderId="10" xfId="0" quotePrefix="1" applyFont="1" applyBorder="1" applyAlignment="1" applyProtection="1">
      <alignment horizontal="left" vertical="center"/>
    </xf>
    <xf numFmtId="165" fontId="9" fillId="3" borderId="0" xfId="0" applyNumberFormat="1" applyFont="1" applyFill="1" applyBorder="1" applyAlignment="1" applyProtection="1">
      <alignment horizontal="right" vertical="center"/>
    </xf>
    <xf numFmtId="37" fontId="12" fillId="3" borderId="0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right" vertical="center"/>
    </xf>
    <xf numFmtId="1" fontId="12" fillId="3" borderId="6" xfId="0" quotePrefix="1" applyNumberFormat="1" applyFont="1" applyFill="1" applyBorder="1" applyAlignment="1" applyProtection="1">
      <alignment horizontal="right" vertical="center"/>
    </xf>
    <xf numFmtId="37" fontId="12" fillId="3" borderId="8" xfId="0" applyFont="1" applyFill="1" applyBorder="1" applyAlignment="1">
      <alignment horizontal="center" vertical="center" wrapText="1"/>
    </xf>
    <xf numFmtId="37" fontId="12" fillId="3" borderId="0" xfId="0" applyFont="1" applyFill="1" applyBorder="1" applyAlignment="1">
      <alignment vertical="center"/>
    </xf>
    <xf numFmtId="37" fontId="13" fillId="3" borderId="0" xfId="0" applyFont="1" applyFill="1" applyBorder="1" applyAlignment="1">
      <alignment horizontal="center" vertical="center"/>
    </xf>
    <xf numFmtId="167" fontId="2" fillId="0" borderId="2" xfId="0" applyNumberFormat="1" applyFont="1" applyBorder="1" applyAlignment="1" applyProtection="1">
      <alignment vertical="center"/>
    </xf>
    <xf numFmtId="37" fontId="1" fillId="0" borderId="2" xfId="0" quotePrefix="1" applyFont="1" applyBorder="1" applyAlignment="1" applyProtection="1">
      <alignment horizontal="left" vertical="center"/>
    </xf>
    <xf numFmtId="1" fontId="22" fillId="2" borderId="0" xfId="0" applyNumberFormat="1" applyFont="1" applyFill="1" applyBorder="1" applyAlignment="1" applyProtection="1">
      <alignment horizontal="right" vertical="center"/>
    </xf>
    <xf numFmtId="37" fontId="1" fillId="0" borderId="11" xfId="0" applyFont="1" applyBorder="1" applyAlignment="1" applyProtection="1">
      <alignment horizontal="left" vertical="center"/>
    </xf>
    <xf numFmtId="37" fontId="1" fillId="0" borderId="6" xfId="0" applyFont="1" applyBorder="1" applyAlignment="1">
      <alignment vertical="center"/>
    </xf>
    <xf numFmtId="1" fontId="12" fillId="0" borderId="6" xfId="0" quotePrefix="1" applyNumberFormat="1" applyFont="1" applyBorder="1" applyAlignment="1" applyProtection="1">
      <alignment horizontal="right" vertical="center"/>
    </xf>
    <xf numFmtId="3" fontId="11" fillId="3" borderId="6" xfId="0" quotePrefix="1" applyNumberFormat="1" applyFont="1" applyFill="1" applyBorder="1" applyAlignment="1" applyProtection="1">
      <alignment horizontal="right" vertical="center"/>
    </xf>
    <xf numFmtId="37" fontId="1" fillId="3" borderId="0" xfId="0" applyFont="1" applyFill="1" applyBorder="1" applyAlignment="1">
      <alignment horizontal="center" vertical="center"/>
    </xf>
    <xf numFmtId="37" fontId="1" fillId="3" borderId="1" xfId="0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 applyProtection="1">
      <alignment horizontal="center" vertical="center"/>
    </xf>
    <xf numFmtId="3" fontId="1" fillId="3" borderId="0" xfId="0" quotePrefix="1" applyNumberFormat="1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37" fontId="2" fillId="3" borderId="0" xfId="0" applyFont="1" applyFill="1" applyBorder="1" applyAlignment="1">
      <alignment horizontal="center" vertical="center"/>
    </xf>
    <xf numFmtId="1" fontId="12" fillId="3" borderId="6" xfId="0" quotePrefix="1" applyNumberFormat="1" applyFont="1" applyFill="1" applyBorder="1" applyAlignment="1" applyProtection="1">
      <alignment horizontal="center" vertical="center"/>
    </xf>
    <xf numFmtId="37" fontId="1" fillId="3" borderId="0" xfId="0" applyFont="1" applyFill="1" applyBorder="1" applyAlignment="1">
      <alignment horizontal="right" vertical="center"/>
    </xf>
    <xf numFmtId="37" fontId="2" fillId="3" borderId="0" xfId="0" applyFont="1" applyFill="1" applyBorder="1" applyAlignment="1">
      <alignment horizontal="right" vertical="center"/>
    </xf>
    <xf numFmtId="37" fontId="1" fillId="3" borderId="1" xfId="0" applyFont="1" applyFill="1" applyBorder="1" applyAlignment="1">
      <alignment horizontal="right" vertical="center"/>
    </xf>
    <xf numFmtId="39" fontId="2" fillId="3" borderId="0" xfId="0" applyNumberFormat="1" applyFont="1" applyFill="1" applyBorder="1" applyAlignment="1">
      <alignment horizontal="right" vertical="center"/>
    </xf>
    <xf numFmtId="37" fontId="12" fillId="3" borderId="8" xfId="0" applyFont="1" applyFill="1" applyBorder="1" applyAlignment="1">
      <alignment vertical="center" wrapText="1"/>
    </xf>
    <xf numFmtId="37" fontId="12" fillId="3" borderId="1" xfId="0" applyFont="1" applyFill="1" applyBorder="1" applyAlignment="1">
      <alignment vertical="center" wrapText="1"/>
    </xf>
    <xf numFmtId="1" fontId="12" fillId="3" borderId="6" xfId="0" quotePrefix="1" applyNumberFormat="1" applyFont="1" applyFill="1" applyBorder="1" applyAlignment="1" applyProtection="1">
      <alignment vertical="center"/>
    </xf>
    <xf numFmtId="37" fontId="2" fillId="0" borderId="0" xfId="0" applyFont="1" applyBorder="1" applyAlignment="1" applyProtection="1">
      <alignment horizontal="left" vertical="center"/>
    </xf>
    <xf numFmtId="37" fontId="2" fillId="0" borderId="1" xfId="0" applyFont="1" applyBorder="1" applyAlignment="1">
      <alignment vertical="center"/>
    </xf>
    <xf numFmtId="37" fontId="12" fillId="3" borderId="8" xfId="0" applyFont="1" applyFill="1" applyBorder="1" applyAlignment="1">
      <alignment horizontal="center" vertical="center"/>
    </xf>
    <xf numFmtId="37" fontId="12" fillId="3" borderId="0" xfId="0" applyFont="1" applyFill="1" applyBorder="1" applyAlignment="1">
      <alignment horizontal="center" vertical="center"/>
    </xf>
    <xf numFmtId="37" fontId="6" fillId="0" borderId="0" xfId="0" quotePrefix="1" applyFont="1" applyAlignment="1">
      <alignment horizontal="left"/>
    </xf>
    <xf numFmtId="37" fontId="2" fillId="0" borderId="1" xfId="0" applyFont="1" applyBorder="1" applyAlignment="1" applyProtection="1">
      <alignment horizontal="right" vertical="center"/>
    </xf>
    <xf numFmtId="37" fontId="2" fillId="4" borderId="1" xfId="0" applyFont="1" applyFill="1" applyBorder="1" applyAlignment="1" applyProtection="1">
      <alignment horizontal="right" vertical="center"/>
    </xf>
    <xf numFmtId="37" fontId="12" fillId="3" borderId="8" xfId="0" applyFont="1" applyFill="1" applyBorder="1" applyAlignment="1">
      <alignment horizontal="center" vertical="center" wrapText="1"/>
    </xf>
    <xf numFmtId="37" fontId="12" fillId="3" borderId="1" xfId="0" applyFont="1" applyFill="1" applyBorder="1" applyAlignment="1">
      <alignment horizontal="center" vertical="center" wrapText="1"/>
    </xf>
    <xf numFmtId="37" fontId="12" fillId="3" borderId="8" xfId="0" applyFont="1" applyFill="1" applyBorder="1" applyAlignment="1">
      <alignment horizontal="center" vertical="center"/>
    </xf>
    <xf numFmtId="37" fontId="12" fillId="3" borderId="1" xfId="0" applyFont="1" applyFill="1" applyBorder="1" applyAlignment="1">
      <alignment horizontal="center" vertical="center"/>
    </xf>
    <xf numFmtId="37" fontId="1" fillId="0" borderId="0" xfId="0" applyFont="1" applyFill="1" applyBorder="1" applyAlignment="1">
      <alignment vertical="center"/>
    </xf>
    <xf numFmtId="37" fontId="1" fillId="0" borderId="1" xfId="0" applyFont="1" applyFill="1" applyBorder="1" applyAlignment="1">
      <alignment vertical="center"/>
    </xf>
    <xf numFmtId="37" fontId="13" fillId="0" borderId="8" xfId="0" applyFont="1" applyFill="1" applyBorder="1" applyAlignment="1">
      <alignment horizontal="center" vertical="center"/>
    </xf>
    <xf numFmtId="37" fontId="13" fillId="0" borderId="0" xfId="0" applyFont="1" applyFill="1" applyBorder="1" applyAlignment="1">
      <alignment horizontal="center" vertical="center"/>
    </xf>
    <xf numFmtId="49" fontId="12" fillId="0" borderId="6" xfId="0" quotePrefix="1" applyNumberFormat="1" applyFont="1" applyFill="1" applyBorder="1" applyAlignment="1" applyProtection="1">
      <alignment horizontal="right" vertical="center"/>
    </xf>
    <xf numFmtId="3" fontId="1" fillId="0" borderId="0" xfId="0" quotePrefix="1" applyNumberFormat="1" applyFont="1" applyFill="1" applyBorder="1" applyAlignment="1" applyProtection="1">
      <alignment horizontal="right" vertical="center"/>
    </xf>
    <xf numFmtId="165" fontId="12" fillId="0" borderId="0" xfId="0" applyNumberFormat="1" applyFont="1" applyFill="1" applyBorder="1" applyAlignment="1" applyProtection="1">
      <alignment horizontal="right" vertical="center"/>
    </xf>
    <xf numFmtId="165" fontId="12" fillId="0" borderId="1" xfId="0" applyNumberFormat="1" applyFont="1" applyFill="1" applyBorder="1" applyAlignment="1" applyProtection="1">
      <alignment horizontal="right" vertical="center"/>
    </xf>
    <xf numFmtId="37" fontId="2" fillId="0" borderId="0" xfId="0" applyFont="1" applyFill="1" applyBorder="1" applyAlignment="1">
      <alignment vertical="center"/>
    </xf>
    <xf numFmtId="49" fontId="12" fillId="0" borderId="6" xfId="0" quotePrefix="1" applyNumberFormat="1" applyFont="1" applyFill="1" applyBorder="1" applyAlignment="1" applyProtection="1">
      <alignment horizontal="center" vertical="center"/>
    </xf>
    <xf numFmtId="165" fontId="12" fillId="0" borderId="6" xfId="0" applyNumberFormat="1" applyFont="1" applyFill="1" applyBorder="1" applyAlignment="1" applyProtection="1">
      <alignment horizontal="right" vertical="center"/>
    </xf>
    <xf numFmtId="37" fontId="6" fillId="0" borderId="0" xfId="0" applyFont="1" applyFill="1" applyBorder="1" applyAlignment="1">
      <alignment vertical="center"/>
    </xf>
    <xf numFmtId="165" fontId="21" fillId="0" borderId="0" xfId="0" applyNumberFormat="1" applyFont="1" applyFill="1" applyBorder="1" applyAlignment="1" applyProtection="1">
      <alignment horizontal="right" vertical="center"/>
    </xf>
  </cellXfs>
  <cellStyles count="3">
    <cellStyle name="Normal" xfId="0" builtinId="0"/>
    <cellStyle name="Normal_EXP" xfId="1" xr:uid="{00000000-0005-0000-0000-000001000000}"/>
    <cellStyle name="Virgül [0]_08-0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48"/>
  <sheetViews>
    <sheetView tabSelected="1" view="pageBreakPreview" topLeftCell="N1" zoomScale="60" zoomScaleNormal="100" workbookViewId="0">
      <selection activeCell="AJ6" sqref="AJ6"/>
    </sheetView>
  </sheetViews>
  <sheetFormatPr defaultColWidth="9" defaultRowHeight="17.399999999999999" x14ac:dyDescent="0.2"/>
  <cols>
    <col min="1" max="1" width="4.77734375" style="2" customWidth="1"/>
    <col min="2" max="2" width="53.77734375" style="2" customWidth="1"/>
    <col min="3" max="3" width="12" style="2" hidden="1" customWidth="1"/>
    <col min="4" max="7" width="12" style="86" hidden="1" customWidth="1"/>
    <col min="8" max="9" width="12" style="127" hidden="1" customWidth="1"/>
    <col min="10" max="10" width="16.109375" style="127" hidden="1" customWidth="1"/>
    <col min="11" max="11" width="14" style="127" customWidth="1"/>
    <col min="12" max="17" width="15.6640625" style="127" customWidth="1"/>
    <col min="18" max="18" width="3.21875" style="86" customWidth="1"/>
    <col min="19" max="25" width="7.21875" style="124" hidden="1" customWidth="1"/>
    <col min="26" max="26" width="8" style="124" customWidth="1"/>
    <col min="27" max="27" width="8.6640625" style="124" customWidth="1"/>
    <col min="28" max="28" width="7.21875" style="124" customWidth="1"/>
    <col min="29" max="29" width="8.44140625" style="124" customWidth="1"/>
    <col min="30" max="30" width="8.88671875" style="86" customWidth="1"/>
    <col min="31" max="32" width="10" style="86" customWidth="1"/>
    <col min="33" max="33" width="17" style="86" customWidth="1"/>
    <col min="34" max="34" width="16.88671875" style="86" customWidth="1"/>
    <col min="35" max="35" width="8.109375" style="86" customWidth="1"/>
    <col min="36" max="36" width="16.88671875" style="152" customWidth="1"/>
    <col min="37" max="37" width="7.21875" style="86" customWidth="1"/>
    <col min="38" max="38" width="5.44140625" style="2" customWidth="1"/>
    <col min="39" max="39" width="61.77734375" style="2" customWidth="1"/>
    <col min="40" max="40" width="5.6640625" style="2" customWidth="1"/>
    <col min="41" max="41" width="9" style="28" customWidth="1"/>
    <col min="42" max="42" width="6" style="51" customWidth="1"/>
    <col min="43" max="43" width="18" customWidth="1"/>
    <col min="44" max="44" width="14.44140625" customWidth="1"/>
    <col min="45" max="46" width="11.6640625" customWidth="1"/>
    <col min="47" max="47" width="11.44140625" customWidth="1"/>
    <col min="48" max="16384" width="9" style="2"/>
  </cols>
  <sheetData>
    <row r="1" spans="1:47" s="5" customFormat="1" ht="18.75" customHeight="1" x14ac:dyDescent="0.2">
      <c r="A1" s="44" t="s">
        <v>229</v>
      </c>
      <c r="B1" s="1"/>
      <c r="C1" s="1"/>
      <c r="D1" s="82"/>
      <c r="E1" s="82"/>
      <c r="F1" s="82"/>
      <c r="G1" s="82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82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82"/>
      <c r="AE1" s="82"/>
      <c r="AF1" s="82"/>
      <c r="AG1" s="82"/>
      <c r="AH1" s="82"/>
      <c r="AI1" s="82"/>
      <c r="AJ1" s="144"/>
      <c r="AK1" s="82"/>
      <c r="AL1" s="1"/>
      <c r="AM1" s="25" t="s">
        <v>0</v>
      </c>
      <c r="AN1" s="16"/>
      <c r="AO1" s="27"/>
      <c r="AP1" s="72"/>
    </row>
    <row r="2" spans="1:47" ht="18.75" customHeight="1" x14ac:dyDescent="0.2">
      <c r="A2" s="46" t="s">
        <v>230</v>
      </c>
      <c r="B2" s="9"/>
      <c r="C2" s="1"/>
      <c r="D2" s="82"/>
      <c r="E2" s="82"/>
      <c r="F2" s="82"/>
      <c r="G2" s="82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82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83"/>
      <c r="AE2" s="83"/>
      <c r="AF2" s="83"/>
      <c r="AG2" s="83"/>
      <c r="AH2" s="83"/>
      <c r="AI2" s="83"/>
      <c r="AJ2" s="145"/>
      <c r="AK2" s="83"/>
      <c r="AL2" s="19"/>
      <c r="AM2" s="18" t="s">
        <v>1</v>
      </c>
      <c r="AN2" s="16"/>
    </row>
    <row r="3" spans="1:47" ht="22.5" customHeight="1" x14ac:dyDescent="0.2">
      <c r="A3" s="78"/>
      <c r="B3" s="79"/>
      <c r="C3" s="130"/>
      <c r="D3" s="130"/>
      <c r="E3" s="130"/>
      <c r="F3" s="130"/>
      <c r="G3" s="130"/>
      <c r="H3" s="130"/>
      <c r="I3" s="130"/>
      <c r="J3" s="130"/>
      <c r="K3" s="140" t="s">
        <v>215</v>
      </c>
      <c r="L3" s="140"/>
      <c r="M3" s="140"/>
      <c r="N3" s="140"/>
      <c r="O3" s="140"/>
      <c r="P3" s="140"/>
      <c r="Q3" s="140"/>
      <c r="R3" s="84"/>
      <c r="S3" s="130"/>
      <c r="T3" s="130"/>
      <c r="U3" s="130"/>
      <c r="V3" s="130"/>
      <c r="W3" s="130"/>
      <c r="X3" s="130"/>
      <c r="Y3" s="140" t="s">
        <v>214</v>
      </c>
      <c r="Z3" s="140"/>
      <c r="AA3" s="140"/>
      <c r="AB3" s="140"/>
      <c r="AC3" s="140"/>
      <c r="AD3" s="140"/>
      <c r="AE3" s="140"/>
      <c r="AF3" s="140"/>
      <c r="AG3" s="142" t="s">
        <v>251</v>
      </c>
      <c r="AH3" s="142"/>
      <c r="AI3" s="135"/>
      <c r="AJ3" s="146" t="s">
        <v>203</v>
      </c>
      <c r="AK3" s="109"/>
      <c r="AL3" s="59"/>
      <c r="AM3" s="80"/>
      <c r="AN3" s="6"/>
    </row>
    <row r="4" spans="1:47" ht="18" customHeight="1" x14ac:dyDescent="0.2">
      <c r="A4" s="13"/>
      <c r="B4" s="4"/>
      <c r="C4" s="131"/>
      <c r="D4" s="131"/>
      <c r="E4" s="131"/>
      <c r="F4" s="131"/>
      <c r="G4" s="131"/>
      <c r="H4" s="131"/>
      <c r="I4" s="131"/>
      <c r="J4" s="131"/>
      <c r="K4" s="141" t="s">
        <v>216</v>
      </c>
      <c r="L4" s="141"/>
      <c r="M4" s="141"/>
      <c r="N4" s="141"/>
      <c r="O4" s="141"/>
      <c r="P4" s="141"/>
      <c r="Q4" s="141"/>
      <c r="R4" s="110"/>
      <c r="S4" s="131"/>
      <c r="T4" s="131"/>
      <c r="U4" s="131"/>
      <c r="V4" s="131"/>
      <c r="W4" s="131"/>
      <c r="X4" s="131"/>
      <c r="Y4" s="141" t="s">
        <v>206</v>
      </c>
      <c r="Z4" s="141"/>
      <c r="AA4" s="141"/>
      <c r="AB4" s="141"/>
      <c r="AC4" s="141"/>
      <c r="AD4" s="141"/>
      <c r="AE4" s="141"/>
      <c r="AF4" s="141"/>
      <c r="AG4" s="143" t="s">
        <v>252</v>
      </c>
      <c r="AH4" s="143"/>
      <c r="AI4" s="136"/>
      <c r="AJ4" s="147" t="s">
        <v>206</v>
      </c>
      <c r="AK4" s="106"/>
      <c r="AL4" s="1"/>
      <c r="AM4" s="20"/>
      <c r="AN4" s="6"/>
    </row>
    <row r="5" spans="1:47" ht="23.25" customHeight="1" x14ac:dyDescent="0.2">
      <c r="A5" s="14"/>
      <c r="B5" s="9"/>
      <c r="C5" s="117">
        <v>2009</v>
      </c>
      <c r="D5" s="108">
        <v>2010</v>
      </c>
      <c r="E5" s="108">
        <v>2011</v>
      </c>
      <c r="F5" s="108">
        <v>2012</v>
      </c>
      <c r="G5" s="108">
        <v>2013</v>
      </c>
      <c r="H5" s="108">
        <v>2014</v>
      </c>
      <c r="I5" s="108">
        <v>2015</v>
      </c>
      <c r="J5" s="108">
        <v>2016</v>
      </c>
      <c r="K5" s="108">
        <v>2017</v>
      </c>
      <c r="L5" s="108">
        <v>2018</v>
      </c>
      <c r="M5" s="108">
        <v>2019</v>
      </c>
      <c r="N5" s="108">
        <v>2020</v>
      </c>
      <c r="O5" s="108">
        <v>2021</v>
      </c>
      <c r="P5" s="108">
        <v>2022</v>
      </c>
      <c r="Q5" s="108" t="s">
        <v>253</v>
      </c>
      <c r="R5" s="118"/>
      <c r="S5" s="121" t="s">
        <v>209</v>
      </c>
      <c r="T5" s="121" t="s">
        <v>210</v>
      </c>
      <c r="U5" s="121" t="s">
        <v>213</v>
      </c>
      <c r="V5" s="121" t="s">
        <v>217</v>
      </c>
      <c r="W5" s="121" t="s">
        <v>220</v>
      </c>
      <c r="X5" s="121" t="s">
        <v>221</v>
      </c>
      <c r="Y5" s="121" t="s">
        <v>222</v>
      </c>
      <c r="Z5" s="121" t="s">
        <v>223</v>
      </c>
      <c r="AA5" s="121" t="s">
        <v>224</v>
      </c>
      <c r="AB5" s="121" t="s">
        <v>225</v>
      </c>
      <c r="AC5" s="121" t="s">
        <v>226</v>
      </c>
      <c r="AD5" s="121" t="s">
        <v>231</v>
      </c>
      <c r="AE5" s="121" t="s">
        <v>232</v>
      </c>
      <c r="AF5" s="121" t="s">
        <v>233</v>
      </c>
      <c r="AG5" s="108">
        <v>2023</v>
      </c>
      <c r="AH5" s="108">
        <v>2024</v>
      </c>
      <c r="AI5" s="132"/>
      <c r="AJ5" s="148" t="s">
        <v>250</v>
      </c>
      <c r="AK5" s="107"/>
      <c r="AL5" s="19"/>
      <c r="AM5" s="21"/>
      <c r="AN5" s="26"/>
    </row>
    <row r="6" spans="1:47" ht="18.75" customHeight="1" x14ac:dyDescent="0.3">
      <c r="A6" s="15"/>
      <c r="B6" s="7"/>
      <c r="C6" s="22"/>
      <c r="D6" s="85"/>
      <c r="R6" s="85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85"/>
      <c r="AE6" s="85"/>
      <c r="AF6" s="85"/>
      <c r="AG6" s="85"/>
      <c r="AH6" s="85"/>
      <c r="AI6" s="85"/>
      <c r="AJ6" s="149"/>
      <c r="AK6" s="85"/>
      <c r="AL6" s="22"/>
      <c r="AM6" s="23"/>
      <c r="AP6" s="73"/>
      <c r="AQ6" s="60"/>
      <c r="AT6" s="60"/>
    </row>
    <row r="7" spans="1:47" ht="18.75" customHeight="1" x14ac:dyDescent="0.3">
      <c r="A7" s="54" t="s">
        <v>2</v>
      </c>
      <c r="B7" s="53"/>
      <c r="C7" s="87">
        <v>9125.9552330000006</v>
      </c>
      <c r="D7" s="87">
        <v>10498.627862999998</v>
      </c>
      <c r="E7" s="87">
        <v>12285.608014999998</v>
      </c>
      <c r="F7" s="87">
        <v>12685.640743000002</v>
      </c>
      <c r="G7" s="87">
        <v>15092.396633999999</v>
      </c>
      <c r="H7" s="87">
        <v>16545.741377000002</v>
      </c>
      <c r="I7" s="87">
        <v>15650.996087000001</v>
      </c>
      <c r="J7" s="87">
        <v>15063.170882999999</v>
      </c>
      <c r="K7" s="87">
        <v>15794.322667000002</v>
      </c>
      <c r="L7" s="87">
        <v>16309.887671</v>
      </c>
      <c r="M7" s="87">
        <v>16801.520633</v>
      </c>
      <c r="N7" s="87">
        <v>17460.540399000001</v>
      </c>
      <c r="O7" s="87">
        <v>20963.730883999997</v>
      </c>
      <c r="P7" s="87">
        <v>24084.006189</v>
      </c>
      <c r="Q7" s="87">
        <v>25651.009141000002</v>
      </c>
      <c r="R7" s="87"/>
      <c r="S7" s="87">
        <v>15.041413144744894</v>
      </c>
      <c r="T7" s="87">
        <v>17.021082900726498</v>
      </c>
      <c r="U7" s="87">
        <v>3.2561085093353768</v>
      </c>
      <c r="V7" s="87">
        <v>11.244440898951893</v>
      </c>
      <c r="W7" s="87">
        <v>7.4019538678002306</v>
      </c>
      <c r="X7" s="87">
        <v>-5.3906651989114351</v>
      </c>
      <c r="Y7" s="87">
        <v>-5.6131713278016093</v>
      </c>
      <c r="Z7" s="87">
        <v>5.4509870948669175</v>
      </c>
      <c r="AA7" s="87">
        <v>4.4879837785060346</v>
      </c>
      <c r="AB7" s="87">
        <f t="shared" ref="AB7:AB17" si="0">M7/L7*100-100</f>
        <v>3.0143246349522883</v>
      </c>
      <c r="AC7" s="87">
        <f t="shared" ref="AC7:AC17" si="1">N7/M7*100-100</f>
        <v>3.9223816724398972</v>
      </c>
      <c r="AD7" s="87">
        <f t="shared" ref="AD7:AD17" si="2">O7/N7*100-100</f>
        <v>20.063471146635464</v>
      </c>
      <c r="AE7" s="87">
        <f t="shared" ref="AE7:AE17" si="3">P7/O7*100-100</f>
        <v>14.884160277889606</v>
      </c>
      <c r="AF7" s="87">
        <f>Q7/P7*100-100</f>
        <v>6.5064048717762972</v>
      </c>
      <c r="AG7" s="87">
        <v>11577.963815999999</v>
      </c>
      <c r="AH7" s="87">
        <v>13032.863071999998</v>
      </c>
      <c r="AI7" s="87"/>
      <c r="AJ7" s="150">
        <f>(AH7-AG7)/AG7*100</f>
        <v>12.566106433925988</v>
      </c>
      <c r="AK7" s="87"/>
      <c r="AL7" s="10" t="s">
        <v>3</v>
      </c>
      <c r="AM7" s="24"/>
      <c r="AP7" s="74"/>
      <c r="AQ7" s="62"/>
      <c r="AT7" s="60"/>
      <c r="AU7" s="61"/>
    </row>
    <row r="8" spans="1:47" ht="18.75" customHeight="1" x14ac:dyDescent="0.3">
      <c r="A8" s="38" t="s">
        <v>4</v>
      </c>
      <c r="B8" s="3" t="s">
        <v>5</v>
      </c>
      <c r="C8" s="88">
        <v>24.365749999999998</v>
      </c>
      <c r="D8" s="88">
        <v>7.3221830000000008</v>
      </c>
      <c r="E8" s="88">
        <v>6.2149470000000004</v>
      </c>
      <c r="F8" s="88">
        <v>8.1421359999999989</v>
      </c>
      <c r="G8" s="88">
        <v>13.463929</v>
      </c>
      <c r="H8" s="88">
        <v>26.720289999999999</v>
      </c>
      <c r="I8" s="88">
        <v>34.472551000000003</v>
      </c>
      <c r="J8" s="88">
        <v>27.913651999999999</v>
      </c>
      <c r="K8" s="88">
        <v>34.672803000000002</v>
      </c>
      <c r="L8" s="88">
        <v>57.965812000000007</v>
      </c>
      <c r="M8" s="88">
        <v>84.612024000000005</v>
      </c>
      <c r="N8" s="88">
        <v>83.406467000000006</v>
      </c>
      <c r="O8" s="88">
        <v>106.39755799999999</v>
      </c>
      <c r="P8" s="88">
        <v>129.006111</v>
      </c>
      <c r="Q8" s="88">
        <v>64.719454999999996</v>
      </c>
      <c r="R8" s="88"/>
      <c r="S8" s="89">
        <v>-69.948870853554681</v>
      </c>
      <c r="T8" s="89">
        <v>-15.121665219238579</v>
      </c>
      <c r="U8" s="89">
        <v>31.008937003002586</v>
      </c>
      <c r="V8" s="89">
        <v>65.361141105970233</v>
      </c>
      <c r="W8" s="89">
        <v>98.458340058091494</v>
      </c>
      <c r="X8" s="89">
        <v>29.012637961638916</v>
      </c>
      <c r="Y8" s="89">
        <v>-19.026439325595618</v>
      </c>
      <c r="Z8" s="89">
        <v>24.214499055874185</v>
      </c>
      <c r="AA8" s="89">
        <v>67.179480701343948</v>
      </c>
      <c r="AB8" s="89">
        <f t="shared" si="0"/>
        <v>45.968841081705193</v>
      </c>
      <c r="AC8" s="89">
        <f t="shared" si="1"/>
        <v>-1.4248057699222585</v>
      </c>
      <c r="AD8" s="89">
        <f t="shared" si="2"/>
        <v>27.5651179422334</v>
      </c>
      <c r="AE8" s="89">
        <f t="shared" si="3"/>
        <v>21.249127729040566</v>
      </c>
      <c r="AF8" s="89">
        <f t="shared" ref="AF8:AF17" si="4">Q8/P8*100-100</f>
        <v>-49.832256395978028</v>
      </c>
      <c r="AG8" s="89">
        <v>36.899372999999997</v>
      </c>
      <c r="AH8" s="89">
        <v>37.787876000000004</v>
      </c>
      <c r="AI8" s="89"/>
      <c r="AJ8" s="150">
        <f t="shared" ref="AJ8:AJ17" si="5">(AH8-AG8)/AG8*100</f>
        <v>2.4079081235337174</v>
      </c>
      <c r="AK8" s="89"/>
      <c r="AL8" s="37" t="s">
        <v>4</v>
      </c>
      <c r="AM8" s="40" t="s">
        <v>6</v>
      </c>
      <c r="AP8" s="74"/>
      <c r="AQ8" s="63"/>
      <c r="AT8" s="60"/>
      <c r="AU8" s="61"/>
    </row>
    <row r="9" spans="1:47" ht="18.75" customHeight="1" x14ac:dyDescent="0.3">
      <c r="A9" s="38" t="s">
        <v>7</v>
      </c>
      <c r="B9" s="3" t="s">
        <v>8</v>
      </c>
      <c r="C9" s="88">
        <v>173.826605</v>
      </c>
      <c r="D9" s="88">
        <v>236.68796700000001</v>
      </c>
      <c r="E9" s="88">
        <v>427.71612700000009</v>
      </c>
      <c r="F9" s="88">
        <v>577.57427799999994</v>
      </c>
      <c r="G9" s="88">
        <v>786.16458399999999</v>
      </c>
      <c r="H9" s="88">
        <v>892.31129199999987</v>
      </c>
      <c r="I9" s="88">
        <v>520.57775499999991</v>
      </c>
      <c r="J9" s="88">
        <v>453.518146</v>
      </c>
      <c r="K9" s="88">
        <v>657.51187899999991</v>
      </c>
      <c r="L9" s="88">
        <v>710.23013500000002</v>
      </c>
      <c r="M9" s="88">
        <v>719.421335</v>
      </c>
      <c r="N9" s="88">
        <v>649.604556</v>
      </c>
      <c r="O9" s="88">
        <v>994.91877799999997</v>
      </c>
      <c r="P9" s="88">
        <v>1310.847385</v>
      </c>
      <c r="Q9" s="88">
        <v>1022.160934</v>
      </c>
      <c r="R9" s="88"/>
      <c r="S9" s="89">
        <v>36.163257057226673</v>
      </c>
      <c r="T9" s="89">
        <v>80.708860032584624</v>
      </c>
      <c r="U9" s="89">
        <v>35.036825020161046</v>
      </c>
      <c r="V9" s="89">
        <v>16.492785712316675</v>
      </c>
      <c r="W9" s="89">
        <v>7.1172025038997333</v>
      </c>
      <c r="X9" s="89">
        <v>-32.302631651243573</v>
      </c>
      <c r="Y9" s="89">
        <v>-17.432492187557898</v>
      </c>
      <c r="Z9" s="89">
        <v>48.708897656036754</v>
      </c>
      <c r="AA9" s="89">
        <v>8.7926837735356855</v>
      </c>
      <c r="AB9" s="89">
        <f t="shared" si="0"/>
        <v>1.2941157446100249</v>
      </c>
      <c r="AC9" s="89">
        <f t="shared" si="1"/>
        <v>-9.704574441067976</v>
      </c>
      <c r="AD9" s="89">
        <f t="shared" si="2"/>
        <v>53.15760470128231</v>
      </c>
      <c r="AE9" s="89">
        <f t="shared" si="3"/>
        <v>31.754210894992298</v>
      </c>
      <c r="AF9" s="89">
        <f t="shared" si="4"/>
        <v>-22.022887965710822</v>
      </c>
      <c r="AG9" s="89">
        <v>473.83779499999997</v>
      </c>
      <c r="AH9" s="89">
        <v>463.32824800000003</v>
      </c>
      <c r="AI9" s="89"/>
      <c r="AJ9" s="150">
        <f t="shared" si="5"/>
        <v>-2.217963005673691</v>
      </c>
      <c r="AK9" s="89"/>
      <c r="AL9" s="37" t="s">
        <v>7</v>
      </c>
      <c r="AM9" s="40" t="s">
        <v>9</v>
      </c>
      <c r="AP9" s="74"/>
      <c r="AQ9" s="62"/>
      <c r="AT9" s="60"/>
      <c r="AU9" s="61"/>
    </row>
    <row r="10" spans="1:47" ht="18.75" customHeight="1" x14ac:dyDescent="0.3">
      <c r="A10" s="38" t="s">
        <v>10</v>
      </c>
      <c r="B10" s="3" t="s">
        <v>11</v>
      </c>
      <c r="C10" s="88">
        <v>267.711432</v>
      </c>
      <c r="D10" s="88">
        <v>324.18001199999998</v>
      </c>
      <c r="E10" s="88">
        <v>510.25373699999994</v>
      </c>
      <c r="F10" s="88">
        <v>575.94921099999999</v>
      </c>
      <c r="G10" s="88">
        <v>715.03286700000001</v>
      </c>
      <c r="H10" s="88">
        <v>788.94057599999996</v>
      </c>
      <c r="I10" s="88">
        <v>580.40198099999986</v>
      </c>
      <c r="J10" s="88">
        <v>650.67059900000004</v>
      </c>
      <c r="K10" s="88">
        <v>743.64897600000018</v>
      </c>
      <c r="L10" s="88">
        <v>801.26538600000015</v>
      </c>
      <c r="M10" s="88">
        <v>706.35343999999998</v>
      </c>
      <c r="N10" s="88">
        <v>629.45818599999996</v>
      </c>
      <c r="O10" s="88">
        <v>882.65858100000003</v>
      </c>
      <c r="P10" s="88">
        <v>1006.6083590000001</v>
      </c>
      <c r="Q10" s="88">
        <v>802.57865700000002</v>
      </c>
      <c r="R10" s="88"/>
      <c r="S10" s="89">
        <v>21.093077564203526</v>
      </c>
      <c r="T10" s="89">
        <v>57.398271982296052</v>
      </c>
      <c r="U10" s="89">
        <v>12.875059844980626</v>
      </c>
      <c r="V10" s="89">
        <v>19.445185940188765</v>
      </c>
      <c r="W10" s="89">
        <v>8.9401063493567818</v>
      </c>
      <c r="X10" s="89">
        <v>-27.407148488422578</v>
      </c>
      <c r="Y10" s="89">
        <v>12.605214401344767</v>
      </c>
      <c r="Z10" s="89">
        <v>16.143014013156602</v>
      </c>
      <c r="AA10" s="89">
        <v>6.1985812691272884</v>
      </c>
      <c r="AB10" s="89">
        <f t="shared" si="0"/>
        <v>-11.845257221681621</v>
      </c>
      <c r="AC10" s="89">
        <f t="shared" si="1"/>
        <v>-10.88622913763966</v>
      </c>
      <c r="AD10" s="89">
        <f t="shared" si="2"/>
        <v>40.225133397502589</v>
      </c>
      <c r="AE10" s="89">
        <f t="shared" si="3"/>
        <v>14.04277720379406</v>
      </c>
      <c r="AF10" s="89">
        <f t="shared" si="4"/>
        <v>-20.269025204866196</v>
      </c>
      <c r="AG10" s="89">
        <v>389.77009400000003</v>
      </c>
      <c r="AH10" s="89">
        <v>453.41389899999996</v>
      </c>
      <c r="AI10" s="89"/>
      <c r="AJ10" s="150">
        <f t="shared" si="5"/>
        <v>16.328550081115235</v>
      </c>
      <c r="AK10" s="89"/>
      <c r="AL10" s="37" t="s">
        <v>10</v>
      </c>
      <c r="AM10" s="40" t="s">
        <v>12</v>
      </c>
      <c r="AP10" s="74"/>
      <c r="AQ10" s="62"/>
      <c r="AT10" s="60"/>
      <c r="AU10" s="61"/>
    </row>
    <row r="11" spans="1:47" ht="18.75" customHeight="1" x14ac:dyDescent="0.3">
      <c r="A11" s="38" t="s">
        <v>13</v>
      </c>
      <c r="B11" s="3" t="s">
        <v>204</v>
      </c>
      <c r="C11" s="88">
        <v>338.99731100000002</v>
      </c>
      <c r="D11" s="88">
        <v>340.00827899999996</v>
      </c>
      <c r="E11" s="88">
        <v>423.29495199999997</v>
      </c>
      <c r="F11" s="88">
        <v>443.18697100000003</v>
      </c>
      <c r="G11" s="88">
        <v>564.64853800000003</v>
      </c>
      <c r="H11" s="88">
        <v>683.06138799999985</v>
      </c>
      <c r="I11" s="88">
        <v>696.70565799999997</v>
      </c>
      <c r="J11" s="88">
        <v>789.35717599999998</v>
      </c>
      <c r="K11" s="88">
        <v>855.35797599999989</v>
      </c>
      <c r="L11" s="88">
        <v>952.34028899999987</v>
      </c>
      <c r="M11" s="88">
        <v>1017.412521</v>
      </c>
      <c r="N11" s="88">
        <v>1063.2029339999999</v>
      </c>
      <c r="O11" s="88">
        <v>1374.0045989999999</v>
      </c>
      <c r="P11" s="88">
        <v>1655.4196370000002</v>
      </c>
      <c r="Q11" s="88">
        <v>1712.5993699999999</v>
      </c>
      <c r="R11" s="88"/>
      <c r="S11" s="89">
        <v>0.29822301451822852</v>
      </c>
      <c r="T11" s="89">
        <v>24.495483829086425</v>
      </c>
      <c r="U11" s="89">
        <v>4.6993281885393259</v>
      </c>
      <c r="V11" s="89">
        <v>26.642533902468884</v>
      </c>
      <c r="W11" s="89">
        <v>19.294790941312527</v>
      </c>
      <c r="X11" s="89">
        <v>2.6281606620972155</v>
      </c>
      <c r="Y11" s="89">
        <v>14.493490271298043</v>
      </c>
      <c r="Z11" s="89">
        <v>8.0960632676648601</v>
      </c>
      <c r="AA11" s="89">
        <v>10.900255688350995</v>
      </c>
      <c r="AB11" s="89">
        <f t="shared" si="0"/>
        <v>6.8328761002360636</v>
      </c>
      <c r="AC11" s="89">
        <f t="shared" si="1"/>
        <v>4.5006732328193948</v>
      </c>
      <c r="AD11" s="89">
        <f t="shared" si="2"/>
        <v>29.232581576002303</v>
      </c>
      <c r="AE11" s="89">
        <f t="shared" si="3"/>
        <v>20.481375259210495</v>
      </c>
      <c r="AF11" s="89">
        <f t="shared" si="4"/>
        <v>3.4540929515383993</v>
      </c>
      <c r="AG11" s="89">
        <v>861.30264199999999</v>
      </c>
      <c r="AH11" s="89">
        <v>941.32940900000006</v>
      </c>
      <c r="AI11" s="89"/>
      <c r="AJ11" s="150">
        <f t="shared" si="5"/>
        <v>9.2913643936088217</v>
      </c>
      <c r="AK11" s="89"/>
      <c r="AL11" s="37" t="s">
        <v>13</v>
      </c>
      <c r="AM11" s="41" t="s">
        <v>205</v>
      </c>
      <c r="AP11" s="74"/>
      <c r="AQ11" s="62"/>
      <c r="AT11" s="60"/>
      <c r="AU11" s="61"/>
    </row>
    <row r="12" spans="1:47" ht="18.75" customHeight="1" x14ac:dyDescent="0.3">
      <c r="A12" s="33" t="s">
        <v>14</v>
      </c>
      <c r="B12" s="3" t="s">
        <v>15</v>
      </c>
      <c r="C12" s="88">
        <v>1481.6274290000003</v>
      </c>
      <c r="D12" s="88">
        <v>1782.1942199999999</v>
      </c>
      <c r="E12" s="88">
        <v>2140.1418140000001</v>
      </c>
      <c r="F12" s="88">
        <v>2316.7706200000002</v>
      </c>
      <c r="G12" s="88">
        <v>2862.0282580000003</v>
      </c>
      <c r="H12" s="88">
        <v>2969.8321799999999</v>
      </c>
      <c r="I12" s="88">
        <v>2914.5897589999995</v>
      </c>
      <c r="J12" s="88">
        <v>3121.1098890000003</v>
      </c>
      <c r="K12" s="88">
        <v>3220.9602880000002</v>
      </c>
      <c r="L12" s="88">
        <v>3303.4864359999997</v>
      </c>
      <c r="M12" s="88">
        <v>3399.4749049999996</v>
      </c>
      <c r="N12" s="88">
        <v>3397.5745110000003</v>
      </c>
      <c r="O12" s="88">
        <v>3838.0310210000002</v>
      </c>
      <c r="P12" s="88">
        <v>4954.3203640000002</v>
      </c>
      <c r="Q12" s="88">
        <v>6009.1327060000003</v>
      </c>
      <c r="R12" s="88"/>
      <c r="S12" s="89">
        <v>20.286259900227549</v>
      </c>
      <c r="T12" s="89">
        <v>20.084656878754785</v>
      </c>
      <c r="U12" s="89">
        <v>8.253135602723205</v>
      </c>
      <c r="V12" s="89">
        <v>17.032999149479863</v>
      </c>
      <c r="W12" s="89">
        <v>2.3928592480007609</v>
      </c>
      <c r="X12" s="89">
        <v>-4.0670049043582566</v>
      </c>
      <c r="Y12" s="89">
        <v>3.6777567634800761</v>
      </c>
      <c r="Z12" s="89">
        <v>3.8809798336906738</v>
      </c>
      <c r="AA12" s="89">
        <v>3.2961194280942863</v>
      </c>
      <c r="AB12" s="89">
        <f t="shared" si="0"/>
        <v>2.9056716550719841</v>
      </c>
      <c r="AC12" s="89">
        <f t="shared" si="1"/>
        <v>-5.590257475364524E-2</v>
      </c>
      <c r="AD12" s="89">
        <f t="shared" si="2"/>
        <v>12.963851376150146</v>
      </c>
      <c r="AE12" s="89">
        <f t="shared" si="3"/>
        <v>29.084948425173252</v>
      </c>
      <c r="AF12" s="89">
        <f t="shared" si="4"/>
        <v>21.290757651940979</v>
      </c>
      <c r="AG12" s="89">
        <v>2305.3058060000003</v>
      </c>
      <c r="AH12" s="89">
        <v>2567.7521409999999</v>
      </c>
      <c r="AI12" s="89"/>
      <c r="AJ12" s="150">
        <f t="shared" si="5"/>
        <v>11.384447751657621</v>
      </c>
      <c r="AK12" s="89"/>
      <c r="AL12" s="36" t="s">
        <v>14</v>
      </c>
      <c r="AM12" s="41" t="s">
        <v>16</v>
      </c>
      <c r="AP12" s="74"/>
      <c r="AQ12" s="62"/>
      <c r="AT12" s="60"/>
      <c r="AU12" s="61"/>
    </row>
    <row r="13" spans="1:47" ht="18.75" customHeight="1" x14ac:dyDescent="0.3">
      <c r="A13" s="38" t="s">
        <v>17</v>
      </c>
      <c r="B13" s="3" t="s">
        <v>18</v>
      </c>
      <c r="C13" s="88">
        <v>5353.7872339999994</v>
      </c>
      <c r="D13" s="88">
        <v>6152.5006510000003</v>
      </c>
      <c r="E13" s="88">
        <v>6695.6652100000001</v>
      </c>
      <c r="F13" s="88">
        <v>6552.2519580000007</v>
      </c>
      <c r="G13" s="88">
        <v>7402.2107660000011</v>
      </c>
      <c r="H13" s="88">
        <v>8313.5855250000004</v>
      </c>
      <c r="I13" s="88">
        <v>8391.3194650000005</v>
      </c>
      <c r="J13" s="88">
        <v>7557.8559599999999</v>
      </c>
      <c r="K13" s="88">
        <v>7664.6258470000012</v>
      </c>
      <c r="L13" s="88">
        <v>7616.8152609999988</v>
      </c>
      <c r="M13" s="88">
        <v>8008.8017540000001</v>
      </c>
      <c r="N13" s="88">
        <v>8679.2294810000003</v>
      </c>
      <c r="O13" s="88">
        <v>9891.1735989999997</v>
      </c>
      <c r="P13" s="88">
        <v>10201.727734999999</v>
      </c>
      <c r="Q13" s="88">
        <v>10996.442191000002</v>
      </c>
      <c r="R13" s="88"/>
      <c r="S13" s="89">
        <v>14.918661913339704</v>
      </c>
      <c r="T13" s="89">
        <v>8.8283543523350403</v>
      </c>
      <c r="U13" s="89">
        <v>-2.1418820610357159</v>
      </c>
      <c r="V13" s="89">
        <v>4.9658544739374975</v>
      </c>
      <c r="W13" s="89">
        <v>9.9496191437609411</v>
      </c>
      <c r="X13" s="89">
        <v>1.1824104751005962</v>
      </c>
      <c r="Y13" s="89">
        <v>-12.160917856912249</v>
      </c>
      <c r="Z13" s="89">
        <v>2.2147384464939819</v>
      </c>
      <c r="AA13" s="89">
        <v>1.9897330893828098</v>
      </c>
      <c r="AB13" s="89">
        <f t="shared" si="0"/>
        <v>5.1463305800138102</v>
      </c>
      <c r="AC13" s="89">
        <f t="shared" si="1"/>
        <v>8.3711365019761672</v>
      </c>
      <c r="AD13" s="89">
        <f t="shared" si="2"/>
        <v>13.963729391567625</v>
      </c>
      <c r="AE13" s="89">
        <f t="shared" si="3"/>
        <v>3.1397096905810571</v>
      </c>
      <c r="AF13" s="89">
        <f t="shared" si="4"/>
        <v>7.7899986810420643</v>
      </c>
      <c r="AG13" s="89">
        <v>5083.4802969999992</v>
      </c>
      <c r="AH13" s="89">
        <v>5934.4016350000011</v>
      </c>
      <c r="AI13" s="89"/>
      <c r="AJ13" s="150">
        <f t="shared" si="5"/>
        <v>16.738952219450336</v>
      </c>
      <c r="AK13" s="89"/>
      <c r="AL13" s="37" t="s">
        <v>17</v>
      </c>
      <c r="AM13" s="40" t="s">
        <v>19</v>
      </c>
      <c r="AP13" s="74"/>
      <c r="AQ13" s="62"/>
      <c r="AT13" s="60"/>
      <c r="AU13" s="61"/>
    </row>
    <row r="14" spans="1:47" ht="18.75" customHeight="1" x14ac:dyDescent="0.3">
      <c r="A14" s="38" t="s">
        <v>20</v>
      </c>
      <c r="B14" s="3" t="s">
        <v>21</v>
      </c>
      <c r="C14" s="88">
        <v>301.24228399999998</v>
      </c>
      <c r="D14" s="88">
        <v>395.56124499999993</v>
      </c>
      <c r="E14" s="88">
        <v>481.24061999999998</v>
      </c>
      <c r="F14" s="88">
        <v>512.28546800000004</v>
      </c>
      <c r="G14" s="88">
        <v>648.72763200000009</v>
      </c>
      <c r="H14" s="88">
        <v>712.31921399999987</v>
      </c>
      <c r="I14" s="88">
        <v>595.31803700000012</v>
      </c>
      <c r="J14" s="88">
        <v>561.59893</v>
      </c>
      <c r="K14" s="88">
        <v>645.43402900000001</v>
      </c>
      <c r="L14" s="88">
        <v>658.03573800000004</v>
      </c>
      <c r="M14" s="88">
        <v>667.99652400000002</v>
      </c>
      <c r="N14" s="88">
        <v>698.48647499999981</v>
      </c>
      <c r="O14" s="88">
        <v>1026.5872429999999</v>
      </c>
      <c r="P14" s="88">
        <v>1118.227684</v>
      </c>
      <c r="Q14" s="88">
        <v>1229.732401</v>
      </c>
      <c r="R14" s="88"/>
      <c r="S14" s="89">
        <v>31.310000623949577</v>
      </c>
      <c r="T14" s="89">
        <v>21.660204603714433</v>
      </c>
      <c r="U14" s="89">
        <v>6.4510032424112609</v>
      </c>
      <c r="V14" s="89">
        <v>26.482801186935106</v>
      </c>
      <c r="W14" s="89">
        <v>6.4685815719877269</v>
      </c>
      <c r="X14" s="89">
        <v>-15.436144047831618</v>
      </c>
      <c r="Y14" s="89">
        <v>-6.7169845501664298</v>
      </c>
      <c r="Z14" s="89">
        <v>12.371496809343441</v>
      </c>
      <c r="AA14" s="89">
        <v>2.5792725735905009</v>
      </c>
      <c r="AB14" s="89">
        <f t="shared" si="0"/>
        <v>1.5137150499263612</v>
      </c>
      <c r="AC14" s="89">
        <f t="shared" si="1"/>
        <v>4.5643876733705468</v>
      </c>
      <c r="AD14" s="89">
        <f t="shared" si="2"/>
        <v>46.973102521419634</v>
      </c>
      <c r="AE14" s="89">
        <f t="shared" si="3"/>
        <v>8.9267075569923122</v>
      </c>
      <c r="AF14" s="89">
        <f t="shared" si="4"/>
        <v>9.9715575455203975</v>
      </c>
      <c r="AG14" s="89">
        <v>624.85798499999987</v>
      </c>
      <c r="AH14" s="89">
        <v>682.35671800000011</v>
      </c>
      <c r="AI14" s="89"/>
      <c r="AJ14" s="150">
        <f t="shared" si="5"/>
        <v>9.2018881698375434</v>
      </c>
      <c r="AK14" s="89"/>
      <c r="AL14" s="37" t="s">
        <v>20</v>
      </c>
      <c r="AM14" s="40" t="s">
        <v>22</v>
      </c>
      <c r="AP14" s="74"/>
      <c r="AQ14" s="62"/>
      <c r="AT14" s="60"/>
      <c r="AU14" s="61"/>
    </row>
    <row r="15" spans="1:47" ht="18.75" customHeight="1" x14ac:dyDescent="0.3">
      <c r="A15" s="38" t="s">
        <v>23</v>
      </c>
      <c r="B15" s="3" t="s">
        <v>24</v>
      </c>
      <c r="C15" s="88">
        <v>471.66826800000001</v>
      </c>
      <c r="D15" s="88">
        <v>537.82295799999986</v>
      </c>
      <c r="E15" s="88">
        <v>627.07171199999993</v>
      </c>
      <c r="F15" s="88">
        <v>687.80684200000007</v>
      </c>
      <c r="G15" s="88">
        <v>832.08520300000009</v>
      </c>
      <c r="H15" s="88">
        <v>879.2276159999999</v>
      </c>
      <c r="I15" s="88">
        <v>785.30091799999991</v>
      </c>
      <c r="J15" s="88">
        <v>741.51330999999993</v>
      </c>
      <c r="K15" s="88">
        <v>777.73323400000004</v>
      </c>
      <c r="L15" s="88">
        <v>861.68394599999999</v>
      </c>
      <c r="M15" s="88">
        <v>911.36811699999998</v>
      </c>
      <c r="N15" s="88">
        <v>953.99228000000016</v>
      </c>
      <c r="O15" s="88">
        <v>1101.087841</v>
      </c>
      <c r="P15" s="88">
        <v>1293.0336900000002</v>
      </c>
      <c r="Q15" s="88">
        <v>1417.9077220000001</v>
      </c>
      <c r="R15" s="88"/>
      <c r="S15" s="89">
        <v>14.025681710689057</v>
      </c>
      <c r="T15" s="89">
        <v>16.594448539699584</v>
      </c>
      <c r="U15" s="89">
        <v>9.6855158409697424</v>
      </c>
      <c r="V15" s="89">
        <v>15.418378318487271</v>
      </c>
      <c r="W15" s="89">
        <v>5.1111804159150438</v>
      </c>
      <c r="X15" s="89">
        <v>-10.795339683553649</v>
      </c>
      <c r="Y15" s="89">
        <v>-7.5449487965587991</v>
      </c>
      <c r="Z15" s="89">
        <v>4.569250546027348</v>
      </c>
      <c r="AA15" s="89">
        <v>11.11000698727382</v>
      </c>
      <c r="AB15" s="89">
        <f t="shared" si="0"/>
        <v>5.765939034913842</v>
      </c>
      <c r="AC15" s="89">
        <f t="shared" si="1"/>
        <v>4.6769425224472769</v>
      </c>
      <c r="AD15" s="89">
        <f t="shared" si="2"/>
        <v>15.418946681623027</v>
      </c>
      <c r="AE15" s="89">
        <f t="shared" si="3"/>
        <v>17.43238294464102</v>
      </c>
      <c r="AF15" s="89">
        <f t="shared" si="4"/>
        <v>9.6574461257850146</v>
      </c>
      <c r="AG15" s="89">
        <v>661.96696699999995</v>
      </c>
      <c r="AH15" s="89">
        <v>701.39235600000006</v>
      </c>
      <c r="AI15" s="89"/>
      <c r="AJ15" s="150">
        <f t="shared" si="5"/>
        <v>5.9557940147185784</v>
      </c>
      <c r="AK15" s="89"/>
      <c r="AL15" s="37" t="s">
        <v>23</v>
      </c>
      <c r="AM15" s="40" t="s">
        <v>25</v>
      </c>
      <c r="AP15" s="74"/>
      <c r="AQ15" s="62"/>
      <c r="AT15" s="60"/>
      <c r="AU15" s="61"/>
    </row>
    <row r="16" spans="1:47" ht="18.75" customHeight="1" x14ac:dyDescent="0.3">
      <c r="A16" s="38" t="s">
        <v>26</v>
      </c>
      <c r="B16" s="3" t="s">
        <v>27</v>
      </c>
      <c r="C16" s="88">
        <v>74.809286999999998</v>
      </c>
      <c r="D16" s="88">
        <v>31.140892999999995</v>
      </c>
      <c r="E16" s="88">
        <v>55.989078999999997</v>
      </c>
      <c r="F16" s="88">
        <v>134.57934700000001</v>
      </c>
      <c r="G16" s="88">
        <v>291.20069999999998</v>
      </c>
      <c r="H16" s="88">
        <v>275.99828600000001</v>
      </c>
      <c r="I16" s="88">
        <v>268.58230600000002</v>
      </c>
      <c r="J16" s="88">
        <v>259.72141700000003</v>
      </c>
      <c r="K16" s="88">
        <v>343.25675000000001</v>
      </c>
      <c r="L16" s="88">
        <v>422.066104</v>
      </c>
      <c r="M16" s="88">
        <v>419.63392099999999</v>
      </c>
      <c r="N16" s="88">
        <v>421.43150199999997</v>
      </c>
      <c r="O16" s="88">
        <v>702.60171300000002</v>
      </c>
      <c r="P16" s="88">
        <v>1152.0786740000001</v>
      </c>
      <c r="Q16" s="88">
        <v>1042.0561109999999</v>
      </c>
      <c r="R16" s="88"/>
      <c r="S16" s="89">
        <v>-58.372958426939697</v>
      </c>
      <c r="T16" s="89">
        <v>79.792785646834233</v>
      </c>
      <c r="U16" s="89">
        <v>140.3671383842553</v>
      </c>
      <c r="V16" s="89">
        <v>51.678875362651297</v>
      </c>
      <c r="W16" s="89">
        <v>-19.381219491022421</v>
      </c>
      <c r="X16" s="89">
        <v>-29.552944514451198</v>
      </c>
      <c r="Y16" s="89">
        <v>14.547126594305837</v>
      </c>
      <c r="Z16" s="89">
        <v>41.717186805187112</v>
      </c>
      <c r="AA16" s="89">
        <v>28.783986221309476</v>
      </c>
      <c r="AB16" s="89">
        <f t="shared" si="0"/>
        <v>-0.57625641503777558</v>
      </c>
      <c r="AC16" s="89">
        <f t="shared" si="1"/>
        <v>0.42836884961927524</v>
      </c>
      <c r="AD16" s="89">
        <f t="shared" si="2"/>
        <v>66.717891203111833</v>
      </c>
      <c r="AE16" s="89">
        <f t="shared" si="3"/>
        <v>63.973223048489785</v>
      </c>
      <c r="AF16" s="89">
        <f t="shared" si="4"/>
        <v>-9.5499175084982255</v>
      </c>
      <c r="AG16" s="89">
        <v>478.14419900000001</v>
      </c>
      <c r="AH16" s="89">
        <v>522.68892699999992</v>
      </c>
      <c r="AI16" s="89"/>
      <c r="AJ16" s="150">
        <f t="shared" si="5"/>
        <v>9.3161703296121985</v>
      </c>
      <c r="AK16" s="89"/>
      <c r="AL16" s="37" t="s">
        <v>26</v>
      </c>
      <c r="AM16" s="41" t="s">
        <v>28</v>
      </c>
      <c r="AP16" s="74"/>
      <c r="AQ16" s="62"/>
      <c r="AT16" s="60"/>
      <c r="AU16" s="61"/>
    </row>
    <row r="17" spans="1:47" ht="18.75" customHeight="1" x14ac:dyDescent="0.3">
      <c r="A17" s="38" t="s">
        <v>29</v>
      </c>
      <c r="B17" s="3" t="s">
        <v>30</v>
      </c>
      <c r="C17" s="88">
        <v>637.91963299999986</v>
      </c>
      <c r="D17" s="88">
        <v>691.20945499999993</v>
      </c>
      <c r="E17" s="88">
        <v>918.01981699999976</v>
      </c>
      <c r="F17" s="88">
        <v>877.09391200000016</v>
      </c>
      <c r="G17" s="88">
        <v>976.83415700000012</v>
      </c>
      <c r="H17" s="88">
        <v>1003.74501</v>
      </c>
      <c r="I17" s="88">
        <v>863.72765700000002</v>
      </c>
      <c r="J17" s="88">
        <v>899.91180399999996</v>
      </c>
      <c r="K17" s="88">
        <v>851.12088500000004</v>
      </c>
      <c r="L17" s="88">
        <v>925.99856399999999</v>
      </c>
      <c r="M17" s="88">
        <v>866.44609199999991</v>
      </c>
      <c r="N17" s="88">
        <v>884.15400699999998</v>
      </c>
      <c r="O17" s="88">
        <v>1046.269951</v>
      </c>
      <c r="P17" s="88">
        <v>1262.7365499999999</v>
      </c>
      <c r="Q17" s="88">
        <v>1353.6795939999997</v>
      </c>
      <c r="R17" s="88"/>
      <c r="S17" s="89">
        <v>8.3536889669611583</v>
      </c>
      <c r="T17" s="89">
        <v>32.813550271820276</v>
      </c>
      <c r="U17" s="89">
        <v>-4.4580633491923436</v>
      </c>
      <c r="V17" s="89">
        <v>7.356424108892881</v>
      </c>
      <c r="W17" s="89">
        <v>2.2859320479737875</v>
      </c>
      <c r="X17" s="89">
        <v>-14.066413533389294</v>
      </c>
      <c r="Y17" s="89">
        <v>3.5690199102645863</v>
      </c>
      <c r="Z17" s="89">
        <v>-4.4313923599095801</v>
      </c>
      <c r="AA17" s="89">
        <v>5.6934395343978252</v>
      </c>
      <c r="AB17" s="89">
        <f t="shared" si="0"/>
        <v>-6.4311624569646852</v>
      </c>
      <c r="AC17" s="89">
        <f t="shared" si="1"/>
        <v>2.043741112516912</v>
      </c>
      <c r="AD17" s="89">
        <f t="shared" si="2"/>
        <v>18.335713316514997</v>
      </c>
      <c r="AE17" s="89">
        <f t="shared" si="3"/>
        <v>20.689364039663587</v>
      </c>
      <c r="AF17" s="89">
        <f t="shared" si="4"/>
        <v>7.2020600021437389</v>
      </c>
      <c r="AG17" s="89">
        <v>662.39865800000007</v>
      </c>
      <c r="AH17" s="89">
        <v>728.41186300000004</v>
      </c>
      <c r="AI17" s="89"/>
      <c r="AJ17" s="150">
        <f t="shared" si="5"/>
        <v>9.965781814733079</v>
      </c>
      <c r="AK17" s="89"/>
      <c r="AL17" s="37" t="s">
        <v>29</v>
      </c>
      <c r="AM17" s="41" t="s">
        <v>31</v>
      </c>
      <c r="AP17" s="73"/>
      <c r="AQ17" s="60"/>
      <c r="AT17" s="60"/>
      <c r="AU17" s="61"/>
    </row>
    <row r="18" spans="1:47" ht="18.75" customHeight="1" x14ac:dyDescent="0.3">
      <c r="A18" s="38"/>
      <c r="B18" s="3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150"/>
      <c r="AK18" s="89"/>
      <c r="AL18" s="37"/>
      <c r="AM18" s="41"/>
      <c r="AP18" s="73"/>
      <c r="AQ18" s="60"/>
      <c r="AT18" s="60"/>
      <c r="AU18" s="61"/>
    </row>
    <row r="19" spans="1:47" ht="18.75" customHeight="1" x14ac:dyDescent="0.3">
      <c r="A19" s="54" t="s">
        <v>32</v>
      </c>
      <c r="B19" s="53"/>
      <c r="C19" s="105">
        <v>933.39046999999994</v>
      </c>
      <c r="D19" s="105">
        <v>898.05336199999999</v>
      </c>
      <c r="E19" s="105">
        <v>900.80785299999991</v>
      </c>
      <c r="F19" s="105">
        <v>1097.5825970000001</v>
      </c>
      <c r="G19" s="105">
        <v>1372.2801389999997</v>
      </c>
      <c r="H19" s="105">
        <v>1713.50143</v>
      </c>
      <c r="I19" s="105">
        <v>1294.527869</v>
      </c>
      <c r="J19" s="105">
        <v>1309.038744</v>
      </c>
      <c r="K19" s="105">
        <v>1272.2542610000003</v>
      </c>
      <c r="L19" s="105">
        <v>1374.9693629999999</v>
      </c>
      <c r="M19" s="105">
        <v>1262.5519870000001</v>
      </c>
      <c r="N19" s="105">
        <v>1234.8963079999999</v>
      </c>
      <c r="O19" s="105">
        <v>1216.570185</v>
      </c>
      <c r="P19" s="105">
        <v>1371.8630470000001</v>
      </c>
      <c r="Q19" s="105">
        <v>1436.8107029999999</v>
      </c>
      <c r="R19" s="94"/>
      <c r="S19" s="94">
        <v>-3.7858869503992167</v>
      </c>
      <c r="T19" s="94">
        <v>0.30671796538521789</v>
      </c>
      <c r="U19" s="94">
        <v>21.844252727668007</v>
      </c>
      <c r="V19" s="94">
        <v>8.5520064054003626</v>
      </c>
      <c r="W19" s="94">
        <v>16.70263826241856</v>
      </c>
      <c r="X19" s="94">
        <v>-11.580518797780243</v>
      </c>
      <c r="Y19" s="94">
        <v>5.1478714468353104</v>
      </c>
      <c r="Z19" s="94">
        <v>-2.3824682646406075</v>
      </c>
      <c r="AA19" s="94">
        <v>7.5514928595579676</v>
      </c>
      <c r="AB19" s="87">
        <f t="shared" ref="AB19:AF21" si="6">M19/L19*100-100</f>
        <v>-8.1759913366156809</v>
      </c>
      <c r="AC19" s="87">
        <f t="shared" si="6"/>
        <v>-2.1904586333679532</v>
      </c>
      <c r="AD19" s="87">
        <f t="shared" si="6"/>
        <v>-1.4840211992924566</v>
      </c>
      <c r="AE19" s="87">
        <f t="shared" si="6"/>
        <v>12.764809126076031</v>
      </c>
      <c r="AF19" s="87">
        <f t="shared" si="6"/>
        <v>4.7342667434645165</v>
      </c>
      <c r="AG19" s="94">
        <v>702.909042</v>
      </c>
      <c r="AH19" s="94">
        <v>731.02442200000007</v>
      </c>
      <c r="AI19" s="94"/>
      <c r="AJ19" s="150">
        <f t="shared" ref="AJ19:AJ46" si="7">AH19/AG19*100-100</f>
        <v>3.9998603403938091</v>
      </c>
      <c r="AK19" s="94"/>
      <c r="AL19" s="10" t="s">
        <v>33</v>
      </c>
      <c r="AM19" s="24"/>
      <c r="AP19" s="73"/>
      <c r="AQ19" s="60"/>
      <c r="AT19" s="60"/>
      <c r="AU19" s="61"/>
    </row>
    <row r="20" spans="1:47" ht="18.75" customHeight="1" x14ac:dyDescent="0.3">
      <c r="A20" s="38" t="s">
        <v>34</v>
      </c>
      <c r="B20" s="3" t="s">
        <v>35</v>
      </c>
      <c r="C20" s="88">
        <v>175.89149399999999</v>
      </c>
      <c r="D20" s="88">
        <v>201.02594600000003</v>
      </c>
      <c r="E20" s="88">
        <v>230.18249799999998</v>
      </c>
      <c r="F20" s="88">
        <v>255.15068100000002</v>
      </c>
      <c r="G20" s="88">
        <v>307.32836800000001</v>
      </c>
      <c r="H20" s="88">
        <v>348.33152900000005</v>
      </c>
      <c r="I20" s="88">
        <v>325.25530500000002</v>
      </c>
      <c r="J20" s="88">
        <v>293.26608500000003</v>
      </c>
      <c r="K20" s="88">
        <v>319.86509799999993</v>
      </c>
      <c r="L20" s="88">
        <v>361.857438</v>
      </c>
      <c r="M20" s="88">
        <v>352.75901299999998</v>
      </c>
      <c r="N20" s="88">
        <v>325.68229200000002</v>
      </c>
      <c r="O20" s="88">
        <v>434.891321</v>
      </c>
      <c r="P20" s="88">
        <v>530.81087500000001</v>
      </c>
      <c r="Q20" s="88">
        <v>503.983721</v>
      </c>
      <c r="R20" s="88"/>
      <c r="S20" s="89">
        <v>14.289748428653425</v>
      </c>
      <c r="T20" s="89">
        <v>14.503875037105885</v>
      </c>
      <c r="U20" s="89">
        <v>10.847124875671497</v>
      </c>
      <c r="V20" s="89">
        <v>12.46049309976172</v>
      </c>
      <c r="W20" s="89">
        <v>10.94272446755879</v>
      </c>
      <c r="X20" s="89">
        <v>-2.31265740913922</v>
      </c>
      <c r="Y20" s="89">
        <v>-7.8197494433960486</v>
      </c>
      <c r="Z20" s="89">
        <v>10.136652664478547</v>
      </c>
      <c r="AA20" s="89">
        <v>10.095182713023121</v>
      </c>
      <c r="AB20" s="89">
        <f t="shared" si="6"/>
        <v>-2.5143672741086505</v>
      </c>
      <c r="AC20" s="89">
        <f t="shared" si="6"/>
        <v>-7.6756992740536987</v>
      </c>
      <c r="AD20" s="89">
        <f t="shared" si="6"/>
        <v>33.532381613182707</v>
      </c>
      <c r="AE20" s="89">
        <f t="shared" si="6"/>
        <v>22.055982579610969</v>
      </c>
      <c r="AF20" s="89">
        <f t="shared" si="6"/>
        <v>-5.0539947961691638</v>
      </c>
      <c r="AG20" s="89">
        <v>245.85090399999999</v>
      </c>
      <c r="AH20" s="89">
        <v>269.89179000000001</v>
      </c>
      <c r="AI20" s="89"/>
      <c r="AJ20" s="150">
        <f t="shared" si="7"/>
        <v>9.7786445397817232</v>
      </c>
      <c r="AK20" s="89"/>
      <c r="AL20" s="37" t="s">
        <v>34</v>
      </c>
      <c r="AM20" s="40" t="s">
        <v>36</v>
      </c>
      <c r="AP20" s="74"/>
      <c r="AQ20" s="62"/>
      <c r="AT20" s="60"/>
      <c r="AU20" s="61"/>
    </row>
    <row r="21" spans="1:47" ht="18.75" customHeight="1" x14ac:dyDescent="0.3">
      <c r="A21" s="38" t="s">
        <v>37</v>
      </c>
      <c r="B21" s="3" t="s">
        <v>38</v>
      </c>
      <c r="C21" s="88">
        <v>757.49897599999997</v>
      </c>
      <c r="D21" s="88">
        <v>697.02741600000002</v>
      </c>
      <c r="E21" s="88">
        <v>670.62535500000013</v>
      </c>
      <c r="F21" s="88">
        <v>842.43191600000011</v>
      </c>
      <c r="G21" s="88">
        <v>1064.951771</v>
      </c>
      <c r="H21" s="88">
        <v>1365.1699009999998</v>
      </c>
      <c r="I21" s="88">
        <v>969.27256399999999</v>
      </c>
      <c r="J21" s="88">
        <v>1015.7726589999999</v>
      </c>
      <c r="K21" s="88">
        <v>952.38916300000005</v>
      </c>
      <c r="L21" s="88">
        <v>1013.1119250000002</v>
      </c>
      <c r="M21" s="88">
        <v>909.79297399999984</v>
      </c>
      <c r="N21" s="88">
        <v>909.2140159999999</v>
      </c>
      <c r="O21" s="88">
        <v>781.67886400000009</v>
      </c>
      <c r="P21" s="88">
        <v>841.05217200000004</v>
      </c>
      <c r="Q21" s="88">
        <v>932.82698199999993</v>
      </c>
      <c r="R21" s="88"/>
      <c r="S21" s="89">
        <v>-7.9830550160373974</v>
      </c>
      <c r="T21" s="89">
        <v>-3.7878081111231126</v>
      </c>
      <c r="U21" s="89">
        <v>25.618858535403859</v>
      </c>
      <c r="V21" s="89">
        <v>7.3682276064193957</v>
      </c>
      <c r="W21" s="89">
        <v>18.529905648853401</v>
      </c>
      <c r="X21" s="89">
        <v>-14.332443440084603</v>
      </c>
      <c r="Y21" s="89">
        <v>9.5386266871645375</v>
      </c>
      <c r="Z21" s="89">
        <v>-5.949634511342424</v>
      </c>
      <c r="AA21" s="89">
        <v>6.7027325579015979</v>
      </c>
      <c r="AB21" s="89">
        <f t="shared" si="6"/>
        <v>-10.198177363276045</v>
      </c>
      <c r="AC21" s="89">
        <f t="shared" si="6"/>
        <v>-6.3636235555279086E-2</v>
      </c>
      <c r="AD21" s="89">
        <f t="shared" si="6"/>
        <v>-14.026967221763528</v>
      </c>
      <c r="AE21" s="89">
        <f t="shared" si="6"/>
        <v>7.5956138427711011</v>
      </c>
      <c r="AF21" s="89">
        <f t="shared" si="6"/>
        <v>10.911904523326044</v>
      </c>
      <c r="AG21" s="89">
        <v>457.05813800000004</v>
      </c>
      <c r="AH21" s="89">
        <v>461.13263200000006</v>
      </c>
      <c r="AI21" s="89"/>
      <c r="AJ21" s="150">
        <f t="shared" si="7"/>
        <v>0.89146077079587371</v>
      </c>
      <c r="AK21" s="89"/>
      <c r="AL21" s="37" t="s">
        <v>37</v>
      </c>
      <c r="AM21" s="40" t="s">
        <v>39</v>
      </c>
      <c r="AP21" s="74"/>
      <c r="AQ21" s="63"/>
      <c r="AT21" s="60"/>
      <c r="AU21" s="61"/>
    </row>
    <row r="22" spans="1:47" ht="18.75" customHeight="1" x14ac:dyDescent="0.3">
      <c r="A22" s="38"/>
      <c r="B22" s="3"/>
      <c r="C22" s="88"/>
      <c r="D22" s="88"/>
      <c r="E22" s="88"/>
      <c r="F22" s="88"/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/>
      <c r="N22" s="88"/>
      <c r="O22" s="88"/>
      <c r="P22" s="88"/>
      <c r="Q22" s="88"/>
      <c r="R22" s="88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150"/>
      <c r="AK22" s="89"/>
      <c r="AL22" s="37"/>
      <c r="AM22" s="40"/>
      <c r="AP22" s="74"/>
      <c r="AQ22" s="63"/>
      <c r="AT22" s="60"/>
      <c r="AU22" s="61"/>
    </row>
    <row r="23" spans="1:47" ht="18.75" customHeight="1" x14ac:dyDescent="0.3">
      <c r="A23" s="54" t="s">
        <v>40</v>
      </c>
      <c r="B23" s="1"/>
      <c r="C23" s="52">
        <v>2556.92742</v>
      </c>
      <c r="D23" s="87">
        <v>3870.2665059999999</v>
      </c>
      <c r="E23" s="87">
        <v>4358.3272630000001</v>
      </c>
      <c r="F23" s="87">
        <v>4492.150443999999</v>
      </c>
      <c r="G23" s="87">
        <v>5174.4447369999998</v>
      </c>
      <c r="H23" s="87">
        <v>4836.9167050000015</v>
      </c>
      <c r="I23" s="87">
        <v>3989.0796820000005</v>
      </c>
      <c r="J23" s="87">
        <v>4033.4622500000005</v>
      </c>
      <c r="K23" s="87">
        <v>4844.981878999999</v>
      </c>
      <c r="L23" s="87">
        <v>5050.7819890000001</v>
      </c>
      <c r="M23" s="87">
        <v>4767.3626880000011</v>
      </c>
      <c r="N23" s="87">
        <v>4640.9018059999999</v>
      </c>
      <c r="O23" s="87">
        <v>6661.8538150000004</v>
      </c>
      <c r="P23" s="87">
        <v>7347.8275779999994</v>
      </c>
      <c r="Q23" s="87">
        <v>7177.5810329999995</v>
      </c>
      <c r="R23" s="87"/>
      <c r="S23" s="87">
        <v>51.363956431739467</v>
      </c>
      <c r="T23" s="87">
        <v>12.610520651313522</v>
      </c>
      <c r="U23" s="87">
        <v>3.0705170338191579</v>
      </c>
      <c r="V23" s="87">
        <v>18.357978306391772</v>
      </c>
      <c r="W23" s="87">
        <v>-7.5302937069556322</v>
      </c>
      <c r="X23" s="87">
        <v>-19.047138405263311</v>
      </c>
      <c r="Y23" s="87">
        <v>1.1672497161568032</v>
      </c>
      <c r="Z23" s="87">
        <v>22.699124148249041</v>
      </c>
      <c r="AA23" s="87">
        <v>4.4405632300485962</v>
      </c>
      <c r="AB23" s="87">
        <f t="shared" ref="AB23:AB32" si="8">M23/L23*100-100</f>
        <v>-5.611394465594671</v>
      </c>
      <c r="AC23" s="87">
        <f t="shared" ref="AC23:AC32" si="9">N23/M23*100-100</f>
        <v>-2.6526381623600344</v>
      </c>
      <c r="AD23" s="87">
        <f t="shared" ref="AD23:AD32" si="10">O23/N23*100-100</f>
        <v>43.546536718083729</v>
      </c>
      <c r="AE23" s="87">
        <f t="shared" ref="AE23:AE32" si="11">P23/O23*100-100</f>
        <v>10.29704016403727</v>
      </c>
      <c r="AF23" s="87">
        <f t="shared" ref="AF23:AF32" si="12">Q23/P23*100-100</f>
        <v>-2.316964343443928</v>
      </c>
      <c r="AG23" s="87">
        <v>3532.6248209999999</v>
      </c>
      <c r="AH23" s="87">
        <v>3644.8816059999995</v>
      </c>
      <c r="AI23" s="87"/>
      <c r="AJ23" s="150">
        <f t="shared" si="7"/>
        <v>3.1777160238664237</v>
      </c>
      <c r="AK23" s="87"/>
      <c r="AL23" s="11" t="s">
        <v>41</v>
      </c>
      <c r="AM23" s="29"/>
      <c r="AP23" s="74"/>
      <c r="AQ23" s="62"/>
      <c r="AT23" s="60"/>
      <c r="AU23" s="61"/>
    </row>
    <row r="24" spans="1:47" ht="18.75" customHeight="1" x14ac:dyDescent="0.3">
      <c r="A24" s="34" t="s">
        <v>42</v>
      </c>
      <c r="B24" s="3" t="s">
        <v>43</v>
      </c>
      <c r="C24" s="88">
        <v>6.0337609999999993</v>
      </c>
      <c r="D24" s="88">
        <v>5.4957570000000002</v>
      </c>
      <c r="E24" s="88">
        <v>3.8821279999999998</v>
      </c>
      <c r="F24" s="88">
        <v>3.5333039999999998</v>
      </c>
      <c r="G24" s="88">
        <v>6.6024050000000001</v>
      </c>
      <c r="H24" s="88">
        <v>5.3773620000000006</v>
      </c>
      <c r="I24" s="88">
        <v>4.4845079999999999</v>
      </c>
      <c r="J24" s="88">
        <v>5.6054539999999999</v>
      </c>
      <c r="K24" s="88">
        <v>4.1049689999999996</v>
      </c>
      <c r="L24" s="88">
        <v>4.1287099999999999</v>
      </c>
      <c r="M24" s="88">
        <v>4.6036520000000003</v>
      </c>
      <c r="N24" s="88">
        <v>2.5870320000000002</v>
      </c>
      <c r="O24" s="88">
        <v>7.3668089999999999</v>
      </c>
      <c r="P24" s="88">
        <v>14.938453000000001</v>
      </c>
      <c r="Q24" s="88">
        <v>12.276140000000002</v>
      </c>
      <c r="R24" s="88"/>
      <c r="S24" s="89">
        <v>-8.9165613288295589</v>
      </c>
      <c r="T24" s="89">
        <v>-29.361360045576987</v>
      </c>
      <c r="U24" s="89">
        <v>-8.9853812136024374</v>
      </c>
      <c r="V24" s="89">
        <v>89.705725858856198</v>
      </c>
      <c r="W24" s="89">
        <v>-30.918903516100528</v>
      </c>
      <c r="X24" s="89">
        <v>-49.917556128241422</v>
      </c>
      <c r="Y24" s="89">
        <v>-33.88030076381105</v>
      </c>
      <c r="Z24" s="89">
        <v>75.022483671213394</v>
      </c>
      <c r="AA24" s="89">
        <v>-42.458958423150897</v>
      </c>
      <c r="AB24" s="89">
        <f t="shared" si="8"/>
        <v>11.503399366872486</v>
      </c>
      <c r="AC24" s="89">
        <f t="shared" si="9"/>
        <v>-43.8047880248116</v>
      </c>
      <c r="AD24" s="89">
        <f t="shared" si="10"/>
        <v>184.75909845722816</v>
      </c>
      <c r="AE24" s="89">
        <f t="shared" si="11"/>
        <v>102.78051188784727</v>
      </c>
      <c r="AF24" s="89">
        <f t="shared" si="12"/>
        <v>-17.821878878622826</v>
      </c>
      <c r="AG24" s="89">
        <v>6.4620640000000007</v>
      </c>
      <c r="AH24" s="89">
        <v>3.901017</v>
      </c>
      <c r="AI24" s="89"/>
      <c r="AJ24" s="150">
        <f t="shared" si="7"/>
        <v>-39.632027785549639</v>
      </c>
      <c r="AK24" s="89"/>
      <c r="AL24" s="42" t="s">
        <v>42</v>
      </c>
      <c r="AM24" s="41" t="s">
        <v>44</v>
      </c>
      <c r="AP24" s="74"/>
      <c r="AQ24" s="62"/>
      <c r="AT24" s="60"/>
      <c r="AU24" s="61"/>
    </row>
    <row r="25" spans="1:47" ht="18.75" customHeight="1" x14ac:dyDescent="0.3">
      <c r="A25" s="34">
        <v>22</v>
      </c>
      <c r="B25" s="3" t="s">
        <v>45</v>
      </c>
      <c r="C25" s="88">
        <v>95.370595999999992</v>
      </c>
      <c r="D25" s="88">
        <v>125.94607000000001</v>
      </c>
      <c r="E25" s="88">
        <v>159.53182799999999</v>
      </c>
      <c r="F25" s="88">
        <v>182.05963799999998</v>
      </c>
      <c r="G25" s="88">
        <v>273.502635</v>
      </c>
      <c r="H25" s="88">
        <v>279.65785099999999</v>
      </c>
      <c r="I25" s="88">
        <v>291.53026599999998</v>
      </c>
      <c r="J25" s="88">
        <v>423.21443900000003</v>
      </c>
      <c r="K25" s="88">
        <v>339.72261600000002</v>
      </c>
      <c r="L25" s="88">
        <v>354.55498100000005</v>
      </c>
      <c r="M25" s="88">
        <v>404.65769599999993</v>
      </c>
      <c r="N25" s="88">
        <v>344.74719500000003</v>
      </c>
      <c r="O25" s="88">
        <v>450.73181399999993</v>
      </c>
      <c r="P25" s="88">
        <v>572.89867200000003</v>
      </c>
      <c r="Q25" s="88">
        <v>523.61554099999989</v>
      </c>
      <c r="R25" s="88"/>
      <c r="S25" s="89">
        <v>32.059644463163494</v>
      </c>
      <c r="T25" s="89">
        <v>26.666777296028357</v>
      </c>
      <c r="U25" s="89">
        <v>14.121200943049431</v>
      </c>
      <c r="V25" s="89">
        <v>18.202295337970526</v>
      </c>
      <c r="W25" s="89">
        <v>-10.78542162558243</v>
      </c>
      <c r="X25" s="89">
        <v>-28.239744271882145</v>
      </c>
      <c r="Y25" s="89">
        <v>124.23753661506521</v>
      </c>
      <c r="Z25" s="89">
        <v>-27.753378359787945</v>
      </c>
      <c r="AA25" s="89">
        <v>10.310090883412641</v>
      </c>
      <c r="AB25" s="89">
        <f t="shared" si="8"/>
        <v>14.131155303103711</v>
      </c>
      <c r="AC25" s="89">
        <f t="shared" si="9"/>
        <v>-14.805229603244698</v>
      </c>
      <c r="AD25" s="89">
        <f t="shared" si="10"/>
        <v>30.742706695554091</v>
      </c>
      <c r="AE25" s="89">
        <f t="shared" si="11"/>
        <v>27.10411251334483</v>
      </c>
      <c r="AF25" s="89">
        <f t="shared" si="12"/>
        <v>-8.6024166940292872</v>
      </c>
      <c r="AG25" s="89">
        <v>287.29358100000002</v>
      </c>
      <c r="AH25" s="89">
        <v>300.97916900000007</v>
      </c>
      <c r="AI25" s="89"/>
      <c r="AJ25" s="150">
        <f t="shared" si="7"/>
        <v>4.7636247048624654</v>
      </c>
      <c r="AK25" s="89"/>
      <c r="AL25" s="42">
        <v>22</v>
      </c>
      <c r="AM25" s="41" t="s">
        <v>46</v>
      </c>
      <c r="AP25" s="74"/>
      <c r="AQ25" s="62"/>
      <c r="AT25" s="60"/>
      <c r="AU25" s="61"/>
    </row>
    <row r="26" spans="1:47" ht="18.75" customHeight="1" x14ac:dyDescent="0.3">
      <c r="A26" s="34">
        <v>23</v>
      </c>
      <c r="B26" s="3" t="s">
        <v>47</v>
      </c>
      <c r="C26" s="88">
        <v>20.621976</v>
      </c>
      <c r="D26" s="88">
        <v>35.214595000000003</v>
      </c>
      <c r="E26" s="88">
        <v>60.368733000000006</v>
      </c>
      <c r="F26" s="88">
        <v>54.034527000000004</v>
      </c>
      <c r="G26" s="88">
        <v>60.89668099999998</v>
      </c>
      <c r="H26" s="88">
        <v>55.345969999999994</v>
      </c>
      <c r="I26" s="88">
        <v>41.689672000000002</v>
      </c>
      <c r="J26" s="88">
        <v>36.378898999999997</v>
      </c>
      <c r="K26" s="88">
        <v>47.534322999999993</v>
      </c>
      <c r="L26" s="88">
        <v>51.310498000000003</v>
      </c>
      <c r="M26" s="88">
        <v>48.080405000000006</v>
      </c>
      <c r="N26" s="88">
        <v>69.53655000000002</v>
      </c>
      <c r="O26" s="88">
        <v>83.187608000000012</v>
      </c>
      <c r="P26" s="88">
        <v>165.571437</v>
      </c>
      <c r="Q26" s="88">
        <v>190.29164099999997</v>
      </c>
      <c r="R26" s="88"/>
      <c r="S26" s="89">
        <v>70.762467185491829</v>
      </c>
      <c r="T26" s="89">
        <v>71.431001833188787</v>
      </c>
      <c r="U26" s="89">
        <v>-10.492527646720688</v>
      </c>
      <c r="V26" s="89">
        <v>6.9414154397983339</v>
      </c>
      <c r="W26" s="89">
        <v>-11.43516322009161</v>
      </c>
      <c r="X26" s="89">
        <v>-28.102996777134976</v>
      </c>
      <c r="Y26" s="89">
        <v>2.7064754634115218</v>
      </c>
      <c r="Z26" s="89">
        <v>19.752409171319258</v>
      </c>
      <c r="AA26" s="89">
        <v>8.5489564232529034</v>
      </c>
      <c r="AB26" s="89">
        <f t="shared" si="8"/>
        <v>-6.2951893392264395</v>
      </c>
      <c r="AC26" s="89">
        <f t="shared" si="9"/>
        <v>44.625549639192968</v>
      </c>
      <c r="AD26" s="89">
        <f t="shared" si="10"/>
        <v>19.631485887637496</v>
      </c>
      <c r="AE26" s="89">
        <f t="shared" si="11"/>
        <v>99.033775559455904</v>
      </c>
      <c r="AF26" s="89">
        <f t="shared" si="12"/>
        <v>14.930234615285713</v>
      </c>
      <c r="AG26" s="89">
        <v>93.958591999999996</v>
      </c>
      <c r="AH26" s="89">
        <v>98.491780000000006</v>
      </c>
      <c r="AI26" s="89"/>
      <c r="AJ26" s="150">
        <f t="shared" si="7"/>
        <v>4.8246657421175456</v>
      </c>
      <c r="AK26" s="89"/>
      <c r="AL26" s="42">
        <v>23</v>
      </c>
      <c r="AM26" s="41" t="s">
        <v>48</v>
      </c>
      <c r="AP26" s="74"/>
      <c r="AQ26" s="62"/>
      <c r="AT26" s="60"/>
      <c r="AU26" s="61"/>
    </row>
    <row r="27" spans="1:47" ht="18.75" customHeight="1" x14ac:dyDescent="0.3">
      <c r="A27" s="34">
        <v>24</v>
      </c>
      <c r="B27" s="3" t="s">
        <v>49</v>
      </c>
      <c r="C27" s="88">
        <v>37.432605999999993</v>
      </c>
      <c r="D27" s="88">
        <v>41.331480000000006</v>
      </c>
      <c r="E27" s="88">
        <v>37.423284999999993</v>
      </c>
      <c r="F27" s="88">
        <v>37.642446999999997</v>
      </c>
      <c r="G27" s="88">
        <v>30.520714000000002</v>
      </c>
      <c r="H27" s="88">
        <v>31.439325000000004</v>
      </c>
      <c r="I27" s="88">
        <v>26.870565999999997</v>
      </c>
      <c r="J27" s="88">
        <v>22.035912000000003</v>
      </c>
      <c r="K27" s="88">
        <v>26.724110999999997</v>
      </c>
      <c r="L27" s="88">
        <v>36.550528</v>
      </c>
      <c r="M27" s="88">
        <v>65.002514000000005</v>
      </c>
      <c r="N27" s="88">
        <v>75.272967000000008</v>
      </c>
      <c r="O27" s="88">
        <v>128.70963899999998</v>
      </c>
      <c r="P27" s="88">
        <v>157.18609600000002</v>
      </c>
      <c r="Q27" s="88">
        <v>121.83521300000001</v>
      </c>
      <c r="R27" s="88"/>
      <c r="S27" s="89">
        <v>10.415716180700898</v>
      </c>
      <c r="T27" s="89">
        <v>-9.4557344668035483</v>
      </c>
      <c r="U27" s="89">
        <v>0.58563004289977982</v>
      </c>
      <c r="V27" s="89">
        <v>-13.047666640800486</v>
      </c>
      <c r="W27" s="89">
        <v>4.2338871184632154</v>
      </c>
      <c r="X27" s="89">
        <v>-18.550485085359298</v>
      </c>
      <c r="Y27" s="89">
        <v>-17.412057477717596</v>
      </c>
      <c r="Z27" s="89">
        <v>21.847254430020826</v>
      </c>
      <c r="AA27" s="89">
        <v>32.34195052292057</v>
      </c>
      <c r="AB27" s="89">
        <f t="shared" si="8"/>
        <v>77.842886428343803</v>
      </c>
      <c r="AC27" s="89">
        <f t="shared" si="9"/>
        <v>15.800085824372886</v>
      </c>
      <c r="AD27" s="89">
        <f t="shared" si="10"/>
        <v>70.990521736707905</v>
      </c>
      <c r="AE27" s="89">
        <f t="shared" si="11"/>
        <v>22.124572193074087</v>
      </c>
      <c r="AF27" s="89">
        <f t="shared" si="12"/>
        <v>-22.489828235189464</v>
      </c>
      <c r="AG27" s="89">
        <v>58.418476999999996</v>
      </c>
      <c r="AH27" s="89">
        <v>48.268327000000006</v>
      </c>
      <c r="AI27" s="89"/>
      <c r="AJ27" s="150">
        <f t="shared" si="7"/>
        <v>-17.374896644429796</v>
      </c>
      <c r="AK27" s="89"/>
      <c r="AL27" s="42">
        <v>24</v>
      </c>
      <c r="AM27" s="40" t="s">
        <v>50</v>
      </c>
      <c r="AP27" s="74"/>
      <c r="AQ27" s="62"/>
      <c r="AT27" s="60"/>
      <c r="AU27" s="61"/>
    </row>
    <row r="28" spans="1:47" ht="18.75" customHeight="1" x14ac:dyDescent="0.3">
      <c r="A28" s="34">
        <v>25</v>
      </c>
      <c r="B28" s="3" t="s">
        <v>51</v>
      </c>
      <c r="C28" s="88">
        <v>5.7451099999999995</v>
      </c>
      <c r="D28" s="88">
        <v>14.611812</v>
      </c>
      <c r="E28" s="88">
        <v>27.797909999999998</v>
      </c>
      <c r="F28" s="88">
        <v>8.4777360000000002</v>
      </c>
      <c r="G28" s="88">
        <v>29.613868999999998</v>
      </c>
      <c r="H28" s="88">
        <v>35.219131000000004</v>
      </c>
      <c r="I28" s="88">
        <v>24.259453999999998</v>
      </c>
      <c r="J28" s="88">
        <v>24.084471000000001</v>
      </c>
      <c r="K28" s="88">
        <v>22.025679</v>
      </c>
      <c r="L28" s="88">
        <v>32.590782000000004</v>
      </c>
      <c r="M28" s="88">
        <v>57.850453000000002</v>
      </c>
      <c r="N28" s="88">
        <v>60.711635000000008</v>
      </c>
      <c r="O28" s="88">
        <v>78.347893999999997</v>
      </c>
      <c r="P28" s="88">
        <v>168.960432</v>
      </c>
      <c r="Q28" s="88">
        <v>156.318547</v>
      </c>
      <c r="R28" s="88"/>
      <c r="S28" s="89">
        <v>154.33476469554114</v>
      </c>
      <c r="T28" s="89">
        <v>90.242729649135896</v>
      </c>
      <c r="U28" s="89">
        <v>-69.502253946429789</v>
      </c>
      <c r="V28" s="89">
        <v>242.31080090250509</v>
      </c>
      <c r="W28" s="89">
        <v>20.041087923359342</v>
      </c>
      <c r="X28" s="89">
        <v>-30.36130750420304</v>
      </c>
      <c r="Y28" s="89">
        <v>-1.1073497367253111</v>
      </c>
      <c r="Z28" s="89">
        <v>-9.0247030770148342</v>
      </c>
      <c r="AA28" s="89">
        <v>49.217778275050478</v>
      </c>
      <c r="AB28" s="89">
        <f t="shared" si="8"/>
        <v>77.505568905956267</v>
      </c>
      <c r="AC28" s="89">
        <f t="shared" si="9"/>
        <v>4.9458247111738416</v>
      </c>
      <c r="AD28" s="89">
        <f t="shared" si="10"/>
        <v>29.049224254955391</v>
      </c>
      <c r="AE28" s="89">
        <f t="shared" si="11"/>
        <v>115.65408254623924</v>
      </c>
      <c r="AF28" s="89">
        <f t="shared" si="12"/>
        <v>-7.4821571242194835</v>
      </c>
      <c r="AG28" s="89">
        <v>90.687842000000003</v>
      </c>
      <c r="AH28" s="89">
        <v>64.121988000000002</v>
      </c>
      <c r="AI28" s="89"/>
      <c r="AJ28" s="150">
        <f t="shared" si="7"/>
        <v>-29.293732670361706</v>
      </c>
      <c r="AK28" s="89"/>
      <c r="AL28" s="42">
        <v>25</v>
      </c>
      <c r="AM28" s="40" t="s">
        <v>52</v>
      </c>
      <c r="AP28" s="74"/>
      <c r="AQ28" s="62"/>
      <c r="AT28" s="60"/>
      <c r="AU28" s="61"/>
    </row>
    <row r="29" spans="1:47" ht="18.75" customHeight="1" x14ac:dyDescent="0.3">
      <c r="A29" s="34">
        <v>26</v>
      </c>
      <c r="B29" s="3" t="s">
        <v>53</v>
      </c>
      <c r="C29" s="88">
        <v>423.38089200000002</v>
      </c>
      <c r="D29" s="88">
        <v>566.39054799999997</v>
      </c>
      <c r="E29" s="88">
        <v>769.39768399999991</v>
      </c>
      <c r="F29" s="88">
        <v>690.46855200000005</v>
      </c>
      <c r="G29" s="88">
        <v>456.97678199999996</v>
      </c>
      <c r="H29" s="88">
        <v>476.70875700000005</v>
      </c>
      <c r="I29" s="88">
        <v>461.34337499999998</v>
      </c>
      <c r="J29" s="88">
        <v>471.92146000000002</v>
      </c>
      <c r="K29" s="88">
        <v>423.96928300000008</v>
      </c>
      <c r="L29" s="88">
        <v>530.3562730000001</v>
      </c>
      <c r="M29" s="88">
        <v>464.12246199999993</v>
      </c>
      <c r="N29" s="88">
        <v>410.09800400000006</v>
      </c>
      <c r="O29" s="88">
        <v>719.69029799999998</v>
      </c>
      <c r="P29" s="88">
        <v>852.7327879999998</v>
      </c>
      <c r="Q29" s="88">
        <v>1342.4767670000003</v>
      </c>
      <c r="R29" s="88"/>
      <c r="S29" s="89">
        <v>33.778013770163227</v>
      </c>
      <c r="T29" s="89">
        <v>35.842253497493033</v>
      </c>
      <c r="U29" s="89">
        <v>-10.258561163020076</v>
      </c>
      <c r="V29" s="89">
        <v>-2.7290001761006977</v>
      </c>
      <c r="W29" s="89">
        <v>-1.4311962027704794</v>
      </c>
      <c r="X29" s="89">
        <v>-8.0130880073160284</v>
      </c>
      <c r="Y29" s="89">
        <v>-5.7832128887764895</v>
      </c>
      <c r="Z29" s="89">
        <v>11.784748934508912</v>
      </c>
      <c r="AA29" s="89">
        <v>18.222155083917585</v>
      </c>
      <c r="AB29" s="89">
        <f t="shared" si="8"/>
        <v>-12.488550503106836</v>
      </c>
      <c r="AC29" s="89">
        <f t="shared" si="9"/>
        <v>-11.640130013789303</v>
      </c>
      <c r="AD29" s="89">
        <f t="shared" si="10"/>
        <v>75.492270379350543</v>
      </c>
      <c r="AE29" s="89">
        <f t="shared" si="11"/>
        <v>18.486075242325953</v>
      </c>
      <c r="AF29" s="89">
        <f t="shared" si="12"/>
        <v>57.432291321721834</v>
      </c>
      <c r="AG29" s="89">
        <v>588.35431099999994</v>
      </c>
      <c r="AH29" s="89">
        <v>604.41695400000003</v>
      </c>
      <c r="AI29" s="89"/>
      <c r="AJ29" s="150">
        <f t="shared" si="7"/>
        <v>2.7300969330366769</v>
      </c>
      <c r="AK29" s="89"/>
      <c r="AL29" s="42">
        <v>26</v>
      </c>
      <c r="AM29" s="41" t="s">
        <v>54</v>
      </c>
      <c r="AP29" s="74"/>
      <c r="AQ29" s="62"/>
      <c r="AT29" s="60"/>
      <c r="AU29" s="61"/>
    </row>
    <row r="30" spans="1:47" ht="18.75" customHeight="1" x14ac:dyDescent="0.3">
      <c r="A30" s="34">
        <v>27</v>
      </c>
      <c r="B30" s="3" t="s">
        <v>55</v>
      </c>
      <c r="C30" s="88">
        <v>962.48688399999992</v>
      </c>
      <c r="D30" s="88">
        <v>1381.6013230000001</v>
      </c>
      <c r="E30" s="88">
        <v>1574.2805059999998</v>
      </c>
      <c r="F30" s="88">
        <v>1707.7878799999999</v>
      </c>
      <c r="G30" s="88">
        <v>2023.7019140000002</v>
      </c>
      <c r="H30" s="88">
        <v>1919.3040129999997</v>
      </c>
      <c r="I30" s="88">
        <v>1687.713211</v>
      </c>
      <c r="J30" s="88">
        <v>1670.5175979999999</v>
      </c>
      <c r="K30" s="88">
        <v>2043.1666299999999</v>
      </c>
      <c r="L30" s="88">
        <v>2010.6621210000001</v>
      </c>
      <c r="M30" s="88">
        <v>1869.4092290000001</v>
      </c>
      <c r="N30" s="88">
        <v>1607.0781010000001</v>
      </c>
      <c r="O30" s="88">
        <v>2097.2146549999998</v>
      </c>
      <c r="P30" s="88">
        <v>2194.0895009999995</v>
      </c>
      <c r="Q30" s="88">
        <v>1905.4752129999999</v>
      </c>
      <c r="R30" s="88"/>
      <c r="S30" s="89">
        <v>43.544950686309846</v>
      </c>
      <c r="T30" s="89">
        <v>13.946076903112498</v>
      </c>
      <c r="U30" s="89">
        <v>8.4805327571019262</v>
      </c>
      <c r="V30" s="89">
        <v>18.784017544380305</v>
      </c>
      <c r="W30" s="89">
        <v>-5.3648707321391669</v>
      </c>
      <c r="X30" s="89">
        <v>-11.459336011920783</v>
      </c>
      <c r="Y30" s="89">
        <v>-0.63384764556982987</v>
      </c>
      <c r="Z30" s="89">
        <v>21.388088437639396</v>
      </c>
      <c r="AA30" s="89">
        <v>-1.6198672055361669</v>
      </c>
      <c r="AB30" s="89">
        <f t="shared" si="8"/>
        <v>-7.0251928717763832</v>
      </c>
      <c r="AC30" s="89">
        <f t="shared" si="9"/>
        <v>-14.032835824841214</v>
      </c>
      <c r="AD30" s="89">
        <f t="shared" si="10"/>
        <v>30.498614454083679</v>
      </c>
      <c r="AE30" s="89">
        <f t="shared" si="11"/>
        <v>4.6192146220721355</v>
      </c>
      <c r="AF30" s="89">
        <f t="shared" si="12"/>
        <v>-13.154171143358468</v>
      </c>
      <c r="AG30" s="89">
        <v>930.71774299999993</v>
      </c>
      <c r="AH30" s="89">
        <v>941.12940000000003</v>
      </c>
      <c r="AI30" s="89"/>
      <c r="AJ30" s="150">
        <f t="shared" si="7"/>
        <v>1.1186696587990355</v>
      </c>
      <c r="AK30" s="89"/>
      <c r="AL30" s="42">
        <v>27</v>
      </c>
      <c r="AM30" s="41" t="s">
        <v>56</v>
      </c>
      <c r="AP30" s="74"/>
      <c r="AQ30" s="62"/>
      <c r="AT30" s="60"/>
      <c r="AU30" s="61"/>
    </row>
    <row r="31" spans="1:47" ht="18.75" customHeight="1" x14ac:dyDescent="0.3">
      <c r="A31" s="34">
        <v>28</v>
      </c>
      <c r="B31" s="3" t="s">
        <v>57</v>
      </c>
      <c r="C31" s="88">
        <v>891.39717100000007</v>
      </c>
      <c r="D31" s="88">
        <v>1567.313118</v>
      </c>
      <c r="E31" s="88">
        <v>1552.8598470000002</v>
      </c>
      <c r="F31" s="88">
        <v>1634.477527</v>
      </c>
      <c r="G31" s="88">
        <v>2090.8162710000001</v>
      </c>
      <c r="H31" s="88">
        <v>1806.5877160000002</v>
      </c>
      <c r="I31" s="88">
        <v>1260.1577669999997</v>
      </c>
      <c r="J31" s="88">
        <v>1177.7400270000003</v>
      </c>
      <c r="K31" s="88">
        <v>1729.57971</v>
      </c>
      <c r="L31" s="88">
        <v>1783.2707859999998</v>
      </c>
      <c r="M31" s="88">
        <v>1578.243878</v>
      </c>
      <c r="N31" s="88">
        <v>1775.7389850000002</v>
      </c>
      <c r="O31" s="88">
        <v>2711.5576730000002</v>
      </c>
      <c r="P31" s="88">
        <v>2828.1750710000001</v>
      </c>
      <c r="Q31" s="88">
        <v>2579.3102740000004</v>
      </c>
      <c r="R31" s="88"/>
      <c r="S31" s="89">
        <v>75.82657528986033</v>
      </c>
      <c r="T31" s="89">
        <v>-0.92216869966884474</v>
      </c>
      <c r="U31" s="89">
        <v>5.2559592005471956</v>
      </c>
      <c r="V31" s="89">
        <v>27.432278792047285</v>
      </c>
      <c r="W31" s="89">
        <v>-13.35208716098677</v>
      </c>
      <c r="X31" s="89">
        <v>-30.202520823200899</v>
      </c>
      <c r="Y31" s="89">
        <v>-6.6081922581476817</v>
      </c>
      <c r="Z31" s="89">
        <v>46.979929669642615</v>
      </c>
      <c r="AA31" s="89">
        <v>3.0704246706070961</v>
      </c>
      <c r="AB31" s="89">
        <f t="shared" si="8"/>
        <v>-11.497239208403641</v>
      </c>
      <c r="AC31" s="89">
        <f t="shared" si="9"/>
        <v>12.513598801363472</v>
      </c>
      <c r="AD31" s="89">
        <f t="shared" si="10"/>
        <v>52.700238937424672</v>
      </c>
      <c r="AE31" s="89">
        <f t="shared" si="11"/>
        <v>4.3007530011698805</v>
      </c>
      <c r="AF31" s="89">
        <f t="shared" si="12"/>
        <v>-8.7994834390505048</v>
      </c>
      <c r="AG31" s="89">
        <v>1288.0024189999999</v>
      </c>
      <c r="AH31" s="89">
        <v>1396.636424</v>
      </c>
      <c r="AI31" s="89"/>
      <c r="AJ31" s="150">
        <f t="shared" si="7"/>
        <v>8.4343013178766597</v>
      </c>
      <c r="AK31" s="89"/>
      <c r="AL31" s="42">
        <v>28</v>
      </c>
      <c r="AM31" s="40" t="s">
        <v>58</v>
      </c>
      <c r="AP31" s="73"/>
      <c r="AQ31" s="60"/>
      <c r="AT31" s="60"/>
      <c r="AU31" s="61"/>
    </row>
    <row r="32" spans="1:47" ht="18.75" customHeight="1" x14ac:dyDescent="0.3">
      <c r="A32" s="34" t="s">
        <v>59</v>
      </c>
      <c r="B32" s="3" t="s">
        <v>240</v>
      </c>
      <c r="C32" s="88">
        <v>114.45842399999998</v>
      </c>
      <c r="D32" s="88">
        <v>132.36180300000001</v>
      </c>
      <c r="E32" s="88">
        <v>172.78534200000001</v>
      </c>
      <c r="F32" s="88">
        <v>173.66883299999998</v>
      </c>
      <c r="G32" s="88">
        <v>201.81346600000001</v>
      </c>
      <c r="H32" s="88">
        <v>227.27658</v>
      </c>
      <c r="I32" s="88">
        <v>191.03086299999998</v>
      </c>
      <c r="J32" s="88">
        <v>201.96398999999997</v>
      </c>
      <c r="K32" s="88">
        <v>208.15455799999998</v>
      </c>
      <c r="L32" s="88">
        <v>247.35730999999998</v>
      </c>
      <c r="M32" s="88">
        <v>275.39239900000001</v>
      </c>
      <c r="N32" s="88">
        <v>295.13133699999997</v>
      </c>
      <c r="O32" s="88">
        <v>385.04742500000003</v>
      </c>
      <c r="P32" s="88">
        <v>393.27512800000005</v>
      </c>
      <c r="Q32" s="88">
        <v>345.981697</v>
      </c>
      <c r="R32" s="88"/>
      <c r="S32" s="89">
        <v>15.641818552385487</v>
      </c>
      <c r="T32" s="89">
        <v>30.540184618065382</v>
      </c>
      <c r="U32" s="89">
        <v>0.51132288756296873</v>
      </c>
      <c r="V32" s="89">
        <v>10.741654491338679</v>
      </c>
      <c r="W32" s="89">
        <v>10.848226073641399</v>
      </c>
      <c r="X32" s="89">
        <v>-14.310635344942156</v>
      </c>
      <c r="Y32" s="89">
        <v>5.15799481115981</v>
      </c>
      <c r="Z32" s="89">
        <v>3.4912899659849614</v>
      </c>
      <c r="AA32" s="89">
        <v>18.66404687754391</v>
      </c>
      <c r="AB32" s="89">
        <f t="shared" si="8"/>
        <v>11.333842933528032</v>
      </c>
      <c r="AC32" s="89">
        <f t="shared" si="9"/>
        <v>7.1675681942114693</v>
      </c>
      <c r="AD32" s="89">
        <f t="shared" si="10"/>
        <v>30.46646585008358</v>
      </c>
      <c r="AE32" s="89">
        <f t="shared" si="11"/>
        <v>2.1368024990687786</v>
      </c>
      <c r="AF32" s="89">
        <f t="shared" si="12"/>
        <v>-12.025533178391086</v>
      </c>
      <c r="AG32" s="89">
        <v>188.72979199999995</v>
      </c>
      <c r="AH32" s="89">
        <v>186.93654700000002</v>
      </c>
      <c r="AI32" s="89"/>
      <c r="AJ32" s="150">
        <f t="shared" si="7"/>
        <v>-0.95016530299568558</v>
      </c>
      <c r="AK32" s="89"/>
      <c r="AL32" s="42" t="s">
        <v>59</v>
      </c>
      <c r="AM32" s="40" t="s">
        <v>60</v>
      </c>
      <c r="AP32" s="74"/>
      <c r="AQ32" s="62"/>
      <c r="AT32" s="60"/>
      <c r="AU32" s="61"/>
    </row>
    <row r="33" spans="1:47" ht="18.75" customHeight="1" x14ac:dyDescent="0.3">
      <c r="A33" s="35"/>
      <c r="B33" s="3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150"/>
      <c r="AK33" s="87"/>
      <c r="AL33" s="43"/>
      <c r="AM33" s="30"/>
      <c r="AP33" s="74"/>
      <c r="AQ33" s="63"/>
      <c r="AT33" s="60"/>
      <c r="AU33" s="66"/>
    </row>
    <row r="34" spans="1:47" ht="18.75" customHeight="1" x14ac:dyDescent="0.3">
      <c r="A34" s="54" t="s">
        <v>211</v>
      </c>
      <c r="B34" s="1"/>
      <c r="C34" s="52">
        <v>3921.1778520000003</v>
      </c>
      <c r="D34" s="87">
        <v>4469.4326169999995</v>
      </c>
      <c r="E34" s="87">
        <v>6538.9092490000003</v>
      </c>
      <c r="F34" s="87">
        <v>7707.7917450000014</v>
      </c>
      <c r="G34" s="87">
        <v>9868.6400969999995</v>
      </c>
      <c r="H34" s="87">
        <v>7273.1622729999999</v>
      </c>
      <c r="I34" s="87">
        <v>4928.3296069999997</v>
      </c>
      <c r="J34" s="87">
        <v>3190.0480530000004</v>
      </c>
      <c r="K34" s="87">
        <v>4529.7288720000006</v>
      </c>
      <c r="L34" s="87">
        <v>5532.4493240000002</v>
      </c>
      <c r="M34" s="87">
        <v>8126.9224139999997</v>
      </c>
      <c r="N34" s="87">
        <v>4567.8357059999998</v>
      </c>
      <c r="O34" s="87">
        <v>8320.2684690000006</v>
      </c>
      <c r="P34" s="87">
        <v>16410.329629000003</v>
      </c>
      <c r="Q34" s="87">
        <v>16389.792262999999</v>
      </c>
      <c r="R34" s="87"/>
      <c r="S34" s="87">
        <v>13.981889771216615</v>
      </c>
      <c r="T34" s="87">
        <v>46.302893663247289</v>
      </c>
      <c r="U34" s="87">
        <v>17.875802392864813</v>
      </c>
      <c r="V34" s="87">
        <v>-12.759099954120529</v>
      </c>
      <c r="W34" s="87">
        <v>-9.1244638007886891</v>
      </c>
      <c r="X34" s="87">
        <v>-26.059343812490383</v>
      </c>
      <c r="Y34" s="87">
        <v>-28.929036938962568</v>
      </c>
      <c r="Z34" s="87">
        <v>34.749232350523812</v>
      </c>
      <c r="AA34" s="87">
        <v>1.8740444679932153</v>
      </c>
      <c r="AB34" s="87">
        <f t="shared" ref="AB34:AF38" si="13">M34/L34*100-100</f>
        <v>46.895559960125894</v>
      </c>
      <c r="AC34" s="87">
        <f t="shared" si="13"/>
        <v>-43.793782279364088</v>
      </c>
      <c r="AD34" s="87">
        <f t="shared" si="13"/>
        <v>82.149030843448656</v>
      </c>
      <c r="AE34" s="87">
        <f t="shared" si="13"/>
        <v>97.233174508037649</v>
      </c>
      <c r="AF34" s="87">
        <f t="shared" si="13"/>
        <v>-0.12514901567675452</v>
      </c>
      <c r="AG34" s="87">
        <v>6866.0848560000004</v>
      </c>
      <c r="AH34" s="87">
        <v>9124.3537930000002</v>
      </c>
      <c r="AI34" s="87"/>
      <c r="AJ34" s="150">
        <f t="shared" si="7"/>
        <v>32.890198480821113</v>
      </c>
      <c r="AK34" s="87"/>
      <c r="AL34" s="11" t="s">
        <v>61</v>
      </c>
      <c r="AM34" s="29"/>
      <c r="AP34" s="74"/>
      <c r="AQ34" s="62"/>
      <c r="AT34" s="60"/>
      <c r="AU34" s="61"/>
    </row>
    <row r="35" spans="1:47" ht="18.75" customHeight="1" x14ac:dyDescent="0.3">
      <c r="A35" s="38" t="s">
        <v>62</v>
      </c>
      <c r="B35" s="3" t="s">
        <v>63</v>
      </c>
      <c r="C35" s="88">
        <v>1.8833870000000001</v>
      </c>
      <c r="D35" s="88">
        <v>6.9986079999999991</v>
      </c>
      <c r="E35" s="88">
        <v>6.4205110000000003</v>
      </c>
      <c r="F35" s="88">
        <v>7.0500179999999997</v>
      </c>
      <c r="G35" s="88">
        <v>16.946187000000002</v>
      </c>
      <c r="H35" s="88">
        <v>7.3731980000000004</v>
      </c>
      <c r="I35" s="88">
        <v>5.000502</v>
      </c>
      <c r="J35" s="88">
        <v>3.7512590000000001</v>
      </c>
      <c r="K35" s="88">
        <v>7.0167129999999993</v>
      </c>
      <c r="L35" s="88">
        <v>16.988817000000004</v>
      </c>
      <c r="M35" s="88">
        <v>5.7065149999999996</v>
      </c>
      <c r="N35" s="88">
        <v>8.4790050000000008</v>
      </c>
      <c r="O35" s="88">
        <v>21.007280999999999</v>
      </c>
      <c r="P35" s="88">
        <v>326.83963800000004</v>
      </c>
      <c r="Q35" s="88">
        <v>144.91946900000002</v>
      </c>
      <c r="R35" s="88"/>
      <c r="S35" s="89">
        <v>271.5969155569195</v>
      </c>
      <c r="T35" s="89">
        <v>-8.2601711654660335</v>
      </c>
      <c r="U35" s="89">
        <v>9.8046245851770806</v>
      </c>
      <c r="V35" s="89">
        <v>-17.876167124679682</v>
      </c>
      <c r="W35" s="89">
        <v>73.283866560617071</v>
      </c>
      <c r="X35" s="89">
        <v>44.796183358128928</v>
      </c>
      <c r="Y35" s="89">
        <v>-53.727518176895671</v>
      </c>
      <c r="Z35" s="89">
        <v>89.645051222972313</v>
      </c>
      <c r="AA35" s="89">
        <v>68.416383548362035</v>
      </c>
      <c r="AB35" s="89">
        <f t="shared" si="13"/>
        <v>-66.410168524388723</v>
      </c>
      <c r="AC35" s="89">
        <f t="shared" si="13"/>
        <v>48.584644042817757</v>
      </c>
      <c r="AD35" s="89">
        <f t="shared" si="13"/>
        <v>147.75644076162234</v>
      </c>
      <c r="AE35" s="89">
        <f t="shared" si="13"/>
        <v>1455.8397966876344</v>
      </c>
      <c r="AF35" s="89">
        <f t="shared" si="13"/>
        <v>-55.660375257177343</v>
      </c>
      <c r="AG35" s="89">
        <v>102.809808</v>
      </c>
      <c r="AH35" s="89">
        <v>29.054670000000002</v>
      </c>
      <c r="AI35" s="89"/>
      <c r="AJ35" s="150">
        <f t="shared" si="7"/>
        <v>-71.739398637919834</v>
      </c>
      <c r="AK35" s="89"/>
      <c r="AL35" s="37" t="s">
        <v>62</v>
      </c>
      <c r="AM35" s="40" t="s">
        <v>64</v>
      </c>
      <c r="AP35" s="74"/>
      <c r="AQ35" s="67"/>
      <c r="AT35" s="60"/>
      <c r="AU35" s="61"/>
    </row>
    <row r="36" spans="1:47" ht="18.75" customHeight="1" x14ac:dyDescent="0.3">
      <c r="A36" s="38" t="s">
        <v>65</v>
      </c>
      <c r="B36" s="3" t="s">
        <v>66</v>
      </c>
      <c r="C36" s="88">
        <v>3577.8674940000001</v>
      </c>
      <c r="D36" s="88">
        <v>4026.2628100000002</v>
      </c>
      <c r="E36" s="88">
        <v>6027.6993730000004</v>
      </c>
      <c r="F36" s="88">
        <v>6964.7031470000002</v>
      </c>
      <c r="G36" s="88">
        <v>9466.9531630000001</v>
      </c>
      <c r="H36" s="88">
        <v>6994.6072039999999</v>
      </c>
      <c r="I36" s="88">
        <v>4745.636285999999</v>
      </c>
      <c r="J36" s="88">
        <v>3092.0321559999993</v>
      </c>
      <c r="K36" s="88">
        <v>4308.1006910000006</v>
      </c>
      <c r="L36" s="88">
        <v>5300.1638529999991</v>
      </c>
      <c r="M36" s="88">
        <v>7913.8459809999995</v>
      </c>
      <c r="N36" s="88">
        <v>4369.5898449999995</v>
      </c>
      <c r="O36" s="88">
        <v>7822.9265249999999</v>
      </c>
      <c r="P36" s="88">
        <v>15060.038271000001</v>
      </c>
      <c r="Q36" s="88">
        <v>15595.361863</v>
      </c>
      <c r="R36" s="88"/>
      <c r="S36" s="89">
        <v>12.532474071550965</v>
      </c>
      <c r="T36" s="89">
        <v>49.70953604988344</v>
      </c>
      <c r="U36" s="89">
        <v>15.544965268127669</v>
      </c>
      <c r="V36" s="89">
        <v>-11.353546035061186</v>
      </c>
      <c r="W36" s="89">
        <v>-9.2608786193915336</v>
      </c>
      <c r="X36" s="89">
        <v>-26.719343858077266</v>
      </c>
      <c r="Y36" s="89">
        <v>-28.882106408513025</v>
      </c>
      <c r="Z36" s="89">
        <v>31.196127028507107</v>
      </c>
      <c r="AA36" s="89">
        <v>2.3782250579681232</v>
      </c>
      <c r="AB36" s="89">
        <f t="shared" si="13"/>
        <v>49.313232580924904</v>
      </c>
      <c r="AC36" s="89">
        <f t="shared" si="13"/>
        <v>-44.785508139901218</v>
      </c>
      <c r="AD36" s="89">
        <f t="shared" si="13"/>
        <v>79.031140278567733</v>
      </c>
      <c r="AE36" s="89">
        <f t="shared" si="13"/>
        <v>92.511564858395502</v>
      </c>
      <c r="AF36" s="89">
        <f t="shared" si="13"/>
        <v>3.5545964915031618</v>
      </c>
      <c r="AG36" s="89">
        <v>6436.3497900000002</v>
      </c>
      <c r="AH36" s="89">
        <v>8794.8039000000008</v>
      </c>
      <c r="AI36" s="89"/>
      <c r="AJ36" s="150">
        <f t="shared" si="7"/>
        <v>36.642727430138621</v>
      </c>
      <c r="AK36" s="89"/>
      <c r="AL36" s="37" t="s">
        <v>65</v>
      </c>
      <c r="AM36" s="41" t="s">
        <v>67</v>
      </c>
      <c r="AP36" s="75"/>
      <c r="AQ36" s="68"/>
      <c r="AT36" s="60"/>
      <c r="AU36" s="61"/>
    </row>
    <row r="37" spans="1:47" ht="18.75" customHeight="1" x14ac:dyDescent="0.3">
      <c r="A37" s="38" t="s">
        <v>68</v>
      </c>
      <c r="B37" s="3" t="s">
        <v>69</v>
      </c>
      <c r="C37" s="88">
        <v>201.74590499999996</v>
      </c>
      <c r="D37" s="88">
        <v>255.03336300000001</v>
      </c>
      <c r="E37" s="88">
        <v>356.05498</v>
      </c>
      <c r="F37" s="88">
        <v>545.83666099999994</v>
      </c>
      <c r="G37" s="88">
        <v>355.79268400000007</v>
      </c>
      <c r="H37" s="88">
        <v>182.34585100000001</v>
      </c>
      <c r="I37" s="88">
        <v>103.840795</v>
      </c>
      <c r="J37" s="88">
        <v>80.675758000000002</v>
      </c>
      <c r="K37" s="88">
        <v>132.734217</v>
      </c>
      <c r="L37" s="88">
        <v>115.67537900000001</v>
      </c>
      <c r="M37" s="88">
        <v>102.944772</v>
      </c>
      <c r="N37" s="88">
        <v>107.96272699999999</v>
      </c>
      <c r="O37" s="88">
        <v>227.97987499999999</v>
      </c>
      <c r="P37" s="88">
        <v>397.74016099999994</v>
      </c>
      <c r="Q37" s="88">
        <v>323.49558500000001</v>
      </c>
      <c r="R37" s="88"/>
      <c r="S37" s="89">
        <v>26.413154705668035</v>
      </c>
      <c r="T37" s="89">
        <v>39.611137857284973</v>
      </c>
      <c r="U37" s="89">
        <v>53.301229209039548</v>
      </c>
      <c r="V37" s="89">
        <v>-5.5309487539167037</v>
      </c>
      <c r="W37" s="89">
        <v>-20.542813503621346</v>
      </c>
      <c r="X37" s="89">
        <v>-20.763093337684154</v>
      </c>
      <c r="Y37" s="89">
        <v>-16.431114022871867</v>
      </c>
      <c r="Z37" s="89">
        <v>48.195675850311119</v>
      </c>
      <c r="AA37" s="89">
        <v>-9.0706991399750336</v>
      </c>
      <c r="AB37" s="89">
        <f t="shared" si="13"/>
        <v>-11.005459510964727</v>
      </c>
      <c r="AC37" s="89">
        <f t="shared" si="13"/>
        <v>4.874414603589571</v>
      </c>
      <c r="AD37" s="89">
        <f t="shared" si="13"/>
        <v>111.16535431714317</v>
      </c>
      <c r="AE37" s="89">
        <f t="shared" si="13"/>
        <v>74.462838441331712</v>
      </c>
      <c r="AF37" s="89">
        <f t="shared" si="13"/>
        <v>-18.666602792469817</v>
      </c>
      <c r="AG37" s="89">
        <v>164.77592700000002</v>
      </c>
      <c r="AH37" s="89">
        <v>158.98866899999999</v>
      </c>
      <c r="AI37" s="89"/>
      <c r="AJ37" s="150">
        <f t="shared" si="7"/>
        <v>-3.5121987206298826</v>
      </c>
      <c r="AK37" s="89"/>
      <c r="AL37" s="37" t="s">
        <v>68</v>
      </c>
      <c r="AM37" s="40" t="s">
        <v>70</v>
      </c>
      <c r="AP37" s="74"/>
      <c r="AQ37" s="62"/>
      <c r="AT37" s="60"/>
      <c r="AU37" s="61"/>
    </row>
    <row r="38" spans="1:47" ht="18.75" customHeight="1" x14ac:dyDescent="0.3">
      <c r="A38" s="38" t="s">
        <v>71</v>
      </c>
      <c r="B38" s="3" t="s">
        <v>72</v>
      </c>
      <c r="C38" s="88">
        <v>139.68106599999999</v>
      </c>
      <c r="D38" s="88">
        <v>181.13783600000002</v>
      </c>
      <c r="E38" s="88">
        <v>148.734385</v>
      </c>
      <c r="F38" s="88">
        <v>190.201919</v>
      </c>
      <c r="G38" s="88">
        <v>28.948063000000001</v>
      </c>
      <c r="H38" s="88">
        <v>88.836020000000019</v>
      </c>
      <c r="I38" s="88">
        <v>73.852023999999986</v>
      </c>
      <c r="J38" s="88">
        <v>13.58888</v>
      </c>
      <c r="K38" s="88">
        <v>81.877251000000015</v>
      </c>
      <c r="L38" s="88">
        <v>99.621274999999997</v>
      </c>
      <c r="M38" s="88">
        <v>104.42514600000001</v>
      </c>
      <c r="N38" s="88">
        <v>81.804129000000003</v>
      </c>
      <c r="O38" s="88">
        <v>248.35478800000001</v>
      </c>
      <c r="P38" s="88">
        <v>293.26708999999994</v>
      </c>
      <c r="Q38" s="88">
        <v>207.39612800000003</v>
      </c>
      <c r="R38" s="88"/>
      <c r="S38" s="89">
        <v>29.679591649164564</v>
      </c>
      <c r="T38" s="89">
        <v>-17.888836322412516</v>
      </c>
      <c r="U38" s="89">
        <v>27.880260506002031</v>
      </c>
      <c r="V38" s="89">
        <v>-84.780351769216381</v>
      </c>
      <c r="W38" s="89">
        <v>206.88070562786885</v>
      </c>
      <c r="X38" s="89">
        <v>-16.867027586332696</v>
      </c>
      <c r="Y38" s="89">
        <v>-81.599854324913281</v>
      </c>
      <c r="Z38" s="89">
        <v>502.53126821342175</v>
      </c>
      <c r="AA38" s="89">
        <v>21.671494564466968</v>
      </c>
      <c r="AB38" s="89">
        <f t="shared" si="13"/>
        <v>4.8221336255734712</v>
      </c>
      <c r="AC38" s="89">
        <f t="shared" si="13"/>
        <v>-21.662423148539347</v>
      </c>
      <c r="AD38" s="89">
        <f t="shared" si="13"/>
        <v>203.59688567798332</v>
      </c>
      <c r="AE38" s="89">
        <f t="shared" si="13"/>
        <v>18.083928383937547</v>
      </c>
      <c r="AF38" s="89">
        <f t="shared" si="13"/>
        <v>-29.280804061580838</v>
      </c>
      <c r="AG38" s="89">
        <v>105.77633400000001</v>
      </c>
      <c r="AH38" s="89">
        <v>68.852781000000007</v>
      </c>
      <c r="AI38" s="89"/>
      <c r="AJ38" s="150">
        <f t="shared" si="7"/>
        <v>-34.907196727010785</v>
      </c>
      <c r="AK38" s="89"/>
      <c r="AL38" s="37" t="s">
        <v>71</v>
      </c>
      <c r="AM38" s="41" t="s">
        <v>73</v>
      </c>
      <c r="AP38" s="74"/>
      <c r="AQ38" s="62"/>
      <c r="AT38" s="60"/>
      <c r="AU38" s="61"/>
    </row>
    <row r="39" spans="1:47" ht="18.75" customHeight="1" x14ac:dyDescent="0.3">
      <c r="A39" s="38" t="s">
        <v>234</v>
      </c>
      <c r="B39" s="3" t="s">
        <v>235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>
        <v>332.44446899999997</v>
      </c>
      <c r="Q39" s="88">
        <v>118.619218</v>
      </c>
      <c r="R39" s="88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>
        <v>56.372997000000005</v>
      </c>
      <c r="AH39" s="89">
        <v>72.653773000000001</v>
      </c>
      <c r="AI39" s="89"/>
      <c r="AJ39" s="150">
        <f t="shared" si="7"/>
        <v>28.880451397678911</v>
      </c>
      <c r="AK39" s="89"/>
      <c r="AL39" s="37" t="s">
        <v>234</v>
      </c>
      <c r="AM39" s="41" t="s">
        <v>236</v>
      </c>
      <c r="AP39" s="74"/>
      <c r="AQ39" s="62"/>
      <c r="AT39" s="60"/>
      <c r="AU39" s="61"/>
    </row>
    <row r="40" spans="1:47" ht="18.75" customHeight="1" x14ac:dyDescent="0.3">
      <c r="A40" s="38"/>
      <c r="B40" s="3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150"/>
      <c r="AK40" s="89"/>
      <c r="AL40" s="37"/>
      <c r="AM40" s="41"/>
      <c r="AP40" s="74"/>
      <c r="AQ40" s="62"/>
      <c r="AT40" s="60"/>
      <c r="AU40" s="61"/>
    </row>
    <row r="41" spans="1:47" ht="18.75" customHeight="1" x14ac:dyDescent="0.3">
      <c r="A41" s="54" t="s">
        <v>74</v>
      </c>
      <c r="B41" s="1"/>
      <c r="C41" s="52">
        <v>427.12072499999999</v>
      </c>
      <c r="D41" s="87">
        <v>345.91665899999998</v>
      </c>
      <c r="E41" s="87">
        <v>861.53414899999996</v>
      </c>
      <c r="F41" s="87">
        <v>1060.5416030000001</v>
      </c>
      <c r="G41" s="87">
        <v>1286.8063870000001</v>
      </c>
      <c r="H41" s="87">
        <v>1029.0366800000002</v>
      </c>
      <c r="I41" s="87">
        <v>901.27544599999999</v>
      </c>
      <c r="J41" s="87">
        <v>940.61777699999993</v>
      </c>
      <c r="K41" s="87">
        <v>954.69174299999997</v>
      </c>
      <c r="L41" s="87">
        <v>922.34606399999984</v>
      </c>
      <c r="M41" s="87">
        <v>895.81043500000021</v>
      </c>
      <c r="N41" s="87">
        <v>1287.661298</v>
      </c>
      <c r="O41" s="87">
        <v>1875.1755969999999</v>
      </c>
      <c r="P41" s="87">
        <v>3286.4292979999996</v>
      </c>
      <c r="Q41" s="87">
        <v>2814.1838430000003</v>
      </c>
      <c r="R41" s="87"/>
      <c r="S41" s="87">
        <v>-19.011970444655901</v>
      </c>
      <c r="T41" s="87">
        <v>149.05829961777007</v>
      </c>
      <c r="U41" s="87">
        <v>23.09919510805139</v>
      </c>
      <c r="V41" s="87">
        <v>16.013167849295556</v>
      </c>
      <c r="W41" s="87">
        <v>-18.0848414682727</v>
      </c>
      <c r="X41" s="87">
        <v>-15.20752524316363</v>
      </c>
      <c r="Y41" s="87">
        <v>1.5829541807610639</v>
      </c>
      <c r="Z41" s="87">
        <v>2.9404738497870682</v>
      </c>
      <c r="AA41" s="87">
        <v>-3.3244619398914068</v>
      </c>
      <c r="AB41" s="87">
        <f t="shared" ref="AB41:AF44" si="14">M41/L41*100-100</f>
        <v>-2.8769710237522759</v>
      </c>
      <c r="AC41" s="87">
        <f t="shared" si="14"/>
        <v>43.7426097855178</v>
      </c>
      <c r="AD41" s="87">
        <f t="shared" si="14"/>
        <v>45.626462479887323</v>
      </c>
      <c r="AE41" s="87">
        <f t="shared" si="14"/>
        <v>75.259815841129438</v>
      </c>
      <c r="AF41" s="87">
        <f t="shared" si="14"/>
        <v>-14.369560765764561</v>
      </c>
      <c r="AG41" s="87">
        <v>1566.5244810000002</v>
      </c>
      <c r="AH41" s="87">
        <v>1451.3480410000002</v>
      </c>
      <c r="AI41" s="87"/>
      <c r="AJ41" s="150">
        <f t="shared" si="7"/>
        <v>-7.3523549358434792</v>
      </c>
      <c r="AK41" s="87"/>
      <c r="AL41" s="10" t="s">
        <v>75</v>
      </c>
      <c r="AM41" s="29"/>
      <c r="AP41" s="73"/>
      <c r="AQ41" s="60"/>
      <c r="AT41" s="60"/>
      <c r="AU41" s="61"/>
    </row>
    <row r="42" spans="1:47" ht="18.75" customHeight="1" x14ac:dyDescent="0.3">
      <c r="A42" s="38" t="s">
        <v>76</v>
      </c>
      <c r="B42" s="3" t="s">
        <v>77</v>
      </c>
      <c r="C42" s="88">
        <v>2.8273430000000004</v>
      </c>
      <c r="D42" s="88">
        <v>13.367261000000001</v>
      </c>
      <c r="E42" s="88">
        <v>9.0605420000000017</v>
      </c>
      <c r="F42" s="88">
        <v>6.0437370000000001</v>
      </c>
      <c r="G42" s="88">
        <v>11.840968</v>
      </c>
      <c r="H42" s="88">
        <v>24.639616</v>
      </c>
      <c r="I42" s="88">
        <v>12.896628</v>
      </c>
      <c r="J42" s="88">
        <v>19.152699999999999</v>
      </c>
      <c r="K42" s="88">
        <v>8.3517870000000016</v>
      </c>
      <c r="L42" s="88">
        <v>25.275851999999997</v>
      </c>
      <c r="M42" s="88">
        <v>14.062651000000001</v>
      </c>
      <c r="N42" s="88">
        <v>33.096800000000002</v>
      </c>
      <c r="O42" s="88">
        <v>16.335523999999999</v>
      </c>
      <c r="P42" s="88">
        <v>44.006244000000009</v>
      </c>
      <c r="Q42" s="88">
        <v>48.671759999999992</v>
      </c>
      <c r="R42" s="88"/>
      <c r="S42" s="89">
        <v>372.78526163963829</v>
      </c>
      <c r="T42" s="89">
        <v>-32.218410338512868</v>
      </c>
      <c r="U42" s="89">
        <v>-33.296076548180025</v>
      </c>
      <c r="V42" s="89">
        <v>95.014260216816183</v>
      </c>
      <c r="W42" s="89">
        <v>109.51807074558451</v>
      </c>
      <c r="X42" s="89">
        <v>-47.541296483955378</v>
      </c>
      <c r="Y42" s="89">
        <v>48.733797836085898</v>
      </c>
      <c r="Z42" s="89">
        <v>-56.058817820253914</v>
      </c>
      <c r="AA42" s="89">
        <v>180.26561858668663</v>
      </c>
      <c r="AB42" s="89">
        <f t="shared" si="14"/>
        <v>-44.363295844587149</v>
      </c>
      <c r="AC42" s="89">
        <f t="shared" si="14"/>
        <v>135.35249505943082</v>
      </c>
      <c r="AD42" s="89">
        <f t="shared" si="14"/>
        <v>-50.643192091078298</v>
      </c>
      <c r="AE42" s="89">
        <f t="shared" si="14"/>
        <v>169.38985244672904</v>
      </c>
      <c r="AF42" s="89">
        <f t="shared" si="14"/>
        <v>10.601940942744363</v>
      </c>
      <c r="AG42" s="89">
        <v>31.141432999999996</v>
      </c>
      <c r="AH42" s="89">
        <v>39.409329</v>
      </c>
      <c r="AI42" s="89"/>
      <c r="AJ42" s="150">
        <f>AH41/AG42*100-100</f>
        <v>4560.5049966711558</v>
      </c>
      <c r="AK42" s="89"/>
      <c r="AL42" s="37" t="s">
        <v>76</v>
      </c>
      <c r="AM42" s="41" t="s">
        <v>78</v>
      </c>
      <c r="AP42" s="73"/>
      <c r="AQ42" s="60"/>
      <c r="AT42" s="60"/>
      <c r="AU42" s="61"/>
    </row>
    <row r="43" spans="1:47" ht="18.75" customHeight="1" x14ac:dyDescent="0.3">
      <c r="A43" s="38" t="s">
        <v>79</v>
      </c>
      <c r="B43" s="3" t="s">
        <v>80</v>
      </c>
      <c r="C43" s="88">
        <v>240.19652099999999</v>
      </c>
      <c r="D43" s="88">
        <v>215.46002100000001</v>
      </c>
      <c r="E43" s="88">
        <v>461.98371700000007</v>
      </c>
      <c r="F43" s="88">
        <v>557.83563200000003</v>
      </c>
      <c r="G43" s="88">
        <v>943.14627599999983</v>
      </c>
      <c r="H43" s="88">
        <v>967.10541100000012</v>
      </c>
      <c r="I43" s="88">
        <v>873.53661400000033</v>
      </c>
      <c r="J43" s="88">
        <v>908.43421999999998</v>
      </c>
      <c r="K43" s="88">
        <v>933.53077600000006</v>
      </c>
      <c r="L43" s="88">
        <v>888.84942799999988</v>
      </c>
      <c r="M43" s="88">
        <v>868.40122099999985</v>
      </c>
      <c r="N43" s="88">
        <v>1242.2148440000001</v>
      </c>
      <c r="O43" s="88">
        <v>1838.6319930000002</v>
      </c>
      <c r="P43" s="88">
        <v>3202.7467339999998</v>
      </c>
      <c r="Q43" s="88">
        <v>2735.3672249999995</v>
      </c>
      <c r="R43" s="88"/>
      <c r="S43" s="89">
        <v>-10.298442249294681</v>
      </c>
      <c r="T43" s="89">
        <v>114.41737304945315</v>
      </c>
      <c r="U43" s="89">
        <v>20.747899000085312</v>
      </c>
      <c r="V43" s="89">
        <v>56.077947347759249</v>
      </c>
      <c r="W43" s="89">
        <v>6.823183894748226</v>
      </c>
      <c r="X43" s="89">
        <v>-12.918846358343032</v>
      </c>
      <c r="Y43" s="89">
        <v>1.7438944268858734</v>
      </c>
      <c r="Z43" s="89">
        <v>4.8693259041052102</v>
      </c>
      <c r="AA43" s="89">
        <v>-4.54337059923472</v>
      </c>
      <c r="AB43" s="89">
        <f t="shared" si="14"/>
        <v>-2.3005254158750574</v>
      </c>
      <c r="AC43" s="89">
        <f t="shared" si="14"/>
        <v>43.046188093740625</v>
      </c>
      <c r="AD43" s="89">
        <f t="shared" si="14"/>
        <v>48.012399133752439</v>
      </c>
      <c r="AE43" s="89">
        <f t="shared" si="14"/>
        <v>74.191831002257516</v>
      </c>
      <c r="AF43" s="89">
        <f t="shared" si="14"/>
        <v>-14.593083619080829</v>
      </c>
      <c r="AG43" s="89">
        <v>1520.158887</v>
      </c>
      <c r="AH43" s="89">
        <v>1389.177066</v>
      </c>
      <c r="AI43" s="89"/>
      <c r="AJ43" s="150">
        <f>AH42/AG43*100-100</f>
        <v>-97.40755197782164</v>
      </c>
      <c r="AK43" s="89"/>
      <c r="AL43" s="37" t="s">
        <v>79</v>
      </c>
      <c r="AM43" s="41" t="s">
        <v>81</v>
      </c>
      <c r="AP43" s="74"/>
      <c r="AQ43" s="63"/>
      <c r="AT43" s="60"/>
      <c r="AU43" s="61"/>
    </row>
    <row r="44" spans="1:47" ht="18.75" customHeight="1" x14ac:dyDescent="0.3">
      <c r="A44" s="38" t="s">
        <v>82</v>
      </c>
      <c r="B44" s="3" t="s">
        <v>83</v>
      </c>
      <c r="C44" s="88">
        <v>184.09686099999996</v>
      </c>
      <c r="D44" s="88">
        <v>117.08937700000001</v>
      </c>
      <c r="E44" s="88">
        <v>390.48989</v>
      </c>
      <c r="F44" s="88">
        <v>496.66223400000001</v>
      </c>
      <c r="G44" s="88">
        <v>331.81914299999994</v>
      </c>
      <c r="H44" s="88">
        <v>37.291652999999997</v>
      </c>
      <c r="I44" s="88">
        <v>14.842203999999999</v>
      </c>
      <c r="J44" s="88">
        <v>13.030856999999999</v>
      </c>
      <c r="K44" s="88">
        <v>12.809179999999998</v>
      </c>
      <c r="L44" s="88">
        <v>8.2207840000000019</v>
      </c>
      <c r="M44" s="88">
        <v>13.346563</v>
      </c>
      <c r="N44" s="88">
        <v>12.349654000000001</v>
      </c>
      <c r="O44" s="88">
        <v>20.208080000000002</v>
      </c>
      <c r="P44" s="88">
        <v>39.676320000000004</v>
      </c>
      <c r="Q44" s="88">
        <v>30.144858000000003</v>
      </c>
      <c r="R44" s="88"/>
      <c r="S44" s="89">
        <v>-36.397950315948059</v>
      </c>
      <c r="T44" s="89">
        <v>233.4972821659133</v>
      </c>
      <c r="U44" s="89">
        <v>27.189524420209693</v>
      </c>
      <c r="V44" s="89">
        <v>-29.947692177456773</v>
      </c>
      <c r="W44" s="89">
        <v>-84.73839627846543</v>
      </c>
      <c r="X44" s="89">
        <v>-40.258361205336101</v>
      </c>
      <c r="Y44" s="89">
        <v>-21.780917888467641</v>
      </c>
      <c r="Z44" s="89">
        <v>-15.30366172516014</v>
      </c>
      <c r="AA44" s="89">
        <v>-27.16369136046147</v>
      </c>
      <c r="AB44" s="89">
        <f t="shared" si="14"/>
        <v>62.351461855706162</v>
      </c>
      <c r="AC44" s="89">
        <f t="shared" si="14"/>
        <v>-7.4694061684644879</v>
      </c>
      <c r="AD44" s="89">
        <f t="shared" si="14"/>
        <v>63.632762504925239</v>
      </c>
      <c r="AE44" s="89">
        <f t="shared" si="14"/>
        <v>96.338890186499668</v>
      </c>
      <c r="AF44" s="89">
        <f t="shared" si="14"/>
        <v>-24.023049516689042</v>
      </c>
      <c r="AG44" s="89">
        <v>15.224160999999999</v>
      </c>
      <c r="AH44" s="89">
        <v>22.761645999999999</v>
      </c>
      <c r="AI44" s="89"/>
      <c r="AJ44" s="150">
        <f>AH43/AG44*100-100</f>
        <v>9024.8185433666913</v>
      </c>
      <c r="AK44" s="89"/>
      <c r="AL44" s="37" t="s">
        <v>82</v>
      </c>
      <c r="AM44" s="41" t="s">
        <v>84</v>
      </c>
      <c r="AP44" s="74"/>
      <c r="AQ44" s="62"/>
      <c r="AT44" s="60"/>
      <c r="AU44" s="61"/>
    </row>
    <row r="45" spans="1:47" ht="18.75" customHeight="1" x14ac:dyDescent="0.3">
      <c r="A45" s="38"/>
      <c r="B45" s="3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7"/>
      <c r="AI45" s="87"/>
      <c r="AJ45" s="150"/>
      <c r="AK45" s="89"/>
      <c r="AL45" s="37"/>
      <c r="AM45" s="41"/>
      <c r="AP45" s="74"/>
      <c r="AQ45" s="62"/>
      <c r="AT45" s="60"/>
      <c r="AU45" s="61"/>
    </row>
    <row r="46" spans="1:47" ht="18.75" customHeight="1" x14ac:dyDescent="0.3">
      <c r="A46" s="55" t="s">
        <v>85</v>
      </c>
      <c r="B46" s="1"/>
      <c r="C46" s="52">
        <v>5292.9585240000006</v>
      </c>
      <c r="D46" s="87">
        <v>6805.7995789999986</v>
      </c>
      <c r="E46" s="87">
        <v>8047.2110119999988</v>
      </c>
      <c r="F46" s="87">
        <v>8913.4899270000005</v>
      </c>
      <c r="G46" s="87">
        <v>9315.2883239999992</v>
      </c>
      <c r="H46" s="87">
        <v>9907.7701640000014</v>
      </c>
      <c r="I46" s="87">
        <v>9002.6990850000002</v>
      </c>
      <c r="J46" s="87">
        <v>8381.3102260000014</v>
      </c>
      <c r="K46" s="87">
        <v>8951.7896330000003</v>
      </c>
      <c r="L46" s="87">
        <v>10631.557908000001</v>
      </c>
      <c r="M46" s="87">
        <v>11392.897996</v>
      </c>
      <c r="N46" s="87">
        <v>12527.216349999997</v>
      </c>
      <c r="O46" s="87">
        <v>16108.046000999999</v>
      </c>
      <c r="P46" s="87">
        <v>20385.970401000002</v>
      </c>
      <c r="Q46" s="87">
        <v>20666.540101999999</v>
      </c>
      <c r="R46" s="87"/>
      <c r="S46" s="87">
        <v>28.582144525415856</v>
      </c>
      <c r="T46" s="87">
        <v>18.240493546570249</v>
      </c>
      <c r="U46" s="87">
        <v>10.764958365180277</v>
      </c>
      <c r="V46" s="87">
        <v>6.0814901058898982</v>
      </c>
      <c r="W46" s="87">
        <v>6.7953089987021826</v>
      </c>
      <c r="X46" s="87">
        <v>-9.4649620032284218</v>
      </c>
      <c r="Y46" s="87">
        <v>-6.7691984821438069</v>
      </c>
      <c r="Z46" s="87">
        <v>10.518762315586059</v>
      </c>
      <c r="AA46" s="87">
        <v>16.053213718165921</v>
      </c>
      <c r="AB46" s="87">
        <f t="shared" ref="AB46:AB54" si="15">M46/L46*100-100</f>
        <v>7.1611338111332543</v>
      </c>
      <c r="AC46" s="87">
        <f t="shared" ref="AC46:AC54" si="16">N46/M46*100-100</f>
        <v>9.9563636433701959</v>
      </c>
      <c r="AD46" s="87">
        <f t="shared" ref="AD46:AD55" si="17">O46/N46*100-100</f>
        <v>28.584400164845903</v>
      </c>
      <c r="AE46" s="87">
        <f t="shared" ref="AE46:AE55" si="18">P46/O46*100-100</f>
        <v>26.557686759365026</v>
      </c>
      <c r="AF46" s="87">
        <f t="shared" ref="AF46:AF55" si="19">Q46/P46*100-100</f>
        <v>1.3762881799643623</v>
      </c>
      <c r="AG46" s="87">
        <v>10415.35442</v>
      </c>
      <c r="AH46" s="87">
        <v>10095.376985000001</v>
      </c>
      <c r="AI46" s="87"/>
      <c r="AJ46" s="150">
        <f t="shared" si="7"/>
        <v>-3.0721703947545507</v>
      </c>
      <c r="AK46" s="87"/>
      <c r="AL46" s="11" t="s">
        <v>86</v>
      </c>
      <c r="AM46" s="29"/>
      <c r="AP46" s="74"/>
      <c r="AQ46" s="62"/>
      <c r="AT46" s="60"/>
      <c r="AU46" s="61"/>
    </row>
    <row r="47" spans="1:47" ht="18.75" customHeight="1" x14ac:dyDescent="0.3">
      <c r="A47" s="38" t="s">
        <v>87</v>
      </c>
      <c r="B47" s="3" t="s">
        <v>88</v>
      </c>
      <c r="C47" s="88">
        <v>320.08424300000001</v>
      </c>
      <c r="D47" s="88">
        <v>511.20231300000006</v>
      </c>
      <c r="E47" s="88">
        <v>535.79470300000014</v>
      </c>
      <c r="F47" s="88">
        <v>636.85907600000007</v>
      </c>
      <c r="G47" s="88">
        <v>644.88891599999999</v>
      </c>
      <c r="H47" s="88">
        <v>557.26995600000009</v>
      </c>
      <c r="I47" s="88">
        <v>286.85493699999995</v>
      </c>
      <c r="J47" s="88">
        <v>283.83915200000001</v>
      </c>
      <c r="K47" s="88">
        <v>363.74281299999996</v>
      </c>
      <c r="L47" s="88">
        <v>393.02175299999999</v>
      </c>
      <c r="M47" s="88">
        <v>397.15876900000006</v>
      </c>
      <c r="N47" s="88">
        <v>447.10084799999998</v>
      </c>
      <c r="O47" s="88">
        <v>874.23159299999986</v>
      </c>
      <c r="P47" s="88">
        <v>1082.9151240000001</v>
      </c>
      <c r="Q47" s="88">
        <v>894.02763000000004</v>
      </c>
      <c r="R47" s="88"/>
      <c r="S47" s="89">
        <v>59.708678005746151</v>
      </c>
      <c r="T47" s="89">
        <v>4.8106961519166873</v>
      </c>
      <c r="U47" s="89">
        <v>18.862518131314914</v>
      </c>
      <c r="V47" s="89">
        <v>-11.293399546369969</v>
      </c>
      <c r="W47" s="89">
        <v>-9.070895417264552</v>
      </c>
      <c r="X47" s="89">
        <v>-14.284878291655801</v>
      </c>
      <c r="Y47" s="89">
        <v>3.8444251820539392</v>
      </c>
      <c r="Z47" s="89">
        <v>44.531786139740433</v>
      </c>
      <c r="AA47" s="89">
        <v>-2.1704827081264568</v>
      </c>
      <c r="AB47" s="89">
        <f t="shared" si="15"/>
        <v>1.0526175633846151</v>
      </c>
      <c r="AC47" s="89">
        <f t="shared" si="16"/>
        <v>12.574839811732801</v>
      </c>
      <c r="AD47" s="89">
        <f t="shared" si="17"/>
        <v>95.533423143943565</v>
      </c>
      <c r="AE47" s="89">
        <f t="shared" si="18"/>
        <v>23.87050898994454</v>
      </c>
      <c r="AF47" s="89">
        <f t="shared" si="19"/>
        <v>-17.442502169726836</v>
      </c>
      <c r="AG47" s="89">
        <v>444.52121899999997</v>
      </c>
      <c r="AH47" s="89">
        <v>416.453217</v>
      </c>
      <c r="AI47" s="89"/>
      <c r="AJ47" s="150">
        <f t="shared" ref="AJ47:AJ54" si="20">AH46/AG47*100-100</f>
        <v>2171.0675111776836</v>
      </c>
      <c r="AK47" s="89"/>
      <c r="AL47" s="37" t="s">
        <v>87</v>
      </c>
      <c r="AM47" s="40" t="s">
        <v>89</v>
      </c>
      <c r="AP47" s="74"/>
      <c r="AQ47" s="62"/>
      <c r="AT47" s="60"/>
      <c r="AU47" s="61"/>
    </row>
    <row r="48" spans="1:47" ht="18.75" customHeight="1" x14ac:dyDescent="0.3">
      <c r="A48" s="38" t="s">
        <v>90</v>
      </c>
      <c r="B48" s="3" t="s">
        <v>91</v>
      </c>
      <c r="C48" s="88">
        <v>610.74939599999993</v>
      </c>
      <c r="D48" s="88">
        <v>928.91982499999995</v>
      </c>
      <c r="E48" s="88">
        <v>1215.9009980000001</v>
      </c>
      <c r="F48" s="88">
        <v>1266.5945510000001</v>
      </c>
      <c r="G48" s="88">
        <v>312.58619199999998</v>
      </c>
      <c r="H48" s="88">
        <v>412.05262499999992</v>
      </c>
      <c r="I48" s="88">
        <v>700.95640100000014</v>
      </c>
      <c r="J48" s="88">
        <v>615.53996699999993</v>
      </c>
      <c r="K48" s="88">
        <v>707.23112200000003</v>
      </c>
      <c r="L48" s="88">
        <v>1110.0210300000001</v>
      </c>
      <c r="M48" s="88">
        <v>1271.354014</v>
      </c>
      <c r="N48" s="88">
        <v>1154.5012489999999</v>
      </c>
      <c r="O48" s="88">
        <v>1460.490628</v>
      </c>
      <c r="P48" s="88">
        <v>2593.1586230000003</v>
      </c>
      <c r="Q48" s="88">
        <v>2112.6603209999998</v>
      </c>
      <c r="R48" s="88"/>
      <c r="S48" s="89">
        <v>52.095086967552248</v>
      </c>
      <c r="T48" s="89">
        <v>30.894073447081411</v>
      </c>
      <c r="U48" s="89">
        <v>4.1692171552934383</v>
      </c>
      <c r="V48" s="89">
        <v>-5.3239390574324545</v>
      </c>
      <c r="W48" s="89">
        <v>10.151618410128705</v>
      </c>
      <c r="X48" s="89">
        <v>-5.4773514437692796</v>
      </c>
      <c r="Y48" s="89">
        <v>-13.055709054323032</v>
      </c>
      <c r="Z48" s="89">
        <v>21.009455225728303</v>
      </c>
      <c r="AA48" s="89">
        <v>40.450449674373061</v>
      </c>
      <c r="AB48" s="89">
        <f t="shared" si="15"/>
        <v>14.534227698370714</v>
      </c>
      <c r="AC48" s="89">
        <f t="shared" si="16"/>
        <v>-9.1912058886219938</v>
      </c>
      <c r="AD48" s="89">
        <f t="shared" si="17"/>
        <v>26.50403187220806</v>
      </c>
      <c r="AE48" s="89">
        <f t="shared" si="18"/>
        <v>77.553937922291141</v>
      </c>
      <c r="AF48" s="89">
        <f t="shared" si="19"/>
        <v>-18.529460471034227</v>
      </c>
      <c r="AG48" s="89">
        <v>1179.4455289999999</v>
      </c>
      <c r="AH48" s="89">
        <v>940.74069500000007</v>
      </c>
      <c r="AI48" s="89"/>
      <c r="AJ48" s="150">
        <f t="shared" si="20"/>
        <v>-64.690763010217836</v>
      </c>
      <c r="AK48" s="89"/>
      <c r="AL48" s="37" t="s">
        <v>90</v>
      </c>
      <c r="AM48" s="40" t="s">
        <v>92</v>
      </c>
      <c r="AP48" s="74"/>
      <c r="AQ48" s="62"/>
      <c r="AT48" s="60"/>
      <c r="AU48" s="61"/>
    </row>
    <row r="49" spans="1:47" ht="18.75" customHeight="1" x14ac:dyDescent="0.3">
      <c r="A49" s="38" t="s">
        <v>93</v>
      </c>
      <c r="B49" s="3" t="s">
        <v>94</v>
      </c>
      <c r="C49" s="88">
        <v>438.23076799999996</v>
      </c>
      <c r="D49" s="88">
        <v>540.20136200000002</v>
      </c>
      <c r="E49" s="88">
        <v>623.157554</v>
      </c>
      <c r="F49" s="88">
        <v>715.11299099999997</v>
      </c>
      <c r="G49" s="88">
        <v>782.43126699999982</v>
      </c>
      <c r="H49" s="88">
        <v>795.97895800000003</v>
      </c>
      <c r="I49" s="88">
        <v>706.88131899999996</v>
      </c>
      <c r="J49" s="88">
        <v>662.34756499999992</v>
      </c>
      <c r="K49" s="88">
        <v>640.37040999999999</v>
      </c>
      <c r="L49" s="88">
        <v>727.96053399999994</v>
      </c>
      <c r="M49" s="88">
        <v>802.44611199999997</v>
      </c>
      <c r="N49" s="88">
        <v>840.64728100000002</v>
      </c>
      <c r="O49" s="88">
        <v>1083.4638679999998</v>
      </c>
      <c r="P49" s="88">
        <v>1422.6517469999999</v>
      </c>
      <c r="Q49" s="88">
        <v>1510.4287689999999</v>
      </c>
      <c r="R49" s="88"/>
      <c r="S49" s="89">
        <v>23.268698011637582</v>
      </c>
      <c r="T49" s="89">
        <v>15.356531440955521</v>
      </c>
      <c r="U49" s="89">
        <v>14.756370425062684</v>
      </c>
      <c r="V49" s="89">
        <v>8.9465175161389539</v>
      </c>
      <c r="W49" s="89">
        <v>0.69460256681281862</v>
      </c>
      <c r="X49" s="89">
        <v>-12.067424395159563</v>
      </c>
      <c r="Y49" s="89">
        <v>-6.3611865377331327</v>
      </c>
      <c r="Z49" s="89">
        <v>7.9487048668434284</v>
      </c>
      <c r="AA49" s="89">
        <v>14.700475941450406</v>
      </c>
      <c r="AB49" s="89">
        <f t="shared" si="15"/>
        <v>10.23209013690844</v>
      </c>
      <c r="AC49" s="89">
        <f t="shared" si="16"/>
        <v>4.7605899547308326</v>
      </c>
      <c r="AD49" s="89">
        <f t="shared" si="17"/>
        <v>28.88447895901777</v>
      </c>
      <c r="AE49" s="89">
        <f t="shared" si="18"/>
        <v>31.305878213190226</v>
      </c>
      <c r="AF49" s="89">
        <f t="shared" si="19"/>
        <v>6.1699584726268313</v>
      </c>
      <c r="AG49" s="89">
        <v>760.01183700000001</v>
      </c>
      <c r="AH49" s="89">
        <v>703.77093699999989</v>
      </c>
      <c r="AI49" s="89"/>
      <c r="AJ49" s="150">
        <f t="shared" si="20"/>
        <v>23.779742525247016</v>
      </c>
      <c r="AK49" s="89"/>
      <c r="AL49" s="37" t="s">
        <v>93</v>
      </c>
      <c r="AM49" s="41" t="s">
        <v>95</v>
      </c>
      <c r="AP49" s="74"/>
      <c r="AQ49" s="62"/>
      <c r="AT49" s="60"/>
      <c r="AU49" s="61"/>
    </row>
    <row r="50" spans="1:47" ht="18.75" customHeight="1" x14ac:dyDescent="0.3">
      <c r="A50" s="38" t="s">
        <v>96</v>
      </c>
      <c r="B50" s="3" t="s">
        <v>97</v>
      </c>
      <c r="C50" s="88">
        <v>473.24378200000001</v>
      </c>
      <c r="D50" s="88">
        <v>610.56340499999999</v>
      </c>
      <c r="E50" s="88">
        <v>618.599694</v>
      </c>
      <c r="F50" s="88">
        <v>717.77550100000008</v>
      </c>
      <c r="G50" s="88">
        <v>1046.612022</v>
      </c>
      <c r="H50" s="88">
        <v>1088.2382080000002</v>
      </c>
      <c r="I50" s="88">
        <v>1112.988621</v>
      </c>
      <c r="J50" s="88">
        <v>984.14413999999999</v>
      </c>
      <c r="K50" s="88">
        <v>1032.5083709999999</v>
      </c>
      <c r="L50" s="88">
        <v>1334.9063630000001</v>
      </c>
      <c r="M50" s="88">
        <v>1458.3216010000001</v>
      </c>
      <c r="N50" s="88">
        <v>1853.0054950000001</v>
      </c>
      <c r="O50" s="88">
        <v>1924.085143</v>
      </c>
      <c r="P50" s="88">
        <v>1942.125335</v>
      </c>
      <c r="Q50" s="88">
        <v>2249.3517459999998</v>
      </c>
      <c r="R50" s="88"/>
      <c r="S50" s="89">
        <v>29.016677708826194</v>
      </c>
      <c r="T50" s="89">
        <v>1.3162087564026166</v>
      </c>
      <c r="U50" s="89">
        <v>16.032307801303247</v>
      </c>
      <c r="V50" s="89">
        <v>13.349703057084426</v>
      </c>
      <c r="W50" s="89">
        <v>4.4048484044482308</v>
      </c>
      <c r="X50" s="89">
        <v>9.6832704572167927</v>
      </c>
      <c r="Y50" s="89">
        <v>-7.0779017891443488</v>
      </c>
      <c r="Z50" s="89">
        <v>4.0431764759246676</v>
      </c>
      <c r="AA50" s="89">
        <v>31.603848036237338</v>
      </c>
      <c r="AB50" s="89">
        <f t="shared" si="15"/>
        <v>9.2452355776208037</v>
      </c>
      <c r="AC50" s="89">
        <f t="shared" si="16"/>
        <v>27.064256178428508</v>
      </c>
      <c r="AD50" s="89">
        <f t="shared" si="17"/>
        <v>3.8359113446665702</v>
      </c>
      <c r="AE50" s="89">
        <f t="shared" si="18"/>
        <v>0.93759842518569769</v>
      </c>
      <c r="AF50" s="89">
        <f t="shared" si="19"/>
        <v>15.81908260313179</v>
      </c>
      <c r="AG50" s="89">
        <v>1175.8783209999999</v>
      </c>
      <c r="AH50" s="89">
        <v>1201.717361</v>
      </c>
      <c r="AI50" s="89"/>
      <c r="AJ50" s="150">
        <f t="shared" si="20"/>
        <v>-40.149339907764144</v>
      </c>
      <c r="AK50" s="89"/>
      <c r="AL50" s="37" t="s">
        <v>96</v>
      </c>
      <c r="AM50" s="40" t="s">
        <v>98</v>
      </c>
      <c r="AP50" s="74"/>
      <c r="AQ50" s="62"/>
      <c r="AT50" s="60"/>
      <c r="AU50" s="61"/>
    </row>
    <row r="51" spans="1:47" ht="18.75" customHeight="1" x14ac:dyDescent="0.3">
      <c r="A51" s="38" t="s">
        <v>99</v>
      </c>
      <c r="B51" s="39" t="s">
        <v>100</v>
      </c>
      <c r="C51" s="88">
        <v>1030.7143510000001</v>
      </c>
      <c r="D51" s="88">
        <v>1135.901298</v>
      </c>
      <c r="E51" s="88">
        <v>1299.2195120000001</v>
      </c>
      <c r="F51" s="88">
        <v>1448.4982660000001</v>
      </c>
      <c r="G51" s="88">
        <v>1717.0201400000001</v>
      </c>
      <c r="H51" s="88">
        <v>1892.7463450000002</v>
      </c>
      <c r="I51" s="88">
        <v>1643.8221669999998</v>
      </c>
      <c r="J51" s="88">
        <v>1529.199548</v>
      </c>
      <c r="K51" s="88">
        <v>1596.7409479999997</v>
      </c>
      <c r="L51" s="88">
        <v>1677.0309740000002</v>
      </c>
      <c r="M51" s="88">
        <v>1760.7940739999999</v>
      </c>
      <c r="N51" s="88">
        <v>2034.961382</v>
      </c>
      <c r="O51" s="88">
        <v>2070.5276240000003</v>
      </c>
      <c r="P51" s="88">
        <v>2529.5817280000001</v>
      </c>
      <c r="Q51" s="88">
        <v>2959.4457349999998</v>
      </c>
      <c r="R51" s="88"/>
      <c r="S51" s="89">
        <v>10.20524715678475</v>
      </c>
      <c r="T51" s="89">
        <v>14.377852572891442</v>
      </c>
      <c r="U51" s="89">
        <v>11.489879317637588</v>
      </c>
      <c r="V51" s="89">
        <v>9.385910994248988</v>
      </c>
      <c r="W51" s="89">
        <v>11.120790161084642</v>
      </c>
      <c r="X51" s="89">
        <v>-12.548807924352218</v>
      </c>
      <c r="Y51" s="89">
        <v>-7.0596942633465858</v>
      </c>
      <c r="Z51" s="89">
        <v>5.5365843270898125</v>
      </c>
      <c r="AA51" s="89">
        <v>2.5648260311233742</v>
      </c>
      <c r="AB51" s="89">
        <f t="shared" si="15"/>
        <v>4.9947258755877755</v>
      </c>
      <c r="AC51" s="89">
        <f t="shared" si="16"/>
        <v>15.570662807671411</v>
      </c>
      <c r="AD51" s="89">
        <f t="shared" si="17"/>
        <v>1.7477600466818188</v>
      </c>
      <c r="AE51" s="89">
        <f t="shared" si="18"/>
        <v>22.17087561059266</v>
      </c>
      <c r="AF51" s="89">
        <f t="shared" si="19"/>
        <v>16.993481659114806</v>
      </c>
      <c r="AG51" s="89">
        <v>1403.0648880000001</v>
      </c>
      <c r="AH51" s="89">
        <v>1469.487243</v>
      </c>
      <c r="AI51" s="89"/>
      <c r="AJ51" s="150">
        <f t="shared" si="20"/>
        <v>-14.350549908423062</v>
      </c>
      <c r="AK51" s="89"/>
      <c r="AL51" s="37" t="s">
        <v>99</v>
      </c>
      <c r="AM51" s="41" t="s">
        <v>101</v>
      </c>
      <c r="AP51" s="74"/>
      <c r="AQ51" s="62"/>
      <c r="AT51" s="60"/>
      <c r="AU51" s="61"/>
    </row>
    <row r="52" spans="1:47" ht="18.75" customHeight="1" x14ac:dyDescent="0.3">
      <c r="A52" s="38" t="s">
        <v>102</v>
      </c>
      <c r="B52" s="3" t="s">
        <v>103</v>
      </c>
      <c r="C52" s="88">
        <v>83.168599</v>
      </c>
      <c r="D52" s="88">
        <v>203.84617599999999</v>
      </c>
      <c r="E52" s="88">
        <v>199.50854399999997</v>
      </c>
      <c r="F52" s="88">
        <v>146.08073299999998</v>
      </c>
      <c r="G52" s="88">
        <v>158.44401699999997</v>
      </c>
      <c r="H52" s="88">
        <v>257.590777</v>
      </c>
      <c r="I52" s="88">
        <v>210.67000300000001</v>
      </c>
      <c r="J52" s="88">
        <v>171.19130399999995</v>
      </c>
      <c r="K52" s="88">
        <v>194.858846</v>
      </c>
      <c r="L52" s="88">
        <v>264.63552099999998</v>
      </c>
      <c r="M52" s="88">
        <v>341.62657200000001</v>
      </c>
      <c r="N52" s="88">
        <v>367.867006</v>
      </c>
      <c r="O52" s="88">
        <v>466.84356900000006</v>
      </c>
      <c r="P52" s="88">
        <v>955.59310599999992</v>
      </c>
      <c r="Q52" s="88">
        <v>495.74599599999999</v>
      </c>
      <c r="R52" s="88"/>
      <c r="S52" s="89">
        <v>145.09992767823343</v>
      </c>
      <c r="T52" s="89">
        <v>-2.127894712138243</v>
      </c>
      <c r="U52" s="89">
        <v>-26.779710747625927</v>
      </c>
      <c r="V52" s="89">
        <v>-33.690265642355442</v>
      </c>
      <c r="W52" s="89">
        <v>54.317202078844275</v>
      </c>
      <c r="X52" s="89">
        <v>-11.420317012701631</v>
      </c>
      <c r="Y52" s="89">
        <v>8.3644176788981071</v>
      </c>
      <c r="Z52" s="89">
        <v>11.029896839196709</v>
      </c>
      <c r="AA52" s="89">
        <v>55.212895745198466</v>
      </c>
      <c r="AB52" s="89">
        <f t="shared" si="15"/>
        <v>29.093241417126336</v>
      </c>
      <c r="AC52" s="89">
        <f t="shared" si="16"/>
        <v>7.6810283949457983</v>
      </c>
      <c r="AD52" s="89">
        <f t="shared" si="17"/>
        <v>26.905528733392316</v>
      </c>
      <c r="AE52" s="89">
        <f t="shared" si="18"/>
        <v>104.69235723797658</v>
      </c>
      <c r="AF52" s="89">
        <f t="shared" si="19"/>
        <v>-48.121643732327215</v>
      </c>
      <c r="AG52" s="89">
        <v>226.50209700000002</v>
      </c>
      <c r="AH52" s="89">
        <v>220.61926600000001</v>
      </c>
      <c r="AI52" s="89"/>
      <c r="AJ52" s="150">
        <f t="shared" si="20"/>
        <v>548.77423320279456</v>
      </c>
      <c r="AK52" s="89"/>
      <c r="AL52" s="37" t="s">
        <v>102</v>
      </c>
      <c r="AM52" s="41" t="s">
        <v>104</v>
      </c>
      <c r="AP52" s="74"/>
      <c r="AQ52" s="62"/>
      <c r="AT52" s="60"/>
      <c r="AU52" s="61"/>
    </row>
    <row r="53" spans="1:47" ht="18.75" customHeight="1" x14ac:dyDescent="0.3">
      <c r="A53" s="38" t="s">
        <v>105</v>
      </c>
      <c r="B53" s="3" t="s">
        <v>106</v>
      </c>
      <c r="C53" s="88">
        <v>521.45768399999997</v>
      </c>
      <c r="D53" s="88">
        <v>704.89901499999996</v>
      </c>
      <c r="E53" s="88">
        <v>894.40743200000009</v>
      </c>
      <c r="F53" s="88">
        <v>977.19800299999974</v>
      </c>
      <c r="G53" s="88">
        <v>1066.092621</v>
      </c>
      <c r="H53" s="88">
        <v>1179.9187039999999</v>
      </c>
      <c r="I53" s="88">
        <v>1100.4561120000003</v>
      </c>
      <c r="J53" s="88">
        <v>1051.3224470000002</v>
      </c>
      <c r="K53" s="88">
        <v>1214.4282560000001</v>
      </c>
      <c r="L53" s="88">
        <v>1557.5873220000001</v>
      </c>
      <c r="M53" s="88">
        <v>1571.0433189999999</v>
      </c>
      <c r="N53" s="88">
        <v>1479.3845219999998</v>
      </c>
      <c r="O53" s="88">
        <v>2876.5589150000001</v>
      </c>
      <c r="P53" s="88">
        <v>3736.04367</v>
      </c>
      <c r="Q53" s="88">
        <v>3179.0381250000005</v>
      </c>
      <c r="R53" s="88"/>
      <c r="S53" s="89">
        <v>35.178565131662737</v>
      </c>
      <c r="T53" s="89">
        <v>26.884477487885292</v>
      </c>
      <c r="U53" s="89">
        <v>9.2564717194791371</v>
      </c>
      <c r="V53" s="89">
        <v>5.1728772311050619</v>
      </c>
      <c r="W53" s="89">
        <v>9.3292351247104506</v>
      </c>
      <c r="X53" s="89">
        <v>-8.1004543910464406</v>
      </c>
      <c r="Y53" s="89">
        <v>-10.991194100539232</v>
      </c>
      <c r="Z53" s="89">
        <v>23.622458953880738</v>
      </c>
      <c r="AA53" s="89">
        <v>16.305928739375616</v>
      </c>
      <c r="AB53" s="89">
        <f t="shared" si="15"/>
        <v>0.86390000804075839</v>
      </c>
      <c r="AC53" s="89">
        <f t="shared" si="16"/>
        <v>-5.8342628679610584</v>
      </c>
      <c r="AD53" s="89">
        <f t="shared" si="17"/>
        <v>94.442950579957483</v>
      </c>
      <c r="AE53" s="89">
        <f t="shared" si="18"/>
        <v>29.878920626939419</v>
      </c>
      <c r="AF53" s="89">
        <f t="shared" si="19"/>
        <v>-14.908967726279272</v>
      </c>
      <c r="AG53" s="89">
        <v>1595.212485</v>
      </c>
      <c r="AH53" s="89">
        <v>1563.0412760000002</v>
      </c>
      <c r="AI53" s="89"/>
      <c r="AJ53" s="150">
        <f t="shared" si="20"/>
        <v>-86.16991353349394</v>
      </c>
      <c r="AK53" s="89"/>
      <c r="AL53" s="37" t="s">
        <v>105</v>
      </c>
      <c r="AM53" s="40" t="s">
        <v>107</v>
      </c>
      <c r="AP53" s="74"/>
      <c r="AQ53" s="62"/>
      <c r="AT53" s="60"/>
      <c r="AU53" s="61"/>
    </row>
    <row r="54" spans="1:47" ht="18.75" customHeight="1" x14ac:dyDescent="0.3">
      <c r="A54" s="38" t="s">
        <v>108</v>
      </c>
      <c r="B54" s="3" t="s">
        <v>109</v>
      </c>
      <c r="C54" s="88">
        <v>1461.9375790000001</v>
      </c>
      <c r="D54" s="88">
        <v>1723.1618339999998</v>
      </c>
      <c r="E54" s="88">
        <v>2140.784146</v>
      </c>
      <c r="F54" s="88">
        <v>2380.3443870000001</v>
      </c>
      <c r="G54" s="88">
        <v>2806.9101139999998</v>
      </c>
      <c r="H54" s="88">
        <v>2993.6933090000002</v>
      </c>
      <c r="I54" s="88">
        <v>2526.0884780000001</v>
      </c>
      <c r="J54" s="88">
        <v>2349.17524</v>
      </c>
      <c r="K54" s="88">
        <v>2436.7922890000004</v>
      </c>
      <c r="L54" s="88">
        <v>2706.8540110000004</v>
      </c>
      <c r="M54" s="88">
        <v>2786.238523</v>
      </c>
      <c r="N54" s="88">
        <v>2950.8192180000005</v>
      </c>
      <c r="O54" s="88">
        <v>3828.7183950000003</v>
      </c>
      <c r="P54" s="88">
        <v>4231.3529640000006</v>
      </c>
      <c r="Q54" s="88">
        <v>3973.9814280000005</v>
      </c>
      <c r="R54" s="88"/>
      <c r="S54" s="89">
        <v>17.868359001940632</v>
      </c>
      <c r="T54" s="89">
        <v>24.235814870073341</v>
      </c>
      <c r="U54" s="89">
        <v>11.1903033964266</v>
      </c>
      <c r="V54" s="89">
        <v>12.591796953286803</v>
      </c>
      <c r="W54" s="89">
        <v>6.9945845745228894</v>
      </c>
      <c r="X54" s="89">
        <v>-15.646790317865694</v>
      </c>
      <c r="Y54" s="89">
        <v>-7.3822531222570831</v>
      </c>
      <c r="Z54" s="89">
        <v>1.8881901983227607</v>
      </c>
      <c r="AA54" s="89">
        <v>8.6359169047079973</v>
      </c>
      <c r="AB54" s="89">
        <f t="shared" si="15"/>
        <v>2.9327223292205673</v>
      </c>
      <c r="AC54" s="89">
        <f t="shared" si="16"/>
        <v>5.9069133400249285</v>
      </c>
      <c r="AD54" s="89">
        <f t="shared" si="17"/>
        <v>29.751032243683852</v>
      </c>
      <c r="AE54" s="89">
        <f t="shared" si="18"/>
        <v>10.516170881771018</v>
      </c>
      <c r="AF54" s="89">
        <f t="shared" si="19"/>
        <v>-6.0824879935494778</v>
      </c>
      <c r="AG54" s="89">
        <v>1957.8575129999999</v>
      </c>
      <c r="AH54" s="89">
        <v>1941.596569</v>
      </c>
      <c r="AI54" s="89"/>
      <c r="AJ54" s="150">
        <f t="shared" si="20"/>
        <v>-20.165728832586382</v>
      </c>
      <c r="AK54" s="89"/>
      <c r="AL54" s="37" t="s">
        <v>108</v>
      </c>
      <c r="AM54" s="40" t="s">
        <v>110</v>
      </c>
      <c r="AP54" s="74"/>
      <c r="AQ54" s="62"/>
      <c r="AT54" s="60"/>
      <c r="AU54" s="61"/>
    </row>
    <row r="55" spans="1:47" ht="18.75" customHeight="1" x14ac:dyDescent="0.3">
      <c r="A55" s="37" t="s">
        <v>111</v>
      </c>
      <c r="B55" s="3" t="s">
        <v>112</v>
      </c>
      <c r="C55" s="88">
        <v>353.37212199999999</v>
      </c>
      <c r="D55" s="88">
        <v>447.10435099999995</v>
      </c>
      <c r="E55" s="88">
        <v>519.83842900000002</v>
      </c>
      <c r="F55" s="88">
        <v>625.02641900000015</v>
      </c>
      <c r="G55" s="88">
        <v>780.30303500000002</v>
      </c>
      <c r="H55" s="88">
        <v>730.28128200000003</v>
      </c>
      <c r="I55" s="88">
        <v>713.9810470000001</v>
      </c>
      <c r="J55" s="88">
        <v>734.55086300000005</v>
      </c>
      <c r="K55" s="88">
        <v>765.11657800000012</v>
      </c>
      <c r="L55" s="88">
        <v>859.54039999999998</v>
      </c>
      <c r="M55" s="88">
        <v>1003.9150120000002</v>
      </c>
      <c r="N55" s="88">
        <v>1398.9293490000002</v>
      </c>
      <c r="O55" s="88">
        <v>1523.1262660000002</v>
      </c>
      <c r="P55" s="88">
        <v>1892.548104</v>
      </c>
      <c r="Q55" s="88">
        <v>1923.16239</v>
      </c>
      <c r="R55" s="88"/>
      <c r="S55" s="89">
        <v>26.525077436640572</v>
      </c>
      <c r="T55" s="89">
        <v>16.267808138597189</v>
      </c>
      <c r="U55" s="89">
        <v>20.234746823613548</v>
      </c>
      <c r="V55" s="89">
        <v>13.537508884084431</v>
      </c>
      <c r="W55" s="89">
        <v>2.6261949825769904</v>
      </c>
      <c r="X55" s="89">
        <v>-2.7360820093327902</v>
      </c>
      <c r="Y55" s="89">
        <v>3.7734286429033261</v>
      </c>
      <c r="Z55" s="89">
        <v>3.2727885079692811</v>
      </c>
      <c r="AA55" s="89">
        <v>13.032254591299292</v>
      </c>
      <c r="AB55" s="89">
        <f>M55/L55*100-100</f>
        <v>16.796722062162544</v>
      </c>
      <c r="AC55" s="89">
        <f>N55/M55*100-100</f>
        <v>39.347388203016521</v>
      </c>
      <c r="AD55" s="89">
        <f t="shared" si="17"/>
        <v>8.87799781231125</v>
      </c>
      <c r="AE55" s="89">
        <f t="shared" si="18"/>
        <v>24.254183402021368</v>
      </c>
      <c r="AF55" s="89">
        <f t="shared" si="19"/>
        <v>1.6176226081279026</v>
      </c>
      <c r="AG55" s="89">
        <v>966.24085000000002</v>
      </c>
      <c r="AH55" s="89">
        <v>962.72537000000011</v>
      </c>
      <c r="AI55" s="89"/>
      <c r="AJ55" s="150">
        <f>AH54/AG55*100-100</f>
        <v>100.94333302095433</v>
      </c>
      <c r="AK55" s="89"/>
      <c r="AL55" s="37" t="s">
        <v>111</v>
      </c>
      <c r="AM55" s="133" t="s">
        <v>113</v>
      </c>
      <c r="AP55" s="74"/>
      <c r="AQ55" s="62"/>
      <c r="AT55" s="60"/>
      <c r="AU55" s="61"/>
    </row>
    <row r="56" spans="1:47" ht="18.75" customHeight="1" x14ac:dyDescent="0.3">
      <c r="A56" s="139" t="s">
        <v>237</v>
      </c>
      <c r="B56" s="134" t="s">
        <v>238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>
        <v>1368.697962</v>
      </c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91">
        <v>706.61968100000001</v>
      </c>
      <c r="AH56" s="91">
        <v>675.22505100000001</v>
      </c>
      <c r="AI56" s="134"/>
      <c r="AJ56" s="151">
        <f>AH55/AG56*100-100</f>
        <v>36.2437809031249</v>
      </c>
      <c r="AK56" s="134"/>
      <c r="AL56" s="138" t="s">
        <v>237</v>
      </c>
      <c r="AM56" s="134" t="s">
        <v>239</v>
      </c>
      <c r="AP56" s="74"/>
      <c r="AQ56" s="62"/>
      <c r="AT56" s="60"/>
      <c r="AU56" s="61"/>
    </row>
    <row r="57" spans="1:47" ht="18.75" customHeight="1" x14ac:dyDescent="0.3">
      <c r="A57" s="17" t="s">
        <v>207</v>
      </c>
      <c r="B57" s="1"/>
      <c r="C57" s="82"/>
      <c r="D57" s="82"/>
      <c r="E57" s="82"/>
      <c r="F57" s="82"/>
      <c r="G57" s="82"/>
      <c r="H57" s="126"/>
      <c r="I57" s="126"/>
      <c r="J57" s="12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44"/>
      <c r="AK57" s="1"/>
      <c r="AL57" s="1"/>
      <c r="AM57" s="45" t="s">
        <v>208</v>
      </c>
      <c r="AP57" s="74"/>
      <c r="AQ57" s="62"/>
      <c r="AT57" s="60"/>
      <c r="AU57" s="66"/>
    </row>
    <row r="58" spans="1:47" ht="15.75" customHeight="1" x14ac:dyDescent="0.3">
      <c r="A58" s="1"/>
      <c r="B58" s="1"/>
      <c r="C58" s="82"/>
      <c r="D58" s="82"/>
      <c r="E58" s="82"/>
      <c r="F58" s="82"/>
      <c r="G58" s="82"/>
      <c r="H58" s="126"/>
      <c r="I58" s="126"/>
      <c r="J58" s="12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44"/>
      <c r="AK58" s="1"/>
      <c r="AL58" s="1"/>
      <c r="AM58" s="1"/>
      <c r="AP58" s="74"/>
      <c r="AQ58" s="62"/>
      <c r="AT58" s="60"/>
      <c r="AU58" s="66"/>
    </row>
    <row r="59" spans="1:47" ht="15.75" customHeight="1" x14ac:dyDescent="0.3">
      <c r="C59" s="8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44"/>
      <c r="AK59" s="1"/>
      <c r="AL59" s="1"/>
      <c r="AP59" s="74"/>
      <c r="AQ59" s="62"/>
      <c r="AT59" s="60"/>
      <c r="AU59" s="66"/>
    </row>
    <row r="60" spans="1:47" ht="15.75" customHeight="1" x14ac:dyDescent="0.3">
      <c r="B60" s="1"/>
      <c r="C60" s="82"/>
      <c r="D60" s="82"/>
      <c r="E60" s="82"/>
      <c r="F60" s="82"/>
      <c r="G60" s="82"/>
      <c r="H60" s="126"/>
      <c r="I60" s="126"/>
      <c r="J60" s="12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44"/>
      <c r="AK60" s="1"/>
      <c r="AL60" s="1"/>
      <c r="AM60" s="1"/>
      <c r="AP60" s="74"/>
      <c r="AQ60" s="62"/>
      <c r="AT60" s="60"/>
      <c r="AU60" s="66"/>
    </row>
    <row r="61" spans="1:47" ht="21.9" customHeight="1" x14ac:dyDescent="0.3">
      <c r="A61" s="44" t="s">
        <v>227</v>
      </c>
      <c r="B61" s="1"/>
      <c r="C61" s="1"/>
      <c r="D61" s="82"/>
      <c r="E61" s="82"/>
      <c r="F61" s="82"/>
      <c r="G61" s="82"/>
      <c r="H61" s="126"/>
      <c r="I61" s="126"/>
      <c r="J61" s="12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44"/>
      <c r="AK61" s="1"/>
      <c r="AL61" s="1"/>
      <c r="AM61" s="25" t="s">
        <v>0</v>
      </c>
      <c r="AP61" s="74"/>
      <c r="AQ61" s="62"/>
      <c r="AT61" s="60"/>
      <c r="AU61" s="66"/>
    </row>
    <row r="62" spans="1:47" ht="21.9" customHeight="1" x14ac:dyDescent="0.3">
      <c r="A62" s="46" t="s">
        <v>228</v>
      </c>
      <c r="B62" s="9"/>
      <c r="C62" s="19"/>
      <c r="D62" s="83"/>
      <c r="E62" s="83"/>
      <c r="F62" s="83"/>
      <c r="G62" s="83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8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92"/>
      <c r="AE62" s="90"/>
      <c r="AF62" s="90"/>
      <c r="AG62" s="90"/>
      <c r="AH62" s="92"/>
      <c r="AI62" s="90"/>
      <c r="AK62" s="92"/>
      <c r="AL62" s="19"/>
      <c r="AM62" s="18" t="s">
        <v>1</v>
      </c>
      <c r="AP62" s="74"/>
      <c r="AQ62" s="62"/>
      <c r="AT62" s="60"/>
      <c r="AU62" s="66"/>
    </row>
    <row r="63" spans="1:47" ht="25.5" customHeight="1" x14ac:dyDescent="0.3">
      <c r="A63" s="78"/>
      <c r="B63" s="79"/>
      <c r="C63" s="140" t="s">
        <v>215</v>
      </c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93"/>
      <c r="S63" s="140" t="s">
        <v>214</v>
      </c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2" t="str">
        <f>AG3</f>
        <v>Ocak-Haziran</v>
      </c>
      <c r="AH63" s="142"/>
      <c r="AI63" s="135"/>
      <c r="AJ63" s="146" t="s">
        <v>203</v>
      </c>
      <c r="AK63" s="109"/>
      <c r="AL63" s="59"/>
      <c r="AM63" s="80"/>
      <c r="AN63" s="6"/>
      <c r="AP63" s="74"/>
      <c r="AQ63" s="62"/>
      <c r="AT63" s="60"/>
      <c r="AU63" s="66"/>
    </row>
    <row r="64" spans="1:47" ht="18" customHeight="1" x14ac:dyDescent="0.3">
      <c r="A64" s="13"/>
      <c r="B64" s="4"/>
      <c r="C64" s="141" t="s">
        <v>216</v>
      </c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11"/>
      <c r="S64" s="141" t="s">
        <v>206</v>
      </c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3" t="str">
        <f>AG4</f>
        <v>Jan.-June</v>
      </c>
      <c r="AH64" s="143"/>
      <c r="AI64" s="136"/>
      <c r="AJ64" s="147" t="s">
        <v>206</v>
      </c>
      <c r="AK64" s="106"/>
      <c r="AL64" s="1"/>
      <c r="AM64" s="20"/>
      <c r="AN64" s="6"/>
      <c r="AP64" s="74"/>
      <c r="AQ64" s="62"/>
      <c r="AT64" s="60"/>
      <c r="AU64" s="66"/>
    </row>
    <row r="65" spans="1:49" ht="24" customHeight="1" x14ac:dyDescent="0.3">
      <c r="A65" s="14"/>
      <c r="B65" s="9"/>
      <c r="C65" s="117">
        <v>2009</v>
      </c>
      <c r="D65" s="108">
        <v>2010</v>
      </c>
      <c r="E65" s="108">
        <v>2011</v>
      </c>
      <c r="F65" s="108">
        <v>2012</v>
      </c>
      <c r="G65" s="108">
        <v>2013</v>
      </c>
      <c r="H65" s="108">
        <v>2014</v>
      </c>
      <c r="I65" s="108">
        <v>2015</v>
      </c>
      <c r="J65" s="108">
        <v>2016</v>
      </c>
      <c r="K65" s="108">
        <v>2017</v>
      </c>
      <c r="L65" s="108">
        <v>2018</v>
      </c>
      <c r="M65" s="108">
        <v>2019</v>
      </c>
      <c r="N65" s="108">
        <v>2020</v>
      </c>
      <c r="O65" s="108">
        <v>2021</v>
      </c>
      <c r="P65" s="108">
        <v>2022</v>
      </c>
      <c r="Q65" s="108">
        <v>2023</v>
      </c>
      <c r="R65" s="118"/>
      <c r="S65" s="121" t="s">
        <v>209</v>
      </c>
      <c r="T65" s="121" t="s">
        <v>210</v>
      </c>
      <c r="U65" s="121" t="s">
        <v>213</v>
      </c>
      <c r="V65" s="121" t="s">
        <v>217</v>
      </c>
      <c r="W65" s="121" t="s">
        <v>220</v>
      </c>
      <c r="X65" s="121" t="s">
        <v>221</v>
      </c>
      <c r="Y65" s="121" t="s">
        <v>222</v>
      </c>
      <c r="Z65" s="121" t="s">
        <v>223</v>
      </c>
      <c r="AA65" s="121" t="s">
        <v>224</v>
      </c>
      <c r="AB65" s="121" t="s">
        <v>225</v>
      </c>
      <c r="AC65" s="121" t="s">
        <v>226</v>
      </c>
      <c r="AD65" s="121" t="s">
        <v>231</v>
      </c>
      <c r="AE65" s="121" t="s">
        <v>232</v>
      </c>
      <c r="AF65" s="121" t="s">
        <v>233</v>
      </c>
      <c r="AG65" s="125">
        <v>2023</v>
      </c>
      <c r="AH65" s="125">
        <v>2024</v>
      </c>
      <c r="AI65" s="125"/>
      <c r="AJ65" s="153" t="s">
        <v>250</v>
      </c>
      <c r="AK65" s="107"/>
      <c r="AL65" s="19"/>
      <c r="AM65" s="21"/>
      <c r="AN65" s="26"/>
      <c r="AP65" s="74"/>
      <c r="AQ65" s="62"/>
      <c r="AT65" s="60"/>
      <c r="AU65" s="66"/>
      <c r="AV65" s="1"/>
      <c r="AW65" s="1"/>
    </row>
    <row r="66" spans="1:49" s="1" customFormat="1" ht="21.9" customHeight="1" x14ac:dyDescent="0.3">
      <c r="A66" s="100" t="s">
        <v>212</v>
      </c>
      <c r="B66" s="101"/>
      <c r="C66" s="81">
        <v>28599.890137000002</v>
      </c>
      <c r="D66" s="94">
        <v>33181.454545000001</v>
      </c>
      <c r="E66" s="94">
        <v>40327.733773</v>
      </c>
      <c r="F66" s="94">
        <v>41262.227413999994</v>
      </c>
      <c r="G66" s="94">
        <v>42017.698389999998</v>
      </c>
      <c r="H66" s="94">
        <v>42427.255042999997</v>
      </c>
      <c r="I66" s="94">
        <v>35801.799343999999</v>
      </c>
      <c r="J66" s="94">
        <v>34771.639748999994</v>
      </c>
      <c r="K66" s="94">
        <v>39202.682172000001</v>
      </c>
      <c r="L66" s="94">
        <v>45592.215380000001</v>
      </c>
      <c r="M66" s="94">
        <v>44708.587956000003</v>
      </c>
      <c r="N66" s="94">
        <v>43248.088870000007</v>
      </c>
      <c r="O66" s="94">
        <v>63716.561436000004</v>
      </c>
      <c r="P66" s="94">
        <v>67350.431517000005</v>
      </c>
      <c r="Q66" s="94">
        <v>57264.892078000004</v>
      </c>
      <c r="R66" s="87"/>
      <c r="S66" s="87">
        <v>16.019517508820002</v>
      </c>
      <c r="T66" s="87">
        <v>21.536967941861505</v>
      </c>
      <c r="U66" s="87">
        <v>2.3172480910039326</v>
      </c>
      <c r="V66" s="87">
        <v>1.3288474795569698</v>
      </c>
      <c r="W66" s="87">
        <v>1.1499321700823657</v>
      </c>
      <c r="X66" s="87">
        <v>-15.961532601540654</v>
      </c>
      <c r="Y66" s="87">
        <v>-3.3503181136846649</v>
      </c>
      <c r="Z66" s="87">
        <v>12.939464421742585</v>
      </c>
      <c r="AA66" s="87">
        <v>16.48777084420729</v>
      </c>
      <c r="AB66" s="87">
        <f t="shared" ref="AB66:AB75" si="21">M66/L66*100-100</f>
        <v>-1.9381103037770373</v>
      </c>
      <c r="AC66" s="87">
        <f t="shared" ref="AC66:AC75" si="22">N66/M66*100-100</f>
        <v>-3.2667081488624774</v>
      </c>
      <c r="AD66" s="87">
        <f t="shared" ref="AD66:AD75" si="23">O66/N66*100-100</f>
        <v>47.328039459793104</v>
      </c>
      <c r="AE66" s="87">
        <f t="shared" ref="AE66:AF75" si="24">P66/O66*100-100</f>
        <v>5.7031798312751789</v>
      </c>
      <c r="AF66" s="87">
        <f>Q66/P66*100-100</f>
        <v>-14.97472133709239</v>
      </c>
      <c r="AG66" s="87">
        <v>28726.604039999998</v>
      </c>
      <c r="AH66" s="94">
        <v>28167.457761999998</v>
      </c>
      <c r="AI66" s="94"/>
      <c r="AJ66" s="150">
        <f>AH66/AG66*100-100</f>
        <v>-1.9464405789888133</v>
      </c>
      <c r="AK66" s="102"/>
      <c r="AL66" s="103" t="s">
        <v>114</v>
      </c>
      <c r="AM66" s="104"/>
      <c r="AO66" s="28"/>
      <c r="AP66" s="74"/>
      <c r="AQ66" s="62"/>
      <c r="AR66"/>
      <c r="AS66"/>
      <c r="AT66" s="60"/>
      <c r="AU66" s="61"/>
      <c r="AV66" s="2"/>
      <c r="AW66" s="2"/>
    </row>
    <row r="67" spans="1:49" ht="21.9" customHeight="1" x14ac:dyDescent="0.3">
      <c r="A67" s="38" t="s">
        <v>115</v>
      </c>
      <c r="B67" s="3" t="s">
        <v>116</v>
      </c>
      <c r="C67" s="88">
        <v>116.31524899999998</v>
      </c>
      <c r="D67" s="88">
        <v>159.18255499999998</v>
      </c>
      <c r="E67" s="88">
        <v>222.55228399999999</v>
      </c>
      <c r="F67" s="88">
        <v>255.07523800000004</v>
      </c>
      <c r="G67" s="88">
        <v>337.03820300000001</v>
      </c>
      <c r="H67" s="88">
        <v>349.56041199999999</v>
      </c>
      <c r="I67" s="88">
        <v>271.60650300000003</v>
      </c>
      <c r="J67" s="88">
        <v>263.96890200000001</v>
      </c>
      <c r="K67" s="88">
        <v>293.15621799999997</v>
      </c>
      <c r="L67" s="88">
        <v>301.429597</v>
      </c>
      <c r="M67" s="88">
        <v>304.89045699999997</v>
      </c>
      <c r="N67" s="88">
        <v>203.920391</v>
      </c>
      <c r="O67" s="88">
        <v>322.76315699999998</v>
      </c>
      <c r="P67" s="88">
        <v>325.78512300000006</v>
      </c>
      <c r="Q67" s="88">
        <v>271.22659199999998</v>
      </c>
      <c r="R67" s="88"/>
      <c r="S67" s="89">
        <v>36.854416225339463</v>
      </c>
      <c r="T67" s="89">
        <v>39.809468443322828</v>
      </c>
      <c r="U67" s="89">
        <v>14.613624005764009</v>
      </c>
      <c r="V67" s="89">
        <v>22.237464304551537</v>
      </c>
      <c r="W67" s="89">
        <v>6.0311313654105732</v>
      </c>
      <c r="X67" s="89">
        <v>-24.169274683470249</v>
      </c>
      <c r="Y67" s="89">
        <v>-3.4182617009718967</v>
      </c>
      <c r="Z67" s="89">
        <v>12.973094489768272</v>
      </c>
      <c r="AA67" s="89">
        <v>1.4429352261090997</v>
      </c>
      <c r="AB67" s="89">
        <f t="shared" si="21"/>
        <v>1.1481487002087363</v>
      </c>
      <c r="AC67" s="89">
        <f t="shared" si="22"/>
        <v>-33.116833827304731</v>
      </c>
      <c r="AD67" s="89">
        <f t="shared" si="23"/>
        <v>58.279000651778858</v>
      </c>
      <c r="AE67" s="89">
        <f t="shared" si="24"/>
        <v>0.93627972538392612</v>
      </c>
      <c r="AF67" s="89">
        <f t="shared" si="24"/>
        <v>-16.746784045138867</v>
      </c>
      <c r="AG67" s="89">
        <v>144.775588</v>
      </c>
      <c r="AH67" s="90">
        <v>142.078518</v>
      </c>
      <c r="AI67" s="90"/>
      <c r="AJ67" s="150">
        <f t="shared" ref="AJ67:AJ101" si="25">AH67/AG67*100-100</f>
        <v>-1.862931477094051</v>
      </c>
      <c r="AK67" s="89"/>
      <c r="AL67" s="37" t="s">
        <v>115</v>
      </c>
      <c r="AM67" s="40" t="s">
        <v>117</v>
      </c>
      <c r="AP67" s="74"/>
      <c r="AQ67" s="62"/>
      <c r="AT67" s="60"/>
      <c r="AU67" s="61"/>
    </row>
    <row r="68" spans="1:49" ht="21.9" customHeight="1" x14ac:dyDescent="0.3">
      <c r="A68" s="38" t="s">
        <v>118</v>
      </c>
      <c r="B68" s="3" t="s">
        <v>119</v>
      </c>
      <c r="C68" s="88">
        <v>1445.9852210000001</v>
      </c>
      <c r="D68" s="88">
        <v>1858.1783990000001</v>
      </c>
      <c r="E68" s="88">
        <v>2527.8615259999997</v>
      </c>
      <c r="F68" s="88">
        <v>2363.7185169999998</v>
      </c>
      <c r="G68" s="88">
        <v>2467.8637450000001</v>
      </c>
      <c r="H68" s="88">
        <v>2608.6510539999999</v>
      </c>
      <c r="I68" s="88">
        <v>2183.263649</v>
      </c>
      <c r="J68" s="88">
        <v>2231.7100559999999</v>
      </c>
      <c r="K68" s="88">
        <v>2512.7406019999999</v>
      </c>
      <c r="L68" s="88">
        <v>2828.1788400000005</v>
      </c>
      <c r="M68" s="88">
        <v>2851.1004909999992</v>
      </c>
      <c r="N68" s="88">
        <v>2524.915735000001</v>
      </c>
      <c r="O68" s="88">
        <v>3283.8650039999998</v>
      </c>
      <c r="P68" s="88">
        <v>3513.3239860000003</v>
      </c>
      <c r="Q68" s="88">
        <v>3608.3733019999995</v>
      </c>
      <c r="R68" s="88"/>
      <c r="S68" s="89">
        <v>28.506043631271666</v>
      </c>
      <c r="T68" s="89">
        <v>36.039764931095789</v>
      </c>
      <c r="U68" s="89">
        <v>-6.4933544544164192</v>
      </c>
      <c r="V68" s="89">
        <v>2.2663939303565002</v>
      </c>
      <c r="W68" s="89">
        <v>5.0535787872408235</v>
      </c>
      <c r="X68" s="89">
        <v>-16.352355617330758</v>
      </c>
      <c r="Y68" s="89">
        <v>1.6574444639107639</v>
      </c>
      <c r="Z68" s="89">
        <v>13.146108080332141</v>
      </c>
      <c r="AA68" s="89">
        <v>13.042672107887071</v>
      </c>
      <c r="AB68" s="89">
        <f t="shared" si="21"/>
        <v>0.81047388785353291</v>
      </c>
      <c r="AC68" s="89">
        <f t="shared" si="22"/>
        <v>-11.440661492979913</v>
      </c>
      <c r="AD68" s="89">
        <f t="shared" si="23"/>
        <v>30.058399909333957</v>
      </c>
      <c r="AE68" s="89">
        <f t="shared" si="24"/>
        <v>6.9874669549601549</v>
      </c>
      <c r="AF68" s="89">
        <f t="shared" si="24"/>
        <v>2.7053956987387124</v>
      </c>
      <c r="AG68" s="89">
        <v>1842.8454809999998</v>
      </c>
      <c r="AH68" s="90">
        <v>1697.9659159999999</v>
      </c>
      <c r="AI68" s="90"/>
      <c r="AJ68" s="150">
        <f t="shared" si="25"/>
        <v>-7.8617315718397975</v>
      </c>
      <c r="AK68" s="89"/>
      <c r="AL68" s="37" t="s">
        <v>118</v>
      </c>
      <c r="AM68" s="40" t="s">
        <v>120</v>
      </c>
      <c r="AP68" s="74"/>
      <c r="AQ68" s="62"/>
      <c r="AT68" s="60"/>
      <c r="AU68" s="61"/>
    </row>
    <row r="69" spans="1:49" ht="21.9" customHeight="1" x14ac:dyDescent="0.3">
      <c r="A69" s="38" t="s">
        <v>121</v>
      </c>
      <c r="B69" s="3" t="s">
        <v>122</v>
      </c>
      <c r="C69" s="88">
        <v>473.05061800000004</v>
      </c>
      <c r="D69" s="88">
        <v>532.20160099999987</v>
      </c>
      <c r="E69" s="88">
        <v>616.21845400000007</v>
      </c>
      <c r="F69" s="88">
        <v>620.82315299999993</v>
      </c>
      <c r="G69" s="88">
        <v>685.76288099999988</v>
      </c>
      <c r="H69" s="88">
        <v>808.51757099999998</v>
      </c>
      <c r="I69" s="88">
        <v>685.04271800000004</v>
      </c>
      <c r="J69" s="88">
        <v>643.06293500000004</v>
      </c>
      <c r="K69" s="88">
        <v>725.95902000000001</v>
      </c>
      <c r="L69" s="88">
        <v>781.93128400000012</v>
      </c>
      <c r="M69" s="88">
        <v>810.37614399999995</v>
      </c>
      <c r="N69" s="88">
        <v>902.49494400000003</v>
      </c>
      <c r="O69" s="88">
        <v>1345.8775219999998</v>
      </c>
      <c r="P69" s="88">
        <v>1650.1843739999999</v>
      </c>
      <c r="Q69" s="88">
        <v>1661.4029480000002</v>
      </c>
      <c r="R69" s="88"/>
      <c r="S69" s="89">
        <v>12.50415510502512</v>
      </c>
      <c r="T69" s="89">
        <v>15.786659198719732</v>
      </c>
      <c r="U69" s="89">
        <v>0.74725107145199843</v>
      </c>
      <c r="V69" s="89">
        <v>11.557083471079892</v>
      </c>
      <c r="W69" s="89">
        <v>18.410702948758129</v>
      </c>
      <c r="X69" s="89">
        <v>-18.847019772399804</v>
      </c>
      <c r="Y69" s="89">
        <v>-1.8271191568165648</v>
      </c>
      <c r="Z69" s="89">
        <v>12.58106817168499</v>
      </c>
      <c r="AA69" s="89">
        <v>7.4371050613099214</v>
      </c>
      <c r="AB69" s="89">
        <f t="shared" si="21"/>
        <v>3.6377697864304679</v>
      </c>
      <c r="AC69" s="89">
        <f t="shared" si="22"/>
        <v>11.367412612284426</v>
      </c>
      <c r="AD69" s="89">
        <f t="shared" si="23"/>
        <v>49.12853871899361</v>
      </c>
      <c r="AE69" s="89">
        <f t="shared" si="24"/>
        <v>22.610293063502127</v>
      </c>
      <c r="AF69" s="89">
        <f t="shared" si="24"/>
        <v>0.67983760946704308</v>
      </c>
      <c r="AG69" s="89">
        <v>812.30913699999996</v>
      </c>
      <c r="AH69" s="90">
        <v>788.4629920000001</v>
      </c>
      <c r="AI69" s="90"/>
      <c r="AJ69" s="150">
        <f t="shared" si="25"/>
        <v>-2.9355997506156086</v>
      </c>
      <c r="AK69" s="89"/>
      <c r="AL69" s="37" t="s">
        <v>121</v>
      </c>
      <c r="AM69" s="41" t="s">
        <v>123</v>
      </c>
      <c r="AP69" s="74"/>
      <c r="AQ69" s="62"/>
      <c r="AT69" s="60"/>
      <c r="AU69" s="61"/>
    </row>
    <row r="70" spans="1:49" ht="21.9" customHeight="1" x14ac:dyDescent="0.3">
      <c r="A70" s="38" t="s">
        <v>124</v>
      </c>
      <c r="B70" s="3" t="s">
        <v>125</v>
      </c>
      <c r="C70" s="88">
        <v>965.29122199999995</v>
      </c>
      <c r="D70" s="88">
        <v>1169.2500350000003</v>
      </c>
      <c r="E70" s="88">
        <v>1368.3261399999999</v>
      </c>
      <c r="F70" s="88">
        <v>1597.8236839999997</v>
      </c>
      <c r="G70" s="88">
        <v>1878.862028</v>
      </c>
      <c r="H70" s="88">
        <v>1930.7046179999998</v>
      </c>
      <c r="I70" s="88">
        <v>1731.2675400000003</v>
      </c>
      <c r="J70" s="88">
        <v>1844.2611469999999</v>
      </c>
      <c r="K70" s="88">
        <v>2037.4945790000002</v>
      </c>
      <c r="L70" s="88">
        <v>2264.542841</v>
      </c>
      <c r="M70" s="88">
        <v>2434.9699799999999</v>
      </c>
      <c r="N70" s="88">
        <v>2367.6197790000001</v>
      </c>
      <c r="O70" s="88">
        <v>2774.5856279999998</v>
      </c>
      <c r="P70" s="88">
        <v>3611.1653890000002</v>
      </c>
      <c r="Q70" s="88">
        <v>3429.5937829999998</v>
      </c>
      <c r="R70" s="88"/>
      <c r="S70" s="89">
        <v>21.129251810393072</v>
      </c>
      <c r="T70" s="89">
        <v>17.025965280385861</v>
      </c>
      <c r="U70" s="89">
        <v>16.772137671798035</v>
      </c>
      <c r="V70" s="89">
        <v>16.335628806463504</v>
      </c>
      <c r="W70" s="89">
        <v>2.3325220183361353</v>
      </c>
      <c r="X70" s="89">
        <v>-10.471899147433859</v>
      </c>
      <c r="Y70" s="89">
        <v>6.2243127200488146</v>
      </c>
      <c r="Z70" s="89">
        <v>10.764086966974546</v>
      </c>
      <c r="AA70" s="89">
        <v>11.767086762856181</v>
      </c>
      <c r="AB70" s="89">
        <f t="shared" si="21"/>
        <v>7.5258959960651879</v>
      </c>
      <c r="AC70" s="89">
        <f t="shared" si="22"/>
        <v>-2.7659561125266805</v>
      </c>
      <c r="AD70" s="89">
        <f t="shared" si="23"/>
        <v>17.188817757380278</v>
      </c>
      <c r="AE70" s="89">
        <f t="shared" si="24"/>
        <v>30.15152073727964</v>
      </c>
      <c r="AF70" s="89">
        <f t="shared" si="24"/>
        <v>-5.0280612057561029</v>
      </c>
      <c r="AG70" s="89">
        <v>1731.9392069999999</v>
      </c>
      <c r="AH70" s="90">
        <v>1632.9466639999998</v>
      </c>
      <c r="AI70" s="90"/>
      <c r="AJ70" s="150">
        <f t="shared" si="25"/>
        <v>-5.7157054127477807</v>
      </c>
      <c r="AK70" s="89"/>
      <c r="AL70" s="37" t="s">
        <v>124</v>
      </c>
      <c r="AM70" s="41" t="s">
        <v>126</v>
      </c>
      <c r="AP70" s="74"/>
      <c r="AQ70" s="62"/>
      <c r="AT70" s="60"/>
      <c r="AU70" s="61"/>
    </row>
    <row r="71" spans="1:49" ht="21.9" customHeight="1" x14ac:dyDescent="0.3">
      <c r="A71" s="38" t="s">
        <v>127</v>
      </c>
      <c r="B71" s="3" t="s">
        <v>128</v>
      </c>
      <c r="C71" s="88">
        <v>7733.3000150000007</v>
      </c>
      <c r="D71" s="88">
        <v>8969.5540590000001</v>
      </c>
      <c r="E71" s="88">
        <v>10783.237061</v>
      </c>
      <c r="F71" s="88">
        <v>11083.459833999999</v>
      </c>
      <c r="G71" s="88">
        <v>12311.313533</v>
      </c>
      <c r="H71" s="88">
        <v>12676.221958999999</v>
      </c>
      <c r="I71" s="88">
        <v>11135.091324000001</v>
      </c>
      <c r="J71" s="88">
        <v>11168.991239000001</v>
      </c>
      <c r="K71" s="88">
        <v>11663.13726</v>
      </c>
      <c r="L71" s="88">
        <v>11897.797490000003</v>
      </c>
      <c r="M71" s="88">
        <v>11790.202106999999</v>
      </c>
      <c r="N71" s="88">
        <v>11710.236536</v>
      </c>
      <c r="O71" s="88">
        <v>15178.659653000001</v>
      </c>
      <c r="P71" s="88">
        <v>14606.388509</v>
      </c>
      <c r="Q71" s="88">
        <v>13266.593826999999</v>
      </c>
      <c r="R71" s="95"/>
      <c r="S71" s="89">
        <v>15.986112547063769</v>
      </c>
      <c r="T71" s="89">
        <v>20.220436713686567</v>
      </c>
      <c r="U71" s="89">
        <v>2.7841618551243954</v>
      </c>
      <c r="V71" s="89">
        <v>10.061048983813194</v>
      </c>
      <c r="W71" s="89">
        <v>3.6721551443457372</v>
      </c>
      <c r="X71" s="89">
        <v>-11.683894621944319</v>
      </c>
      <c r="Y71" s="89">
        <v>-0.66015359238426186</v>
      </c>
      <c r="Z71" s="89">
        <v>4.5692842828287468</v>
      </c>
      <c r="AA71" s="89">
        <v>3.5095359412616176</v>
      </c>
      <c r="AB71" s="89">
        <f t="shared" si="21"/>
        <v>-0.90433026020518525</v>
      </c>
      <c r="AC71" s="89">
        <f t="shared" si="22"/>
        <v>-0.67823749138720757</v>
      </c>
      <c r="AD71" s="89">
        <f t="shared" si="23"/>
        <v>29.618728078952614</v>
      </c>
      <c r="AE71" s="89">
        <f t="shared" si="24"/>
        <v>-3.770235034467575</v>
      </c>
      <c r="AF71" s="89">
        <f t="shared" si="24"/>
        <v>-9.1726622304648515</v>
      </c>
      <c r="AG71" s="89">
        <v>6624.6261630000008</v>
      </c>
      <c r="AH71" s="90">
        <v>6465.0060720000001</v>
      </c>
      <c r="AI71" s="90"/>
      <c r="AJ71" s="150">
        <f t="shared" si="25"/>
        <v>-2.4094958277270706</v>
      </c>
      <c r="AK71" s="89"/>
      <c r="AL71" s="37" t="s">
        <v>127</v>
      </c>
      <c r="AM71" s="40" t="s">
        <v>129</v>
      </c>
      <c r="AP71" s="74"/>
      <c r="AQ71" s="62"/>
      <c r="AT71" s="60"/>
      <c r="AU71" s="61"/>
    </row>
    <row r="72" spans="1:49" ht="21.9" customHeight="1" x14ac:dyDescent="0.3">
      <c r="A72" s="38" t="s">
        <v>130</v>
      </c>
      <c r="B72" s="3" t="s">
        <v>131</v>
      </c>
      <c r="C72" s="88">
        <v>3512.3429140000003</v>
      </c>
      <c r="D72" s="88">
        <v>3708.4185779999998</v>
      </c>
      <c r="E72" s="88">
        <v>3729.2516420000002</v>
      </c>
      <c r="F72" s="88">
        <v>3758.3007200000002</v>
      </c>
      <c r="G72" s="88">
        <v>3933.4248989999996</v>
      </c>
      <c r="H72" s="88">
        <v>3994.7588780000001</v>
      </c>
      <c r="I72" s="88">
        <v>3624.2288070000004</v>
      </c>
      <c r="J72" s="88">
        <v>3404.760241</v>
      </c>
      <c r="K72" s="88">
        <v>3504.6652589999999</v>
      </c>
      <c r="L72" s="88">
        <v>3867.1085200000007</v>
      </c>
      <c r="M72" s="88">
        <v>4440.7732040000001</v>
      </c>
      <c r="N72" s="88">
        <v>4794.2818850000003</v>
      </c>
      <c r="O72" s="88">
        <v>5901.6682930000006</v>
      </c>
      <c r="P72" s="88">
        <v>6973.7321510000011</v>
      </c>
      <c r="Q72" s="88">
        <v>6109.2274120000002</v>
      </c>
      <c r="R72" s="95"/>
      <c r="S72" s="89">
        <v>5.5824749690143562</v>
      </c>
      <c r="T72" s="89">
        <v>0.56177757612346113</v>
      </c>
      <c r="U72" s="89">
        <v>0.77895193965566989</v>
      </c>
      <c r="V72" s="89">
        <v>4.6775742575490256</v>
      </c>
      <c r="W72" s="89">
        <v>1.0440639180341265</v>
      </c>
      <c r="X72" s="89">
        <v>-10.342211172331432</v>
      </c>
      <c r="Y72" s="89">
        <v>-6.4207107980440981</v>
      </c>
      <c r="Z72" s="89">
        <v>2.8708807748496241</v>
      </c>
      <c r="AA72" s="89">
        <v>9.8175657614387717</v>
      </c>
      <c r="AB72" s="89">
        <f t="shared" si="21"/>
        <v>14.834460451086585</v>
      </c>
      <c r="AC72" s="89">
        <f t="shared" si="22"/>
        <v>7.9605209444512752</v>
      </c>
      <c r="AD72" s="89">
        <f t="shared" si="23"/>
        <v>23.098066291527616</v>
      </c>
      <c r="AE72" s="89">
        <f t="shared" si="24"/>
        <v>18.165437377623903</v>
      </c>
      <c r="AF72" s="89">
        <f t="shared" si="24"/>
        <v>-12.396586508933169</v>
      </c>
      <c r="AG72" s="89">
        <v>3113.9495240000001</v>
      </c>
      <c r="AH72" s="90">
        <v>2956.5700120000001</v>
      </c>
      <c r="AI72" s="90"/>
      <c r="AJ72" s="150">
        <f t="shared" si="25"/>
        <v>-5.0540161549516398</v>
      </c>
      <c r="AK72" s="89"/>
      <c r="AL72" s="37" t="s">
        <v>130</v>
      </c>
      <c r="AM72" s="40" t="s">
        <v>132</v>
      </c>
      <c r="AO72" s="57"/>
      <c r="AP72" s="74"/>
      <c r="AQ72" s="62"/>
      <c r="AT72" s="60"/>
      <c r="AU72" s="61"/>
    </row>
    <row r="73" spans="1:49" ht="21.9" customHeight="1" x14ac:dyDescent="0.3">
      <c r="A73" s="38" t="s">
        <v>133</v>
      </c>
      <c r="B73" s="3" t="s">
        <v>134</v>
      </c>
      <c r="C73" s="88">
        <v>9081.0571309999996</v>
      </c>
      <c r="D73" s="88">
        <v>10199.466668999999</v>
      </c>
      <c r="E73" s="88">
        <v>12836.900942000002</v>
      </c>
      <c r="F73" s="88">
        <v>13092.99109</v>
      </c>
      <c r="G73" s="88">
        <v>11418.729163999997</v>
      </c>
      <c r="H73" s="88">
        <v>10658.396196</v>
      </c>
      <c r="I73" s="88">
        <v>7848.5511850000012</v>
      </c>
      <c r="J73" s="88">
        <v>7252.8396619999994</v>
      </c>
      <c r="K73" s="88">
        <v>9539.4326789999996</v>
      </c>
      <c r="L73" s="88">
        <v>13158.509741</v>
      </c>
      <c r="M73" s="88">
        <v>11505.703953</v>
      </c>
      <c r="N73" s="88">
        <v>10113.904986</v>
      </c>
      <c r="O73" s="88">
        <v>18954.301805999999</v>
      </c>
      <c r="P73" s="88">
        <v>17107.459572</v>
      </c>
      <c r="Q73" s="88">
        <v>10990.388780000001</v>
      </c>
      <c r="R73" s="88"/>
      <c r="S73" s="89">
        <v>12.31585179859826</v>
      </c>
      <c r="T73" s="89">
        <v>25.858550830075771</v>
      </c>
      <c r="U73" s="89">
        <v>1.9949530588190214</v>
      </c>
      <c r="V73" s="89">
        <v>-11.778140734990757</v>
      </c>
      <c r="W73" s="89">
        <v>-6.7727581299704127</v>
      </c>
      <c r="X73" s="89">
        <v>-26.730057349338153</v>
      </c>
      <c r="Y73" s="89">
        <v>-8.1029856074625144</v>
      </c>
      <c r="Z73" s="89">
        <v>31.547648190349094</v>
      </c>
      <c r="AA73" s="89">
        <v>38.026741866841576</v>
      </c>
      <c r="AB73" s="89">
        <f t="shared" si="21"/>
        <v>-12.560736895988285</v>
      </c>
      <c r="AC73" s="89">
        <f t="shared" si="22"/>
        <v>-12.096599848956686</v>
      </c>
      <c r="AD73" s="89">
        <f t="shared" si="23"/>
        <v>87.408343584769369</v>
      </c>
      <c r="AE73" s="89">
        <f t="shared" si="24"/>
        <v>-9.7436574182615487</v>
      </c>
      <c r="AF73" s="89">
        <f t="shared" si="24"/>
        <v>-35.756745566196685</v>
      </c>
      <c r="AG73" s="89">
        <v>5229.5089129999997</v>
      </c>
      <c r="AH73" s="90">
        <v>6077.266407000001</v>
      </c>
      <c r="AI73" s="90"/>
      <c r="AJ73" s="150">
        <f t="shared" si="25"/>
        <v>16.211034498718746</v>
      </c>
      <c r="AK73" s="89"/>
      <c r="AL73" s="37" t="s">
        <v>133</v>
      </c>
      <c r="AM73" s="40" t="s">
        <v>135</v>
      </c>
      <c r="AP73" s="74"/>
      <c r="AQ73" s="62"/>
      <c r="AT73" s="60"/>
      <c r="AU73" s="61"/>
    </row>
    <row r="74" spans="1:49" ht="21.9" customHeight="1" x14ac:dyDescent="0.3">
      <c r="A74" s="38" t="s">
        <v>136</v>
      </c>
      <c r="B74" s="3" t="s">
        <v>137</v>
      </c>
      <c r="C74" s="88">
        <v>1377.85895</v>
      </c>
      <c r="D74" s="88">
        <v>2151.5686620000001</v>
      </c>
      <c r="E74" s="88">
        <v>2747.2359630000001</v>
      </c>
      <c r="F74" s="88">
        <v>2668.8923760000002</v>
      </c>
      <c r="G74" s="88">
        <v>2547.0485220000005</v>
      </c>
      <c r="H74" s="88">
        <v>2555.9326860000001</v>
      </c>
      <c r="I74" s="88">
        <v>2407.0419669999997</v>
      </c>
      <c r="J74" s="88">
        <v>2299.123157</v>
      </c>
      <c r="K74" s="88">
        <v>2674.2776900000003</v>
      </c>
      <c r="L74" s="88">
        <v>3414.8614599999996</v>
      </c>
      <c r="M74" s="88">
        <v>3279.43984</v>
      </c>
      <c r="N74" s="88">
        <v>3456.4095609999999</v>
      </c>
      <c r="O74" s="88">
        <v>6347.967208</v>
      </c>
      <c r="P74" s="88">
        <v>8285.6049000000003</v>
      </c>
      <c r="Q74" s="88">
        <v>6676.0538239999987</v>
      </c>
      <c r="R74" s="88"/>
      <c r="S74" s="89">
        <v>56.153041789945206</v>
      </c>
      <c r="T74" s="89">
        <v>27.685256414094383</v>
      </c>
      <c r="U74" s="89">
        <v>-2.8517239893164543</v>
      </c>
      <c r="V74" s="89">
        <v>-2.1139056976346353</v>
      </c>
      <c r="W74" s="89">
        <v>1.5078144448634987</v>
      </c>
      <c r="X74" s="89">
        <v>-8.2158495340075177</v>
      </c>
      <c r="Y74" s="89">
        <v>-2.9350278097860354</v>
      </c>
      <c r="Z74" s="89">
        <v>16.131107774268543</v>
      </c>
      <c r="AA74" s="89">
        <v>24.317694196270764</v>
      </c>
      <c r="AB74" s="89">
        <f t="shared" si="21"/>
        <v>-3.9656548760838888</v>
      </c>
      <c r="AC74" s="89">
        <f t="shared" si="22"/>
        <v>5.3963399127333815</v>
      </c>
      <c r="AD74" s="89">
        <f t="shared" si="23"/>
        <v>83.657841930150823</v>
      </c>
      <c r="AE74" s="89">
        <f t="shared" si="24"/>
        <v>30.523750808890441</v>
      </c>
      <c r="AF74" s="89">
        <f t="shared" si="24"/>
        <v>-19.425872889497796</v>
      </c>
      <c r="AG74" s="89">
        <v>3548.2064959999998</v>
      </c>
      <c r="AH74" s="90">
        <v>3050.9296369999997</v>
      </c>
      <c r="AI74" s="90"/>
      <c r="AJ74" s="150">
        <f t="shared" si="25"/>
        <v>-14.014879335816417</v>
      </c>
      <c r="AK74" s="89"/>
      <c r="AL74" s="37" t="s">
        <v>136</v>
      </c>
      <c r="AM74" s="40" t="s">
        <v>138</v>
      </c>
      <c r="AP74" s="74"/>
      <c r="AQ74" s="62"/>
      <c r="AT74" s="60"/>
      <c r="AU74" s="61"/>
    </row>
    <row r="75" spans="1:49" ht="21.9" customHeight="1" x14ac:dyDescent="0.3">
      <c r="A75" s="38" t="s">
        <v>139</v>
      </c>
      <c r="B75" s="3" t="s">
        <v>140</v>
      </c>
      <c r="C75" s="88">
        <v>3894.6888169999997</v>
      </c>
      <c r="D75" s="88">
        <v>4433.6339870000002</v>
      </c>
      <c r="E75" s="88">
        <v>5496.1497610000006</v>
      </c>
      <c r="F75" s="88">
        <v>5821.1428020000003</v>
      </c>
      <c r="G75" s="88">
        <v>6437.6554150000002</v>
      </c>
      <c r="H75" s="88">
        <v>6844.5116689999995</v>
      </c>
      <c r="I75" s="88">
        <v>5915.7056509999993</v>
      </c>
      <c r="J75" s="88">
        <v>5662.9224100000001</v>
      </c>
      <c r="K75" s="88">
        <v>6251.8188649999984</v>
      </c>
      <c r="L75" s="88">
        <v>7077.8556069999986</v>
      </c>
      <c r="M75" s="88">
        <v>7291.1317800000006</v>
      </c>
      <c r="N75" s="88">
        <v>7174.3050529999991</v>
      </c>
      <c r="O75" s="88">
        <v>9606.8731650000009</v>
      </c>
      <c r="P75" s="88">
        <v>11276.787513000001</v>
      </c>
      <c r="Q75" s="88">
        <v>11204.616297999999</v>
      </c>
      <c r="R75" s="88"/>
      <c r="S75" s="89">
        <v>13.83795202449933</v>
      </c>
      <c r="T75" s="89">
        <v>23.964895999882657</v>
      </c>
      <c r="U75" s="89">
        <v>5.9131038114374093</v>
      </c>
      <c r="V75" s="89">
        <v>7.0926655477022109</v>
      </c>
      <c r="W75" s="89">
        <v>6.7831060060094188</v>
      </c>
      <c r="X75" s="89">
        <v>-13.765909114991842</v>
      </c>
      <c r="Y75" s="89">
        <v>-5.1889365922411343</v>
      </c>
      <c r="Z75" s="89">
        <v>10.679565285450195</v>
      </c>
      <c r="AA75" s="89">
        <v>12.368017726422352</v>
      </c>
      <c r="AB75" s="89">
        <f t="shared" si="21"/>
        <v>3.0132879906319658</v>
      </c>
      <c r="AC75" s="89">
        <f t="shared" si="22"/>
        <v>-1.6023126522066775</v>
      </c>
      <c r="AD75" s="89">
        <f t="shared" si="23"/>
        <v>33.906672409793913</v>
      </c>
      <c r="AE75" s="89">
        <f t="shared" si="24"/>
        <v>17.38249604547579</v>
      </c>
      <c r="AF75" s="89">
        <f>Q75/P75*100-100</f>
        <v>-0.63999800401313678</v>
      </c>
      <c r="AG75" s="89">
        <v>5643.322408</v>
      </c>
      <c r="AH75" s="90">
        <v>5325.1305139999995</v>
      </c>
      <c r="AI75" s="90"/>
      <c r="AJ75" s="150">
        <f>AH75/AG75*100-100</f>
        <v>-5.6383787952453304</v>
      </c>
      <c r="AK75" s="89"/>
      <c r="AL75" s="37" t="s">
        <v>139</v>
      </c>
      <c r="AM75" s="41" t="s">
        <v>141</v>
      </c>
      <c r="AP75" s="74"/>
      <c r="AQ75" s="62"/>
      <c r="AT75" s="60"/>
      <c r="AU75" s="61"/>
      <c r="AV75" s="1"/>
      <c r="AW75" s="1"/>
    </row>
    <row r="76" spans="1:49" ht="21.9" customHeight="1" x14ac:dyDescent="0.3">
      <c r="A76" s="38" t="s">
        <v>243</v>
      </c>
      <c r="B76" s="3" t="s">
        <v>241</v>
      </c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>
        <v>47.415311999999993</v>
      </c>
      <c r="R76" s="88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>
        <v>35.121122999999997</v>
      </c>
      <c r="AH76" s="90">
        <v>31.101029999999998</v>
      </c>
      <c r="AI76" s="90"/>
      <c r="AJ76" s="150">
        <f>AH76/AG76*100-100</f>
        <v>-11.446368044666457</v>
      </c>
      <c r="AK76" s="89"/>
      <c r="AL76" s="37" t="s">
        <v>243</v>
      </c>
      <c r="AM76" s="41" t="s">
        <v>242</v>
      </c>
      <c r="AP76" s="74"/>
      <c r="AQ76" s="62"/>
      <c r="AT76" s="60"/>
      <c r="AU76" s="61"/>
      <c r="AV76" s="1"/>
      <c r="AW76" s="1"/>
    </row>
    <row r="77" spans="1:49" ht="21.9" customHeight="1" x14ac:dyDescent="0.3">
      <c r="A77" s="38"/>
      <c r="B77" s="3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150"/>
      <c r="AK77" s="89"/>
      <c r="AL77" s="37"/>
      <c r="AM77" s="41"/>
      <c r="AP77" s="74"/>
      <c r="AQ77" s="62"/>
      <c r="AT77" s="60"/>
      <c r="AU77" s="61"/>
      <c r="AV77" s="1"/>
      <c r="AW77" s="1"/>
    </row>
    <row r="78" spans="1:49" s="1" customFormat="1" ht="21.9" customHeight="1" x14ac:dyDescent="0.3">
      <c r="A78" s="56" t="s">
        <v>142</v>
      </c>
      <c r="C78" s="81">
        <v>28788.980618999998</v>
      </c>
      <c r="D78" s="94">
        <v>31811.230215</v>
      </c>
      <c r="E78" s="94">
        <v>37441.570478000001</v>
      </c>
      <c r="F78" s="94">
        <v>37431.686010999998</v>
      </c>
      <c r="G78" s="94">
        <v>44070.243177000011</v>
      </c>
      <c r="H78" s="94">
        <v>46337.754709000001</v>
      </c>
      <c r="I78" s="94">
        <v>42124.890075000003</v>
      </c>
      <c r="J78" s="94">
        <v>43840.906996000005</v>
      </c>
      <c r="K78" s="94">
        <v>51238.440270000006</v>
      </c>
      <c r="L78" s="94">
        <v>55750.372378000007</v>
      </c>
      <c r="M78" s="94">
        <v>55923.970001000002</v>
      </c>
      <c r="N78" s="94">
        <v>49824.981133000001</v>
      </c>
      <c r="O78" s="94">
        <v>60574.176069000008</v>
      </c>
      <c r="P78" s="94">
        <v>65018.419441999999</v>
      </c>
      <c r="Q78" s="94">
        <v>75596.76600399999</v>
      </c>
      <c r="R78" s="87"/>
      <c r="S78" s="87">
        <v>10.497938902377783</v>
      </c>
      <c r="T78" s="87">
        <v>17.699222019854858</v>
      </c>
      <c r="U78" s="87">
        <v>-2.6399712602369618E-2</v>
      </c>
      <c r="V78" s="87">
        <v>9.5920698547879084</v>
      </c>
      <c r="W78" s="87">
        <v>4.2040430679880956</v>
      </c>
      <c r="X78" s="87">
        <v>-8.1746483898139388</v>
      </c>
      <c r="Y78" s="87">
        <v>4.7851711214664192</v>
      </c>
      <c r="Z78" s="87">
        <v>17.189477122629768</v>
      </c>
      <c r="AA78" s="87">
        <v>8.6465241032787929</v>
      </c>
      <c r="AB78" s="87">
        <f t="shared" ref="AB78:AB87" si="26">M78/L78*100-100</f>
        <v>0.31138379098700852</v>
      </c>
      <c r="AC78" s="87">
        <f t="shared" ref="AC78:AD87" si="27">N78/M78*100-100</f>
        <v>-10.905858199786138</v>
      </c>
      <c r="AD78" s="87">
        <f t="shared" si="27"/>
        <v>21.573906686099306</v>
      </c>
      <c r="AE78" s="87">
        <f t="shared" ref="AE78:AE87" si="28">P78/O78*100-100</f>
        <v>7.3368614505586578</v>
      </c>
      <c r="AF78" s="87">
        <f t="shared" ref="AF78:AF87" si="29">Q78/P78*100-100</f>
        <v>16.269768863631711</v>
      </c>
      <c r="AG78" s="87">
        <v>36660.307081999999</v>
      </c>
      <c r="AH78" s="94">
        <v>37608.136460000002</v>
      </c>
      <c r="AI78" s="94"/>
      <c r="AJ78" s="150">
        <f t="shared" si="25"/>
        <v>2.5854376393518663</v>
      </c>
      <c r="AK78" s="87"/>
      <c r="AL78" s="10" t="s">
        <v>143</v>
      </c>
      <c r="AM78" s="29"/>
      <c r="AO78" s="28"/>
      <c r="AP78" s="74"/>
      <c r="AQ78" s="62"/>
      <c r="AR78"/>
      <c r="AS78"/>
      <c r="AT78" s="60"/>
      <c r="AU78" s="61"/>
      <c r="AV78" s="2"/>
      <c r="AW78" s="2"/>
    </row>
    <row r="79" spans="1:49" ht="21.9" customHeight="1" x14ac:dyDescent="0.3">
      <c r="A79" s="38" t="s">
        <v>144</v>
      </c>
      <c r="B79" s="3" t="s">
        <v>145</v>
      </c>
      <c r="C79" s="88">
        <v>1711.5106609999996</v>
      </c>
      <c r="D79" s="88">
        <v>2111.0576820000006</v>
      </c>
      <c r="E79" s="88">
        <v>2511.2542860000003</v>
      </c>
      <c r="F79" s="88">
        <v>2550.9414899999997</v>
      </c>
      <c r="G79" s="88">
        <v>3257.6466100000002</v>
      </c>
      <c r="H79" s="88">
        <v>3437.963119</v>
      </c>
      <c r="I79" s="88">
        <v>3136.6427659999999</v>
      </c>
      <c r="J79" s="88">
        <v>3419.2258179999999</v>
      </c>
      <c r="K79" s="88">
        <v>3694.6972149999997</v>
      </c>
      <c r="L79" s="88">
        <v>4039.9469490000001</v>
      </c>
      <c r="M79" s="88">
        <v>4361.666843</v>
      </c>
      <c r="N79" s="88">
        <v>3630.7995100000003</v>
      </c>
      <c r="O79" s="88">
        <v>4232.9636250000003</v>
      </c>
      <c r="P79" s="88">
        <v>4899.6517589999994</v>
      </c>
      <c r="Q79" s="88">
        <v>5529.0581360000006</v>
      </c>
      <c r="R79" s="88"/>
      <c r="S79" s="89">
        <v>23.344699516306491</v>
      </c>
      <c r="T79" s="89">
        <v>18.957161019913784</v>
      </c>
      <c r="U79" s="89">
        <v>1.5803737686482862</v>
      </c>
      <c r="V79" s="89">
        <v>6.3749917682353754</v>
      </c>
      <c r="W79" s="89">
        <v>5.7246438797569255</v>
      </c>
      <c r="X79" s="89">
        <v>-4.580981509749634</v>
      </c>
      <c r="Y79" s="89">
        <v>7.6013173576639872</v>
      </c>
      <c r="Z79" s="89">
        <v>6.7157474790928973</v>
      </c>
      <c r="AA79" s="89">
        <v>8.037965214145089</v>
      </c>
      <c r="AB79" s="89">
        <f t="shared" si="26"/>
        <v>7.9634682846425591</v>
      </c>
      <c r="AC79" s="89">
        <f t="shared" si="27"/>
        <v>-16.756606116603379</v>
      </c>
      <c r="AD79" s="89">
        <f t="shared" si="27"/>
        <v>16.584890279441495</v>
      </c>
      <c r="AE79" s="89">
        <f t="shared" si="28"/>
        <v>15.749914080586947</v>
      </c>
      <c r="AF79" s="89">
        <f t="shared" si="29"/>
        <v>12.845941057828568</v>
      </c>
      <c r="AG79" s="89">
        <v>2855.7479169999997</v>
      </c>
      <c r="AH79" s="89">
        <v>2802.59548</v>
      </c>
      <c r="AI79" s="89"/>
      <c r="AJ79" s="150">
        <f t="shared" si="25"/>
        <v>-1.8612440083940243</v>
      </c>
      <c r="AK79" s="89"/>
      <c r="AL79" s="37" t="s">
        <v>144</v>
      </c>
      <c r="AM79" s="40" t="s">
        <v>146</v>
      </c>
      <c r="AP79" s="74"/>
      <c r="AQ79" s="62"/>
      <c r="AT79" s="60"/>
      <c r="AU79" s="61"/>
    </row>
    <row r="80" spans="1:49" ht="21.9" customHeight="1" x14ac:dyDescent="0.3">
      <c r="A80" s="38" t="s">
        <v>147</v>
      </c>
      <c r="B80" s="3" t="s">
        <v>148</v>
      </c>
      <c r="C80" s="88">
        <v>1711.7654509999998</v>
      </c>
      <c r="D80" s="88">
        <v>1984.963718</v>
      </c>
      <c r="E80" s="88">
        <v>2555.5515289999998</v>
      </c>
      <c r="F80" s="88">
        <v>2654.1939339999999</v>
      </c>
      <c r="G80" s="88">
        <v>2934.4475489999995</v>
      </c>
      <c r="H80" s="88">
        <v>3160.7168559999996</v>
      </c>
      <c r="I80" s="88">
        <v>2754.3303559999999</v>
      </c>
      <c r="J80" s="88">
        <v>2587.3807340000003</v>
      </c>
      <c r="K80" s="88">
        <v>2997.2202970000003</v>
      </c>
      <c r="L80" s="88">
        <v>3702.6738489999998</v>
      </c>
      <c r="M80" s="88">
        <v>3998.1004079999998</v>
      </c>
      <c r="N80" s="88">
        <v>3736.824443</v>
      </c>
      <c r="O80" s="88">
        <v>4662.9834449999998</v>
      </c>
      <c r="P80" s="88">
        <v>5342.715819</v>
      </c>
      <c r="Q80" s="88">
        <v>5710.040626</v>
      </c>
      <c r="R80" s="88"/>
      <c r="S80" s="89">
        <v>15.960029269220271</v>
      </c>
      <c r="T80" s="89">
        <v>28.745503296902058</v>
      </c>
      <c r="U80" s="89">
        <v>3.8599262773855827</v>
      </c>
      <c r="V80" s="89">
        <v>8.0486892937040295</v>
      </c>
      <c r="W80" s="89">
        <v>7.1893121842997516</v>
      </c>
      <c r="X80" s="89">
        <v>-11.943869362097942</v>
      </c>
      <c r="Y80" s="89">
        <v>-6.0287555294083859</v>
      </c>
      <c r="Z80" s="89">
        <v>14.860606905012546</v>
      </c>
      <c r="AA80" s="89">
        <v>20.396696289425734</v>
      </c>
      <c r="AB80" s="89">
        <f t="shared" si="26"/>
        <v>7.9787356663830309</v>
      </c>
      <c r="AC80" s="89">
        <f t="shared" si="27"/>
        <v>-6.5350025846574482</v>
      </c>
      <c r="AD80" s="89">
        <f t="shared" si="27"/>
        <v>24.784653818429334</v>
      </c>
      <c r="AE80" s="89">
        <f t="shared" si="28"/>
        <v>14.577198954649077</v>
      </c>
      <c r="AF80" s="89">
        <f t="shared" si="29"/>
        <v>6.8752450896546407</v>
      </c>
      <c r="AG80" s="89">
        <v>2797.1417299999998</v>
      </c>
      <c r="AH80" s="89">
        <v>2863.7579169999999</v>
      </c>
      <c r="AI80" s="89"/>
      <c r="AJ80" s="150">
        <f t="shared" si="25"/>
        <v>2.3815806787881257</v>
      </c>
      <c r="AK80" s="89"/>
      <c r="AL80" s="37" t="s">
        <v>147</v>
      </c>
      <c r="AM80" s="40" t="s">
        <v>149</v>
      </c>
      <c r="AP80" s="74"/>
      <c r="AQ80" s="62"/>
      <c r="AT80" s="60"/>
      <c r="AU80" s="61"/>
    </row>
    <row r="81" spans="1:47" ht="21.9" customHeight="1" x14ac:dyDescent="0.3">
      <c r="A81" s="38" t="s">
        <v>150</v>
      </c>
      <c r="B81" s="3" t="s">
        <v>151</v>
      </c>
      <c r="C81" s="88">
        <v>502.94118599999996</v>
      </c>
      <c r="D81" s="88">
        <v>499.62988600000006</v>
      </c>
      <c r="E81" s="88">
        <v>668.59855500000015</v>
      </c>
      <c r="F81" s="88">
        <v>715.58464599999991</v>
      </c>
      <c r="G81" s="88">
        <v>794.06399699999997</v>
      </c>
      <c r="H81" s="88">
        <v>772.97853099999998</v>
      </c>
      <c r="I81" s="88">
        <v>708.41632100000004</v>
      </c>
      <c r="J81" s="88">
        <v>652.39434899999992</v>
      </c>
      <c r="K81" s="88">
        <v>719.19300299999986</v>
      </c>
      <c r="L81" s="88">
        <v>855.50886000000003</v>
      </c>
      <c r="M81" s="88">
        <v>858.96259299999997</v>
      </c>
      <c r="N81" s="88">
        <v>752.89963599999999</v>
      </c>
      <c r="O81" s="88">
        <v>970.84541999999988</v>
      </c>
      <c r="P81" s="88">
        <v>1136.562514</v>
      </c>
      <c r="Q81" s="88">
        <v>1430.4184499999999</v>
      </c>
      <c r="R81" s="88"/>
      <c r="S81" s="89">
        <v>-0.65838712202820204</v>
      </c>
      <c r="T81" s="89">
        <v>33.818767398553916</v>
      </c>
      <c r="U81" s="89">
        <v>7.0275489901409998</v>
      </c>
      <c r="V81" s="89">
        <v>5.3693334834353124</v>
      </c>
      <c r="W81" s="89">
        <v>-2.801732130862078</v>
      </c>
      <c r="X81" s="89">
        <v>-8.8738044346545877</v>
      </c>
      <c r="Y81" s="89">
        <v>-7.8130109398746441</v>
      </c>
      <c r="Z81" s="89">
        <v>8.5672438119522809</v>
      </c>
      <c r="AA81" s="89">
        <v>20.902333846237099</v>
      </c>
      <c r="AB81" s="89">
        <f t="shared" si="26"/>
        <v>0.40370511183249391</v>
      </c>
      <c r="AC81" s="89">
        <f t="shared" si="27"/>
        <v>-12.347796966287689</v>
      </c>
      <c r="AD81" s="89">
        <f t="shared" si="27"/>
        <v>28.947521499399414</v>
      </c>
      <c r="AE81" s="89">
        <f t="shared" si="28"/>
        <v>17.06935940430148</v>
      </c>
      <c r="AF81" s="89">
        <f t="shared" si="29"/>
        <v>25.854797459913414</v>
      </c>
      <c r="AG81" s="89">
        <v>660.46977900000013</v>
      </c>
      <c r="AH81" s="89">
        <v>621.73764500000004</v>
      </c>
      <c r="AI81" s="89"/>
      <c r="AJ81" s="150">
        <f t="shared" si="25"/>
        <v>-5.8643310006770406</v>
      </c>
      <c r="AK81" s="89"/>
      <c r="AL81" s="37" t="s">
        <v>150</v>
      </c>
      <c r="AM81" s="40" t="s">
        <v>152</v>
      </c>
      <c r="AP81" s="74"/>
      <c r="AQ81" s="62"/>
      <c r="AT81" s="60"/>
      <c r="AU81" s="61"/>
    </row>
    <row r="82" spans="1:47" ht="21.9" customHeight="1" x14ac:dyDescent="0.3">
      <c r="A82" s="38" t="s">
        <v>153</v>
      </c>
      <c r="B82" s="3" t="s">
        <v>154</v>
      </c>
      <c r="C82" s="88">
        <v>2454.8795479999994</v>
      </c>
      <c r="D82" s="88">
        <v>2907.0014250000004</v>
      </c>
      <c r="E82" s="88">
        <v>3672.9542430000001</v>
      </c>
      <c r="F82" s="88">
        <v>3770.2876750000005</v>
      </c>
      <c r="G82" s="88">
        <v>4554.752074</v>
      </c>
      <c r="H82" s="88">
        <v>4768.8035199999995</v>
      </c>
      <c r="I82" s="88">
        <v>4199.4353140000003</v>
      </c>
      <c r="J82" s="88">
        <v>4112.0469830000002</v>
      </c>
      <c r="K82" s="88">
        <v>4704.5112660000004</v>
      </c>
      <c r="L82" s="88">
        <v>5492.1031219999995</v>
      </c>
      <c r="M82" s="88">
        <v>5917.0784870000007</v>
      </c>
      <c r="N82" s="88">
        <v>5982.4530210000003</v>
      </c>
      <c r="O82" s="88">
        <v>7662.608889000001</v>
      </c>
      <c r="P82" s="88">
        <v>8783.0014059999994</v>
      </c>
      <c r="Q82" s="88">
        <v>10211.085432</v>
      </c>
      <c r="R82" s="88"/>
      <c r="S82" s="89">
        <v>18.417273359434134</v>
      </c>
      <c r="T82" s="89">
        <v>26.348553234713322</v>
      </c>
      <c r="U82" s="89">
        <v>2.6500039358100054</v>
      </c>
      <c r="V82" s="89">
        <v>13.465341368149026</v>
      </c>
      <c r="W82" s="89">
        <v>4.2900210472524662</v>
      </c>
      <c r="X82" s="89">
        <v>-12.701372403128801</v>
      </c>
      <c r="Y82" s="89">
        <v>-2.6020924995659698</v>
      </c>
      <c r="Z82" s="89">
        <v>14.621299523506721</v>
      </c>
      <c r="AA82" s="89">
        <v>17.423135272512027</v>
      </c>
      <c r="AB82" s="89">
        <f t="shared" si="26"/>
        <v>7.7379349141798883</v>
      </c>
      <c r="AC82" s="89">
        <f t="shared" si="27"/>
        <v>1.1048448004133888</v>
      </c>
      <c r="AD82" s="89">
        <f t="shared" si="27"/>
        <v>28.084731498972189</v>
      </c>
      <c r="AE82" s="89">
        <f t="shared" si="28"/>
        <v>14.621554267351016</v>
      </c>
      <c r="AF82" s="89">
        <f t="shared" si="29"/>
        <v>16.259635630075422</v>
      </c>
      <c r="AG82" s="89">
        <v>5104.5261919999994</v>
      </c>
      <c r="AH82" s="89">
        <v>5004.040567</v>
      </c>
      <c r="AI82" s="89"/>
      <c r="AJ82" s="150">
        <f t="shared" si="25"/>
        <v>-1.9685592985590716</v>
      </c>
      <c r="AK82" s="89"/>
      <c r="AL82" s="37" t="s">
        <v>153</v>
      </c>
      <c r="AM82" s="41" t="s">
        <v>155</v>
      </c>
      <c r="AP82" s="73"/>
      <c r="AQ82" s="60"/>
      <c r="AU82" s="61"/>
    </row>
    <row r="83" spans="1:47" ht="21.9" customHeight="1" x14ac:dyDescent="0.3">
      <c r="A83" s="38" t="s">
        <v>156</v>
      </c>
      <c r="B83" s="3" t="s">
        <v>157</v>
      </c>
      <c r="C83" s="88">
        <v>100.47965499999999</v>
      </c>
      <c r="D83" s="88">
        <v>133.809043</v>
      </c>
      <c r="E83" s="88">
        <v>140.15694500000001</v>
      </c>
      <c r="F83" s="88">
        <v>147.96090200000003</v>
      </c>
      <c r="G83" s="88">
        <v>593.77171499999997</v>
      </c>
      <c r="H83" s="88">
        <v>629.42657299999996</v>
      </c>
      <c r="I83" s="88">
        <v>520.33584099999996</v>
      </c>
      <c r="J83" s="88">
        <v>265.26587800000004</v>
      </c>
      <c r="K83" s="88">
        <v>224.961026</v>
      </c>
      <c r="L83" s="88">
        <v>208.67378900000006</v>
      </c>
      <c r="M83" s="88">
        <v>199.96839600000001</v>
      </c>
      <c r="N83" s="88">
        <v>165.45212300000003</v>
      </c>
      <c r="O83" s="88">
        <v>178.53236499999997</v>
      </c>
      <c r="P83" s="88">
        <v>303.54022300000003</v>
      </c>
      <c r="Q83" s="88">
        <v>346.54996899999998</v>
      </c>
      <c r="R83" s="88"/>
      <c r="S83" s="89">
        <v>33.170285069151561</v>
      </c>
      <c r="T83" s="89">
        <v>4.7440007473934287</v>
      </c>
      <c r="U83" s="89">
        <v>5.5680130585038228</v>
      </c>
      <c r="V83" s="89">
        <v>20.013545875788168</v>
      </c>
      <c r="W83" s="89">
        <v>6.4192371452605812</v>
      </c>
      <c r="X83" s="89">
        <v>-2.0537120413602139</v>
      </c>
      <c r="Y83" s="89">
        <v>-13.446953465193673</v>
      </c>
      <c r="Z83" s="89">
        <v>2.4943901889915736</v>
      </c>
      <c r="AA83" s="89">
        <v>-2.7329745136575525</v>
      </c>
      <c r="AB83" s="89">
        <f t="shared" si="26"/>
        <v>-4.1717711849282892</v>
      </c>
      <c r="AC83" s="89">
        <f t="shared" si="27"/>
        <v>-17.260864061739028</v>
      </c>
      <c r="AD83" s="89">
        <f t="shared" si="27"/>
        <v>7.905756519062578</v>
      </c>
      <c r="AE83" s="89">
        <f t="shared" si="28"/>
        <v>70.019717713368152</v>
      </c>
      <c r="AF83" s="89">
        <f t="shared" si="29"/>
        <v>14.169372867595186</v>
      </c>
      <c r="AG83" s="89">
        <v>174.854446</v>
      </c>
      <c r="AH83" s="89">
        <v>155.76547999999997</v>
      </c>
      <c r="AI83" s="89"/>
      <c r="AJ83" s="150">
        <f t="shared" si="25"/>
        <v>-10.917060696300524</v>
      </c>
      <c r="AK83" s="89"/>
      <c r="AL83" s="37" t="s">
        <v>156</v>
      </c>
      <c r="AM83" s="40" t="s">
        <v>158</v>
      </c>
      <c r="AP83" s="73"/>
      <c r="AQ83" s="60"/>
      <c r="AT83" s="60"/>
      <c r="AU83" s="61"/>
    </row>
    <row r="84" spans="1:47" ht="21.9" customHeight="1" x14ac:dyDescent="0.3">
      <c r="A84" s="38" t="s">
        <v>159</v>
      </c>
      <c r="B84" s="3" t="s">
        <v>160</v>
      </c>
      <c r="C84" s="88">
        <v>1879.5789520000001</v>
      </c>
      <c r="D84" s="88">
        <v>1898.7102529999997</v>
      </c>
      <c r="E84" s="88">
        <v>2057.7841520000002</v>
      </c>
      <c r="F84" s="88">
        <v>2474.7635649999997</v>
      </c>
      <c r="G84" s="88">
        <v>2146.1781230000001</v>
      </c>
      <c r="H84" s="88">
        <v>2368.6481789999993</v>
      </c>
      <c r="I84" s="88">
        <v>2042.6853780000001</v>
      </c>
      <c r="J84" s="88">
        <v>1809.380373</v>
      </c>
      <c r="K84" s="88">
        <v>1882.999785</v>
      </c>
      <c r="L84" s="88">
        <v>1833.3960419999999</v>
      </c>
      <c r="M84" s="88">
        <v>1690.1296239999999</v>
      </c>
      <c r="N84" s="88">
        <v>1352.0498170000001</v>
      </c>
      <c r="O84" s="88">
        <v>1637.2050749999999</v>
      </c>
      <c r="P84" s="88">
        <v>1470.546548</v>
      </c>
      <c r="Q84" s="88">
        <v>1580.9430370000002</v>
      </c>
      <c r="R84" s="88"/>
      <c r="S84" s="89">
        <v>1.0178503531145964</v>
      </c>
      <c r="T84" s="89">
        <v>8.3779975774956057</v>
      </c>
      <c r="U84" s="89">
        <v>20.263515616772978</v>
      </c>
      <c r="V84" s="89">
        <v>-17.746388552475707</v>
      </c>
      <c r="W84" s="89">
        <v>7.9895690511339694</v>
      </c>
      <c r="X84" s="89">
        <v>-13.562502514168685</v>
      </c>
      <c r="Y84" s="89">
        <v>-8.4422643982381658</v>
      </c>
      <c r="Z84" s="89">
        <v>2.7326627405301025</v>
      </c>
      <c r="AA84" s="89">
        <v>-0.56555469616277776</v>
      </c>
      <c r="AB84" s="89">
        <f t="shared" si="26"/>
        <v>-7.8142646061194085</v>
      </c>
      <c r="AC84" s="89">
        <f t="shared" si="27"/>
        <v>-20.003188051332558</v>
      </c>
      <c r="AD84" s="89">
        <f t="shared" si="27"/>
        <v>21.090588114032457</v>
      </c>
      <c r="AE84" s="89">
        <f t="shared" si="28"/>
        <v>-10.179453358950767</v>
      </c>
      <c r="AF84" s="89">
        <f t="shared" si="29"/>
        <v>7.5071740605656885</v>
      </c>
      <c r="AG84" s="89">
        <v>684.49795500000005</v>
      </c>
      <c r="AH84" s="89">
        <v>704.82652700000006</v>
      </c>
      <c r="AI84" s="89"/>
      <c r="AJ84" s="150">
        <f t="shared" si="25"/>
        <v>2.9698513854581137</v>
      </c>
      <c r="AK84" s="89"/>
      <c r="AL84" s="37" t="s">
        <v>159</v>
      </c>
      <c r="AM84" s="41" t="s">
        <v>161</v>
      </c>
      <c r="AP84" s="74"/>
      <c r="AQ84" s="62"/>
      <c r="AT84" s="60"/>
      <c r="AU84" s="61"/>
    </row>
    <row r="85" spans="1:47" ht="21.9" customHeight="1" x14ac:dyDescent="0.3">
      <c r="A85" s="38" t="s">
        <v>162</v>
      </c>
      <c r="B85" s="3" t="s">
        <v>163</v>
      </c>
      <c r="C85" s="88">
        <v>6346.9058700000014</v>
      </c>
      <c r="D85" s="88">
        <v>7339.578939</v>
      </c>
      <c r="E85" s="88">
        <v>8669.0658179999991</v>
      </c>
      <c r="F85" s="88">
        <v>9021.2384139999995</v>
      </c>
      <c r="G85" s="88">
        <v>10574.583762</v>
      </c>
      <c r="H85" s="88">
        <v>10720.110899999998</v>
      </c>
      <c r="I85" s="88">
        <v>9278.5075459999989</v>
      </c>
      <c r="J85" s="88">
        <v>9167.9297380000007</v>
      </c>
      <c r="K85" s="88">
        <v>9658.6565800000008</v>
      </c>
      <c r="L85" s="88">
        <v>10625.926132000001</v>
      </c>
      <c r="M85" s="88">
        <v>10501.021448</v>
      </c>
      <c r="N85" s="88">
        <v>10425.368105999998</v>
      </c>
      <c r="O85" s="88">
        <v>13402.297634999999</v>
      </c>
      <c r="P85" s="88">
        <v>14473.274266</v>
      </c>
      <c r="Q85" s="88">
        <v>15774.157581000001</v>
      </c>
      <c r="R85" s="88"/>
      <c r="S85" s="89">
        <v>15.640267704175017</v>
      </c>
      <c r="T85" s="89">
        <v>16.267808138597189</v>
      </c>
      <c r="U85" s="89">
        <v>4.0624053778524569</v>
      </c>
      <c r="V85" s="89">
        <v>7.1239220327294959</v>
      </c>
      <c r="W85" s="89">
        <v>1.1785444187659095</v>
      </c>
      <c r="X85" s="89">
        <v>-12.894578527504407</v>
      </c>
      <c r="Y85" s="89">
        <v>-2.2518865831400774</v>
      </c>
      <c r="Z85" s="89">
        <v>5.4096130353709952</v>
      </c>
      <c r="AA85" s="89">
        <v>10.680606038823015</v>
      </c>
      <c r="AB85" s="89">
        <f t="shared" si="26"/>
        <v>-1.1754710361090304</v>
      </c>
      <c r="AC85" s="89">
        <f t="shared" si="27"/>
        <v>-0.72043793429648417</v>
      </c>
      <c r="AD85" s="89">
        <f t="shared" si="27"/>
        <v>28.554670671884679</v>
      </c>
      <c r="AE85" s="89">
        <f t="shared" si="28"/>
        <v>7.9909927399549332</v>
      </c>
      <c r="AF85" s="89">
        <f t="shared" si="29"/>
        <v>8.9881756615086061</v>
      </c>
      <c r="AG85" s="89">
        <v>7742.8134069999996</v>
      </c>
      <c r="AH85" s="89">
        <v>7997.1099579999991</v>
      </c>
      <c r="AI85" s="89"/>
      <c r="AJ85" s="150">
        <f t="shared" si="25"/>
        <v>3.2842913503520492</v>
      </c>
      <c r="AK85" s="89"/>
      <c r="AL85" s="37" t="s">
        <v>162</v>
      </c>
      <c r="AM85" s="41" t="s">
        <v>164</v>
      </c>
      <c r="AP85" s="74"/>
      <c r="AQ85" s="62"/>
      <c r="AT85" s="60"/>
      <c r="AU85" s="61"/>
    </row>
    <row r="86" spans="1:47" ht="21.9" customHeight="1" x14ac:dyDescent="0.3">
      <c r="A86" s="38" t="s">
        <v>165</v>
      </c>
      <c r="B86" s="3" t="s">
        <v>166</v>
      </c>
      <c r="C86" s="88">
        <v>11891.197570999999</v>
      </c>
      <c r="D86" s="88">
        <v>13522.24459</v>
      </c>
      <c r="E86" s="88">
        <v>15444.543975000002</v>
      </c>
      <c r="F86" s="88">
        <v>14664.192085999999</v>
      </c>
      <c r="G86" s="88">
        <v>17123.887106000002</v>
      </c>
      <c r="H86" s="88">
        <v>18156.730986999999</v>
      </c>
      <c r="I86" s="88">
        <v>17534.683245</v>
      </c>
      <c r="J86" s="88">
        <v>19893.858519999998</v>
      </c>
      <c r="K86" s="88">
        <v>24121.848643000001</v>
      </c>
      <c r="L86" s="88">
        <v>26728.139694000001</v>
      </c>
      <c r="M86" s="88">
        <v>25865.921028999997</v>
      </c>
      <c r="N86" s="88">
        <v>21308.898169000004</v>
      </c>
      <c r="O86" s="88">
        <v>24275.241697999998</v>
      </c>
      <c r="P86" s="88">
        <v>25698.334394000001</v>
      </c>
      <c r="Q86" s="88">
        <v>29755.181594000001</v>
      </c>
      <c r="R86" s="88"/>
      <c r="S86" s="89">
        <v>13.716423507904409</v>
      </c>
      <c r="T86" s="89">
        <v>14.215830605679059</v>
      </c>
      <c r="U86" s="89">
        <v>-5.0526055690809244</v>
      </c>
      <c r="V86" s="89">
        <v>12.714391928758346</v>
      </c>
      <c r="W86" s="89">
        <v>5.4875924219949042</v>
      </c>
      <c r="X86" s="89">
        <v>-3.2387953662552604</v>
      </c>
      <c r="Y86" s="89">
        <v>14.234768957582176</v>
      </c>
      <c r="Z86" s="89">
        <v>21.776546013435421</v>
      </c>
      <c r="AA86" s="89">
        <v>10.711790512480704</v>
      </c>
      <c r="AB86" s="89">
        <f t="shared" si="26"/>
        <v>-3.225883562684146</v>
      </c>
      <c r="AC86" s="89">
        <f t="shared" si="27"/>
        <v>-17.617864273577638</v>
      </c>
      <c r="AD86" s="89">
        <f t="shared" si="27"/>
        <v>13.920680015803939</v>
      </c>
      <c r="AE86" s="89">
        <f t="shared" si="28"/>
        <v>5.8623214289860215</v>
      </c>
      <c r="AF86" s="89">
        <f t="shared" si="29"/>
        <v>15.786420776543352</v>
      </c>
      <c r="AG86" s="89">
        <v>14579.436949000001</v>
      </c>
      <c r="AH86" s="89">
        <v>14934.116088000001</v>
      </c>
      <c r="AI86" s="89"/>
      <c r="AJ86" s="150">
        <f t="shared" si="25"/>
        <v>2.4327355044004406</v>
      </c>
      <c r="AK86" s="89"/>
      <c r="AL86" s="37" t="s">
        <v>165</v>
      </c>
      <c r="AM86" s="40" t="s">
        <v>167</v>
      </c>
      <c r="AO86" s="57"/>
      <c r="AP86" s="74"/>
      <c r="AQ86" s="62"/>
      <c r="AT86" s="60"/>
      <c r="AU86" s="61"/>
    </row>
    <row r="87" spans="1:47" ht="21.9" customHeight="1" x14ac:dyDescent="0.3">
      <c r="A87" s="38" t="s">
        <v>168</v>
      </c>
      <c r="B87" s="3" t="s">
        <v>169</v>
      </c>
      <c r="C87" s="88">
        <v>2189.7217249999999</v>
      </c>
      <c r="D87" s="88">
        <v>1414.2346789999997</v>
      </c>
      <c r="E87" s="88">
        <v>1721.6609749999998</v>
      </c>
      <c r="F87" s="88">
        <v>1432.523299</v>
      </c>
      <c r="G87" s="88">
        <v>2090.912241</v>
      </c>
      <c r="H87" s="88">
        <v>2322.3760439999996</v>
      </c>
      <c r="I87" s="88">
        <v>1949.853308</v>
      </c>
      <c r="J87" s="88">
        <v>1933.4246030000004</v>
      </c>
      <c r="K87" s="88">
        <v>3234.3524549999997</v>
      </c>
      <c r="L87" s="88">
        <v>2264.0039409999999</v>
      </c>
      <c r="M87" s="88">
        <v>2531.121173</v>
      </c>
      <c r="N87" s="88">
        <v>2470.236308</v>
      </c>
      <c r="O87" s="88">
        <v>3551.4979169999997</v>
      </c>
      <c r="P87" s="88">
        <v>2910.7925129999999</v>
      </c>
      <c r="Q87" s="88">
        <v>3479.2722020000001</v>
      </c>
      <c r="R87" s="88"/>
      <c r="S87" s="89">
        <v>-35.414867430243916</v>
      </c>
      <c r="T87" s="89">
        <v>21.737997276193227</v>
      </c>
      <c r="U87" s="89">
        <v>-16.79411220899631</v>
      </c>
      <c r="V87" s="89">
        <v>39.828964345521626</v>
      </c>
      <c r="W87" s="89">
        <v>0.28548255101740949</v>
      </c>
      <c r="X87" s="89">
        <v>-11.777494614717781</v>
      </c>
      <c r="Y87" s="89">
        <v>-2.1176638920001238</v>
      </c>
      <c r="Z87" s="89">
        <v>68.492927926866315</v>
      </c>
      <c r="AA87" s="89">
        <v>-34.722263332137516</v>
      </c>
      <c r="AB87" s="89">
        <f t="shared" si="26"/>
        <v>11.798443773115324</v>
      </c>
      <c r="AC87" s="89">
        <f t="shared" si="27"/>
        <v>-2.4054504244787438</v>
      </c>
      <c r="AD87" s="89">
        <f t="shared" si="27"/>
        <v>43.771585961159786</v>
      </c>
      <c r="AE87" s="89">
        <f t="shared" si="28"/>
        <v>-18.040427418896314</v>
      </c>
      <c r="AF87" s="89">
        <f t="shared" si="29"/>
        <v>19.530065659475611</v>
      </c>
      <c r="AG87" s="89">
        <v>1328.8843929999998</v>
      </c>
      <c r="AH87" s="89">
        <v>1609.558755</v>
      </c>
      <c r="AI87" s="89"/>
      <c r="AJ87" s="150">
        <f t="shared" si="25"/>
        <v>21.121051874675771</v>
      </c>
      <c r="AK87" s="89"/>
      <c r="AL87" s="37" t="s">
        <v>168</v>
      </c>
      <c r="AM87" s="40" t="s">
        <v>170</v>
      </c>
      <c r="AP87" s="74"/>
      <c r="AQ87" s="62"/>
      <c r="AT87" s="60"/>
      <c r="AU87" s="61"/>
    </row>
    <row r="88" spans="1:47" ht="21.9" customHeight="1" x14ac:dyDescent="0.3">
      <c r="A88" s="38" t="s">
        <v>245</v>
      </c>
      <c r="B88" s="3" t="s">
        <v>244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>
        <v>1780.0589770000001</v>
      </c>
      <c r="R88" s="88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>
        <v>731.93431399999997</v>
      </c>
      <c r="AH88" s="89">
        <v>914.62804300000005</v>
      </c>
      <c r="AI88" s="89"/>
      <c r="AJ88" s="150">
        <f t="shared" si="25"/>
        <v>24.960399520222538</v>
      </c>
      <c r="AK88" s="89"/>
      <c r="AL88" s="37" t="s">
        <v>245</v>
      </c>
      <c r="AM88" s="41" t="s">
        <v>246</v>
      </c>
      <c r="AP88" s="74"/>
      <c r="AQ88" s="62"/>
      <c r="AT88" s="60"/>
      <c r="AU88" s="61"/>
    </row>
    <row r="89" spans="1:47" ht="21.9" customHeight="1" x14ac:dyDescent="0.3">
      <c r="A89" s="38"/>
      <c r="B89" s="3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150"/>
      <c r="AK89" s="89"/>
      <c r="AL89" s="37"/>
      <c r="AM89" s="40"/>
      <c r="AP89" s="74"/>
      <c r="AQ89" s="62"/>
      <c r="AT89" s="60"/>
      <c r="AU89" s="61"/>
    </row>
    <row r="90" spans="1:47" ht="21.9" customHeight="1" x14ac:dyDescent="0.3">
      <c r="A90" s="56" t="s">
        <v>171</v>
      </c>
      <c r="B90" s="1"/>
      <c r="C90" s="81">
        <v>17580.747137999999</v>
      </c>
      <c r="D90" s="94">
        <v>19763.064225000002</v>
      </c>
      <c r="E90" s="94">
        <v>22463.904522999997</v>
      </c>
      <c r="F90" s="94">
        <v>24317.643958999997</v>
      </c>
      <c r="G90" s="94">
        <v>27817.099619000004</v>
      </c>
      <c r="H90" s="94">
        <v>30605.266129999996</v>
      </c>
      <c r="I90" s="94">
        <v>27807.061988000001</v>
      </c>
      <c r="J90" s="94">
        <v>27627.312320999998</v>
      </c>
      <c r="K90" s="94">
        <v>28742.052428000006</v>
      </c>
      <c r="L90" s="94">
        <v>30827.729405999999</v>
      </c>
      <c r="M90" s="94">
        <v>32224.437737000004</v>
      </c>
      <c r="N90" s="94">
        <v>29847.400076999995</v>
      </c>
      <c r="O90" s="94">
        <v>39462.424167000005</v>
      </c>
      <c r="P90" s="94">
        <v>43131.574478000002</v>
      </c>
      <c r="Q90" s="94">
        <v>43681.216708</v>
      </c>
      <c r="R90" s="87"/>
      <c r="S90" s="87">
        <v>12.413107758560614</v>
      </c>
      <c r="T90" s="87">
        <v>13.666100900403237</v>
      </c>
      <c r="U90" s="87">
        <v>8.2520802832918889</v>
      </c>
      <c r="V90" s="87">
        <v>12.223873723177263</v>
      </c>
      <c r="W90" s="87">
        <v>10.383286876777959</v>
      </c>
      <c r="X90" s="87">
        <v>-9.5036127035420463</v>
      </c>
      <c r="Y90" s="87">
        <v>-1.0633640225708518</v>
      </c>
      <c r="Z90" s="87">
        <v>3.305982089308543</v>
      </c>
      <c r="AA90" s="87">
        <v>7.0907175599773211</v>
      </c>
      <c r="AB90" s="87">
        <f t="shared" ref="AB90:AB98" si="30">M90/L90*100-100</f>
        <v>4.5306883053416271</v>
      </c>
      <c r="AC90" s="87">
        <f t="shared" ref="AC90:AF98" si="31">N90/M90*100-100</f>
        <v>-7.3765062385268578</v>
      </c>
      <c r="AD90" s="87">
        <f t="shared" si="31"/>
        <v>32.2139418012801</v>
      </c>
      <c r="AE90" s="87">
        <f t="shared" si="31"/>
        <v>9.2978330359853771</v>
      </c>
      <c r="AF90" s="87">
        <f t="shared" si="31"/>
        <v>1.2743384322321702</v>
      </c>
      <c r="AG90" s="87">
        <v>21563.535447999999</v>
      </c>
      <c r="AH90" s="94">
        <v>20987.267851000004</v>
      </c>
      <c r="AI90" s="94"/>
      <c r="AJ90" s="150">
        <f t="shared" si="25"/>
        <v>-2.6724170458487748</v>
      </c>
      <c r="AK90" s="87"/>
      <c r="AL90" s="10" t="s">
        <v>172</v>
      </c>
      <c r="AM90" s="29"/>
      <c r="AP90" s="74"/>
      <c r="AQ90" s="62"/>
      <c r="AT90" s="60"/>
      <c r="AU90" s="61"/>
    </row>
    <row r="91" spans="1:47" ht="21.9" customHeight="1" x14ac:dyDescent="0.3">
      <c r="A91" s="38" t="s">
        <v>173</v>
      </c>
      <c r="B91" s="3" t="s">
        <v>174</v>
      </c>
      <c r="C91" s="88">
        <v>1129.125863</v>
      </c>
      <c r="D91" s="88">
        <v>1183.4866929999998</v>
      </c>
      <c r="E91" s="88">
        <v>1434.5680379999999</v>
      </c>
      <c r="F91" s="88">
        <v>1516.451153</v>
      </c>
      <c r="G91" s="88">
        <v>1663.2312400000003</v>
      </c>
      <c r="H91" s="88">
        <v>1668.0039840000002</v>
      </c>
      <c r="I91" s="88">
        <v>1482.7589800000003</v>
      </c>
      <c r="J91" s="88">
        <v>1416.5477050000002</v>
      </c>
      <c r="K91" s="88">
        <v>1554.8516710000001</v>
      </c>
      <c r="L91" s="88">
        <v>1723.5517039999995</v>
      </c>
      <c r="M91" s="88">
        <v>1685.888878</v>
      </c>
      <c r="N91" s="88">
        <v>1694.8815750000001</v>
      </c>
      <c r="O91" s="88">
        <v>2187.366344</v>
      </c>
      <c r="P91" s="88">
        <v>2089.6389720000002</v>
      </c>
      <c r="Q91" s="88">
        <v>2054.6933920000001</v>
      </c>
      <c r="R91" s="88"/>
      <c r="S91" s="89">
        <v>4.8144172214395411</v>
      </c>
      <c r="T91" s="89">
        <v>21.215392322117154</v>
      </c>
      <c r="U91" s="89">
        <v>5.7078585909495985</v>
      </c>
      <c r="V91" s="89">
        <v>7.7090199554881451</v>
      </c>
      <c r="W91" s="89">
        <v>0.54434484659616089</v>
      </c>
      <c r="X91" s="89">
        <v>-11.021648205116961</v>
      </c>
      <c r="Y91" s="89">
        <v>-4.8580851332573332</v>
      </c>
      <c r="Z91" s="89">
        <v>9.0686071288481855</v>
      </c>
      <c r="AA91" s="89">
        <v>11.369732063821729</v>
      </c>
      <c r="AB91" s="89">
        <f t="shared" si="30"/>
        <v>-2.1851868970679647</v>
      </c>
      <c r="AC91" s="89">
        <f t="shared" si="31"/>
        <v>0.53340983011101173</v>
      </c>
      <c r="AD91" s="89">
        <f t="shared" si="31"/>
        <v>29.057178758934811</v>
      </c>
      <c r="AE91" s="89">
        <f t="shared" si="31"/>
        <v>-4.4678099883939666</v>
      </c>
      <c r="AF91" s="89">
        <f t="shared" si="31"/>
        <v>-1.6723261993220433</v>
      </c>
      <c r="AG91" s="89">
        <v>958.13552700000002</v>
      </c>
      <c r="AH91" s="89">
        <v>873.80212300000017</v>
      </c>
      <c r="AI91" s="89"/>
      <c r="AJ91" s="150">
        <f t="shared" si="25"/>
        <v>-8.8018241285817425</v>
      </c>
      <c r="AK91" s="89"/>
      <c r="AL91" s="37" t="s">
        <v>173</v>
      </c>
      <c r="AM91" s="40" t="s">
        <v>175</v>
      </c>
      <c r="AP91" s="74"/>
      <c r="AQ91" s="62"/>
      <c r="AT91" s="60"/>
      <c r="AU91" s="61"/>
    </row>
    <row r="92" spans="1:47" ht="21.9" customHeight="1" x14ac:dyDescent="0.2">
      <c r="A92" s="38" t="s">
        <v>176</v>
      </c>
      <c r="B92" s="3" t="s">
        <v>177</v>
      </c>
      <c r="C92" s="88">
        <v>1180.727738</v>
      </c>
      <c r="D92" s="88">
        <v>1393.2054010000002</v>
      </c>
      <c r="E92" s="88">
        <v>1631.7690459999999</v>
      </c>
      <c r="F92" s="88">
        <v>1866.16245</v>
      </c>
      <c r="G92" s="88">
        <v>2258.0483939999999</v>
      </c>
      <c r="H92" s="88">
        <v>2440.9139849999992</v>
      </c>
      <c r="I92" s="88">
        <v>2299.1603349999996</v>
      </c>
      <c r="J92" s="88">
        <v>2287.0957680000001</v>
      </c>
      <c r="K92" s="88">
        <v>2420.436917</v>
      </c>
      <c r="L92" s="88">
        <v>2954.3311699999999</v>
      </c>
      <c r="M92" s="88">
        <v>3352.576869</v>
      </c>
      <c r="N92" s="88">
        <v>3312.6930689999999</v>
      </c>
      <c r="O92" s="88">
        <v>4132.4702289999996</v>
      </c>
      <c r="P92" s="88">
        <v>4515.7107509999996</v>
      </c>
      <c r="Q92" s="88">
        <v>4445.5984369999996</v>
      </c>
      <c r="R92" s="88"/>
      <c r="S92" s="89">
        <v>17.995483307600594</v>
      </c>
      <c r="T92" s="89">
        <v>17.123364927294006</v>
      </c>
      <c r="U92" s="89">
        <v>14.364373719097998</v>
      </c>
      <c r="V92" s="89">
        <v>17.087135795707383</v>
      </c>
      <c r="W92" s="89">
        <v>8.7808630052320211</v>
      </c>
      <c r="X92" s="89">
        <v>-6.319863542464077</v>
      </c>
      <c r="Y92" s="89">
        <v>-1.1245814775998753</v>
      </c>
      <c r="Z92" s="89">
        <v>5.53541213049931</v>
      </c>
      <c r="AA92" s="89">
        <v>13.739453735950605</v>
      </c>
      <c r="AB92" s="89">
        <f t="shared" si="30"/>
        <v>13.480062866479514</v>
      </c>
      <c r="AC92" s="89">
        <f t="shared" si="31"/>
        <v>-1.1896461008482788</v>
      </c>
      <c r="AD92" s="89">
        <f t="shared" si="31"/>
        <v>24.746547383801683</v>
      </c>
      <c r="AE92" s="89">
        <f t="shared" si="31"/>
        <v>9.2738846443604928</v>
      </c>
      <c r="AF92" s="89">
        <f t="shared" si="31"/>
        <v>-1.5526307566195072</v>
      </c>
      <c r="AG92" s="89">
        <v>2226.143685</v>
      </c>
      <c r="AH92" s="89">
        <v>2142.9726529999998</v>
      </c>
      <c r="AI92" s="89"/>
      <c r="AJ92" s="150">
        <f t="shared" si="25"/>
        <v>-3.7361034941462208</v>
      </c>
      <c r="AK92" s="89"/>
      <c r="AL92" s="37" t="s">
        <v>176</v>
      </c>
      <c r="AM92" s="41" t="s">
        <v>178</v>
      </c>
      <c r="AT92" s="60"/>
      <c r="AU92" s="61"/>
    </row>
    <row r="93" spans="1:47" ht="21.9" customHeight="1" x14ac:dyDescent="0.2">
      <c r="A93" s="38" t="s">
        <v>179</v>
      </c>
      <c r="B93" s="3" t="s">
        <v>180</v>
      </c>
      <c r="C93" s="88">
        <v>111.12951900000002</v>
      </c>
      <c r="D93" s="88">
        <v>140.65260899999998</v>
      </c>
      <c r="E93" s="88">
        <v>186.52256100000002</v>
      </c>
      <c r="F93" s="88">
        <v>197.245125</v>
      </c>
      <c r="G93" s="88">
        <v>208.72143700000001</v>
      </c>
      <c r="H93" s="88">
        <v>216.117369</v>
      </c>
      <c r="I93" s="88">
        <v>170.61137500000001</v>
      </c>
      <c r="J93" s="88">
        <v>139.94025699999997</v>
      </c>
      <c r="K93" s="88">
        <v>156.515435</v>
      </c>
      <c r="L93" s="88">
        <v>196.21189500000006</v>
      </c>
      <c r="M93" s="88">
        <v>213.61855200000002</v>
      </c>
      <c r="N93" s="88">
        <v>158.74020499999997</v>
      </c>
      <c r="O93" s="88">
        <v>254.37549300000001</v>
      </c>
      <c r="P93" s="88">
        <v>343.207742</v>
      </c>
      <c r="Q93" s="88">
        <v>312.26136200000002</v>
      </c>
      <c r="R93" s="88"/>
      <c r="S93" s="89">
        <v>26.566379721305154</v>
      </c>
      <c r="T93" s="89">
        <v>32.61222975252457</v>
      </c>
      <c r="U93" s="89">
        <v>5.7486686556914606</v>
      </c>
      <c r="V93" s="89">
        <v>-3.0959208751040137</v>
      </c>
      <c r="W93" s="89">
        <v>2.4952807536932085</v>
      </c>
      <c r="X93" s="89">
        <v>-20.284342525320653</v>
      </c>
      <c r="Y93" s="89">
        <v>-15.487929601147172</v>
      </c>
      <c r="Z93" s="89">
        <v>9.6554883765100925</v>
      </c>
      <c r="AA93" s="89">
        <v>18.100563712129031</v>
      </c>
      <c r="AB93" s="89">
        <f t="shared" si="30"/>
        <v>8.8713566524598093</v>
      </c>
      <c r="AC93" s="89">
        <f t="shared" si="31"/>
        <v>-25.68987875172941</v>
      </c>
      <c r="AD93" s="89">
        <f t="shared" si="31"/>
        <v>60.2464183538128</v>
      </c>
      <c r="AE93" s="89">
        <f t="shared" si="31"/>
        <v>34.921700967474862</v>
      </c>
      <c r="AF93" s="89">
        <f t="shared" si="31"/>
        <v>-9.0168070858960903</v>
      </c>
      <c r="AG93" s="89">
        <v>162.01564000000002</v>
      </c>
      <c r="AH93" s="89">
        <v>154.79881800000001</v>
      </c>
      <c r="AI93" s="89"/>
      <c r="AJ93" s="150">
        <f t="shared" si="25"/>
        <v>-4.4543983531466438</v>
      </c>
      <c r="AK93" s="89"/>
      <c r="AL93" s="37" t="s">
        <v>179</v>
      </c>
      <c r="AM93" s="40" t="s">
        <v>181</v>
      </c>
      <c r="AT93" s="60"/>
      <c r="AU93" s="61"/>
    </row>
    <row r="94" spans="1:47" ht="21.9" customHeight="1" x14ac:dyDescent="0.2">
      <c r="A94" s="38" t="s">
        <v>182</v>
      </c>
      <c r="B94" s="3" t="s">
        <v>183</v>
      </c>
      <c r="C94" s="88">
        <v>11553.511153000001</v>
      </c>
      <c r="D94" s="88">
        <v>12745.640499999998</v>
      </c>
      <c r="E94" s="88">
        <v>13945.010196000001</v>
      </c>
      <c r="F94" s="88">
        <v>14276.791625999998</v>
      </c>
      <c r="G94" s="88">
        <v>15871.805074000004</v>
      </c>
      <c r="H94" s="88">
        <v>17234.358826</v>
      </c>
      <c r="I94" s="88">
        <v>15710.821810000001</v>
      </c>
      <c r="J94" s="88">
        <v>15637.55797</v>
      </c>
      <c r="K94" s="88">
        <v>15763.291383</v>
      </c>
      <c r="L94" s="88">
        <v>16318.020347</v>
      </c>
      <c r="M94" s="88">
        <v>16392.144804000003</v>
      </c>
      <c r="N94" s="88">
        <v>15355.136926999998</v>
      </c>
      <c r="O94" s="88">
        <v>18749.970668000002</v>
      </c>
      <c r="P94" s="88">
        <v>19914.862222</v>
      </c>
      <c r="Q94" s="88">
        <v>18729.557922</v>
      </c>
      <c r="R94" s="88"/>
      <c r="S94" s="89">
        <v>10.318329477618988</v>
      </c>
      <c r="T94" s="89">
        <v>9.4100386402707841</v>
      </c>
      <c r="U94" s="89">
        <v>2.3792125307672052</v>
      </c>
      <c r="V94" s="89">
        <v>7.830037632293994</v>
      </c>
      <c r="W94" s="89">
        <v>8.2688012405806717</v>
      </c>
      <c r="X94" s="89">
        <v>-9.2943275485895924</v>
      </c>
      <c r="Y94" s="89">
        <v>-0.46956120687794112</v>
      </c>
      <c r="Z94" s="89">
        <v>0.26967269753082235</v>
      </c>
      <c r="AA94" s="89">
        <v>3.575413634938144</v>
      </c>
      <c r="AB94" s="89">
        <f t="shared" si="30"/>
        <v>0.45424907815873894</v>
      </c>
      <c r="AC94" s="89">
        <f t="shared" si="31"/>
        <v>-6.3262488795667196</v>
      </c>
      <c r="AD94" s="89">
        <f t="shared" si="31"/>
        <v>22.108781947952764</v>
      </c>
      <c r="AE94" s="89">
        <f t="shared" si="31"/>
        <v>6.2127646737500299</v>
      </c>
      <c r="AF94" s="89">
        <f t="shared" si="31"/>
        <v>-5.9518578978196075</v>
      </c>
      <c r="AG94" s="89">
        <v>9658.6695060000002</v>
      </c>
      <c r="AH94" s="89">
        <v>8682.5422400000007</v>
      </c>
      <c r="AI94" s="89"/>
      <c r="AJ94" s="150">
        <f t="shared" si="25"/>
        <v>-10.106229076309376</v>
      </c>
      <c r="AK94" s="89"/>
      <c r="AL94" s="37" t="s">
        <v>182</v>
      </c>
      <c r="AM94" s="40" t="s">
        <v>184</v>
      </c>
      <c r="AT94" s="60"/>
      <c r="AU94" s="61"/>
    </row>
    <row r="95" spans="1:47" ht="21.9" customHeight="1" x14ac:dyDescent="0.3">
      <c r="A95" s="38" t="s">
        <v>185</v>
      </c>
      <c r="B95" s="3" t="s">
        <v>186</v>
      </c>
      <c r="C95" s="88">
        <v>289.47260299999999</v>
      </c>
      <c r="D95" s="88">
        <v>395.62411100000003</v>
      </c>
      <c r="E95" s="88">
        <v>441.24690199999998</v>
      </c>
      <c r="F95" s="88">
        <v>545.92317200000002</v>
      </c>
      <c r="G95" s="88">
        <v>747.94075899999996</v>
      </c>
      <c r="H95" s="88">
        <v>741.31150900000023</v>
      </c>
      <c r="I95" s="88">
        <v>695.05610200000001</v>
      </c>
      <c r="J95" s="88">
        <v>728.68025499999999</v>
      </c>
      <c r="K95" s="88">
        <v>796.35742000000005</v>
      </c>
      <c r="L95" s="88">
        <v>920.46708799999976</v>
      </c>
      <c r="M95" s="88">
        <v>958.01289999999995</v>
      </c>
      <c r="N95" s="88">
        <v>829.41818199999989</v>
      </c>
      <c r="O95" s="88">
        <v>1081.8915400000001</v>
      </c>
      <c r="P95" s="88">
        <v>1310.6169570000002</v>
      </c>
      <c r="Q95" s="88">
        <v>1268.8070310000001</v>
      </c>
      <c r="R95" s="88"/>
      <c r="S95" s="89">
        <v>36.670657913695578</v>
      </c>
      <c r="T95" s="89">
        <v>11.531853021971131</v>
      </c>
      <c r="U95" s="89">
        <v>23.72283397924005</v>
      </c>
      <c r="V95" s="89">
        <v>32.476421242657921</v>
      </c>
      <c r="W95" s="89">
        <v>-0.5477483812413908</v>
      </c>
      <c r="X95" s="89">
        <v>-6.7883912396849269</v>
      </c>
      <c r="Y95" s="89">
        <v>5.0312808230827528</v>
      </c>
      <c r="Z95" s="89">
        <v>8.7775508739787966</v>
      </c>
      <c r="AA95" s="89">
        <v>15.882448401632516</v>
      </c>
      <c r="AB95" s="89">
        <f t="shared" si="30"/>
        <v>4.0789955979393113</v>
      </c>
      <c r="AC95" s="89">
        <f t="shared" si="31"/>
        <v>-13.423067476440039</v>
      </c>
      <c r="AD95" s="89">
        <f t="shared" si="31"/>
        <v>30.439814737507191</v>
      </c>
      <c r="AE95" s="89">
        <f t="shared" si="31"/>
        <v>21.141252014966312</v>
      </c>
      <c r="AF95" s="89">
        <f t="shared" si="31"/>
        <v>-3.1900949989005909</v>
      </c>
      <c r="AG95" s="89">
        <v>731.39161599999989</v>
      </c>
      <c r="AH95" s="89">
        <v>629.65184900000008</v>
      </c>
      <c r="AI95" s="89"/>
      <c r="AJ95" s="150">
        <f t="shared" si="25"/>
        <v>-13.910436594340155</v>
      </c>
      <c r="AK95" s="89"/>
      <c r="AL95" s="37" t="s">
        <v>185</v>
      </c>
      <c r="AM95" s="40" t="s">
        <v>187</v>
      </c>
      <c r="AP95" s="74"/>
      <c r="AQ95" s="63"/>
      <c r="AT95" s="60"/>
      <c r="AU95" s="61"/>
    </row>
    <row r="96" spans="1:47" ht="21.9" customHeight="1" x14ac:dyDescent="0.3">
      <c r="A96" s="38" t="s">
        <v>188</v>
      </c>
      <c r="B96" s="3" t="s">
        <v>189</v>
      </c>
      <c r="C96" s="88">
        <v>287.37660399999999</v>
      </c>
      <c r="D96" s="88">
        <v>319.57219199999997</v>
      </c>
      <c r="E96" s="88">
        <v>390.51950199999999</v>
      </c>
      <c r="F96" s="88">
        <v>489.68634200000002</v>
      </c>
      <c r="G96" s="88">
        <v>755.86323299999992</v>
      </c>
      <c r="H96" s="88">
        <v>808.75836199999992</v>
      </c>
      <c r="I96" s="88">
        <v>787.33449699999994</v>
      </c>
      <c r="J96" s="88">
        <v>744.94640800000002</v>
      </c>
      <c r="K96" s="88">
        <v>863.90491799999995</v>
      </c>
      <c r="L96" s="88">
        <v>934.0884779999999</v>
      </c>
      <c r="M96" s="88">
        <v>1061.0495230000001</v>
      </c>
      <c r="N96" s="88">
        <v>1245.864253</v>
      </c>
      <c r="O96" s="88">
        <v>1256.1552270000002</v>
      </c>
      <c r="P96" s="88">
        <v>1448.3710259999998</v>
      </c>
      <c r="Q96" s="88">
        <v>1684.0454070000001</v>
      </c>
      <c r="R96" s="88"/>
      <c r="S96" s="89">
        <v>11.203273875419569</v>
      </c>
      <c r="T96" s="89">
        <v>22.200714510228735</v>
      </c>
      <c r="U96" s="89">
        <v>25.39356920515587</v>
      </c>
      <c r="V96" s="89">
        <v>21.454724379468203</v>
      </c>
      <c r="W96" s="89">
        <v>5.4500804986559785</v>
      </c>
      <c r="X96" s="89">
        <v>-1.1666555089858974</v>
      </c>
      <c r="Y96" s="89">
        <v>-3.532461608904768</v>
      </c>
      <c r="Z96" s="89">
        <v>15.404728631846965</v>
      </c>
      <c r="AA96" s="89">
        <v>7.722838295191508</v>
      </c>
      <c r="AB96" s="89">
        <f t="shared" si="30"/>
        <v>13.591972065841105</v>
      </c>
      <c r="AC96" s="89">
        <f t="shared" si="31"/>
        <v>17.418105940753506</v>
      </c>
      <c r="AD96" s="89">
        <f t="shared" si="31"/>
        <v>0.82601085754086512</v>
      </c>
      <c r="AE96" s="89">
        <f t="shared" si="31"/>
        <v>15.301914514104837</v>
      </c>
      <c r="AF96" s="89">
        <f t="shared" si="31"/>
        <v>16.271685691674435</v>
      </c>
      <c r="AG96" s="89">
        <v>790.53390400000012</v>
      </c>
      <c r="AH96" s="89">
        <v>818.82592000000011</v>
      </c>
      <c r="AI96" s="89"/>
      <c r="AJ96" s="150">
        <f t="shared" si="25"/>
        <v>3.5788491621732987</v>
      </c>
      <c r="AK96" s="89"/>
      <c r="AL96" s="37" t="s">
        <v>188</v>
      </c>
      <c r="AM96" s="40" t="s">
        <v>190</v>
      </c>
      <c r="AP96" s="74"/>
      <c r="AQ96" s="63"/>
      <c r="AT96" s="60"/>
      <c r="AU96" s="61"/>
    </row>
    <row r="97" spans="1:47" ht="21.9" customHeight="1" x14ac:dyDescent="0.3">
      <c r="A97" s="38" t="s">
        <v>191</v>
      </c>
      <c r="B97" s="3" t="s">
        <v>192</v>
      </c>
      <c r="C97" s="88">
        <v>38.938563000000002</v>
      </c>
      <c r="D97" s="88">
        <v>47.753846000000003</v>
      </c>
      <c r="E97" s="88">
        <v>51.736539999999998</v>
      </c>
      <c r="F97" s="88">
        <v>64.013037999999995</v>
      </c>
      <c r="G97" s="88">
        <v>82.47461100000001</v>
      </c>
      <c r="H97" s="88">
        <v>96.508876000000001</v>
      </c>
      <c r="I97" s="88">
        <v>95.715396999999996</v>
      </c>
      <c r="J97" s="88">
        <v>94.480876000000009</v>
      </c>
      <c r="K97" s="88">
        <v>121.72299499999998</v>
      </c>
      <c r="L97" s="88">
        <v>118.29500800000001</v>
      </c>
      <c r="M97" s="88">
        <v>102.393607</v>
      </c>
      <c r="N97" s="88">
        <v>90.548384999999982</v>
      </c>
      <c r="O97" s="88">
        <v>118.444003</v>
      </c>
      <c r="P97" s="88">
        <v>118.92625</v>
      </c>
      <c r="Q97" s="88">
        <v>123.12463900000002</v>
      </c>
      <c r="R97" s="88"/>
      <c r="S97" s="89">
        <v>22.63895306049173</v>
      </c>
      <c r="T97" s="89">
        <v>8.340048673775911</v>
      </c>
      <c r="U97" s="89">
        <v>23.728873248964845</v>
      </c>
      <c r="V97" s="89">
        <v>16.054838703327917</v>
      </c>
      <c r="W97" s="89">
        <v>19.098148413274501</v>
      </c>
      <c r="X97" s="89">
        <v>-9.8934127182346145</v>
      </c>
      <c r="Y97" s="89">
        <v>9.4858280170010829</v>
      </c>
      <c r="Z97" s="89">
        <v>22.155745465796088</v>
      </c>
      <c r="AA97" s="89">
        <v>-0.88403936155667395</v>
      </c>
      <c r="AB97" s="89">
        <f t="shared" si="30"/>
        <v>-13.442157254852219</v>
      </c>
      <c r="AC97" s="89">
        <f t="shared" si="31"/>
        <v>-11.568321838686686</v>
      </c>
      <c r="AD97" s="89">
        <f t="shared" si="31"/>
        <v>30.807416388486672</v>
      </c>
      <c r="AE97" s="89">
        <f t="shared" si="31"/>
        <v>0.40715189269650409</v>
      </c>
      <c r="AF97" s="89">
        <f t="shared" si="31"/>
        <v>3.530245845639655</v>
      </c>
      <c r="AG97" s="89">
        <v>63.615650000000002</v>
      </c>
      <c r="AH97" s="89">
        <v>66.956221999999997</v>
      </c>
      <c r="AI97" s="89"/>
      <c r="AJ97" s="150">
        <f t="shared" si="25"/>
        <v>5.2511795446560541</v>
      </c>
      <c r="AK97" s="89"/>
      <c r="AL97" s="37" t="s">
        <v>191</v>
      </c>
      <c r="AM97" s="41" t="s">
        <v>193</v>
      </c>
      <c r="AP97" s="74"/>
      <c r="AQ97" s="63"/>
      <c r="AT97" s="60"/>
      <c r="AU97" s="61"/>
    </row>
    <row r="98" spans="1:47" ht="21.9" customHeight="1" x14ac:dyDescent="0.3">
      <c r="A98" s="38" t="s">
        <v>194</v>
      </c>
      <c r="B98" s="3" t="s">
        <v>195</v>
      </c>
      <c r="C98" s="88">
        <v>2990.4650949999996</v>
      </c>
      <c r="D98" s="88">
        <v>3537.1288729999997</v>
      </c>
      <c r="E98" s="88">
        <v>4382.5317379999997</v>
      </c>
      <c r="F98" s="88">
        <v>5361.3710530000008</v>
      </c>
      <c r="G98" s="88">
        <v>6229.0148710000003</v>
      </c>
      <c r="H98" s="88">
        <v>7399.2932190000001</v>
      </c>
      <c r="I98" s="88">
        <v>6565.6034920000002</v>
      </c>
      <c r="J98" s="88">
        <v>6578.0630820000006</v>
      </c>
      <c r="K98" s="88">
        <v>7064.9716889999991</v>
      </c>
      <c r="L98" s="88">
        <v>7662.7637160000004</v>
      </c>
      <c r="M98" s="88">
        <v>8458.7526040000012</v>
      </c>
      <c r="N98" s="88">
        <v>7160.1174810000002</v>
      </c>
      <c r="O98" s="88">
        <v>11681.750663000001</v>
      </c>
      <c r="P98" s="88">
        <v>13390.240557999998</v>
      </c>
      <c r="Q98" s="88">
        <v>13961.975408</v>
      </c>
      <c r="R98" s="88"/>
      <c r="S98" s="89">
        <v>18.280226006115626</v>
      </c>
      <c r="T98" s="89">
        <v>23.900821693357628</v>
      </c>
      <c r="U98" s="89">
        <v>22.335019425248959</v>
      </c>
      <c r="V98" s="89">
        <v>21.120994738209149</v>
      </c>
      <c r="W98" s="89">
        <v>20.21173815396773</v>
      </c>
      <c r="X98" s="89">
        <v>-11.245525596584358</v>
      </c>
      <c r="Y98" s="89">
        <v>-1.7042081278784877</v>
      </c>
      <c r="Z98" s="89">
        <v>6.1249747038221329</v>
      </c>
      <c r="AA98" s="89">
        <v>10.299155003851595</v>
      </c>
      <c r="AB98" s="89">
        <f t="shared" si="30"/>
        <v>10.387751958708577</v>
      </c>
      <c r="AC98" s="89">
        <f t="shared" si="31"/>
        <v>-15.352560640985033</v>
      </c>
      <c r="AD98" s="89">
        <f t="shared" si="31"/>
        <v>63.150265257498233</v>
      </c>
      <c r="AE98" s="89">
        <f t="shared" si="31"/>
        <v>14.62528985840585</v>
      </c>
      <c r="AF98" s="89">
        <f t="shared" si="31"/>
        <v>4.2697877422255885</v>
      </c>
      <c r="AG98" s="89">
        <v>6531.3904649999995</v>
      </c>
      <c r="AH98" s="89">
        <v>7103.2147429999995</v>
      </c>
      <c r="AI98" s="89"/>
      <c r="AJ98" s="150">
        <f t="shared" si="25"/>
        <v>8.7550159658078286</v>
      </c>
      <c r="AK98" s="89"/>
      <c r="AL98" s="37" t="s">
        <v>194</v>
      </c>
      <c r="AM98" s="41" t="s">
        <v>196</v>
      </c>
      <c r="AP98" s="74"/>
      <c r="AQ98" s="63"/>
      <c r="AT98" s="60"/>
      <c r="AU98" s="61"/>
    </row>
    <row r="99" spans="1:47" ht="21.9" customHeight="1" x14ac:dyDescent="0.3">
      <c r="A99" s="38" t="s">
        <v>248</v>
      </c>
      <c r="B99" s="3" t="s">
        <v>247</v>
      </c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>
        <v>1101.1531100000002</v>
      </c>
      <c r="R99" s="88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>
        <v>441.63945500000005</v>
      </c>
      <c r="AH99" s="89">
        <v>514.50328300000001</v>
      </c>
      <c r="AI99" s="89"/>
      <c r="AJ99" s="150">
        <f>AH99/AG99*100-100</f>
        <v>16.498486984139589</v>
      </c>
      <c r="AK99" s="89"/>
      <c r="AL99" s="37" t="s">
        <v>248</v>
      </c>
      <c r="AM99" s="41" t="s">
        <v>249</v>
      </c>
      <c r="AP99" s="74"/>
      <c r="AQ99" s="63"/>
      <c r="AT99" s="60"/>
      <c r="AU99" s="61"/>
    </row>
    <row r="100" spans="1:47" ht="21.9" customHeight="1" x14ac:dyDescent="0.3">
      <c r="A100" s="38"/>
      <c r="B100" s="3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150"/>
      <c r="AK100" s="89"/>
      <c r="AL100" s="37"/>
      <c r="AM100" s="41"/>
      <c r="AP100" s="74"/>
      <c r="AQ100" s="63"/>
      <c r="AT100" s="60"/>
      <c r="AU100" s="61"/>
    </row>
    <row r="101" spans="1:47" ht="21.9" customHeight="1" x14ac:dyDescent="0.3">
      <c r="A101" s="54" t="s">
        <v>197</v>
      </c>
      <c r="B101" s="8"/>
      <c r="C101" s="81">
        <v>4915.4644849999995</v>
      </c>
      <c r="D101" s="94">
        <v>2239.3736129999998</v>
      </c>
      <c r="E101" s="94">
        <v>1681.2625150000001</v>
      </c>
      <c r="F101" s="94">
        <v>13492.982113</v>
      </c>
      <c r="G101" s="94">
        <v>5466.0171979999996</v>
      </c>
      <c r="H101" s="94">
        <v>5828.4572839999992</v>
      </c>
      <c r="I101" s="94">
        <v>9481.4545830000006</v>
      </c>
      <c r="J101" s="94">
        <v>10089.492264</v>
      </c>
      <c r="K101" s="94">
        <v>8963.6753910000007</v>
      </c>
      <c r="L101" s="94">
        <v>5176.4468049999996</v>
      </c>
      <c r="M101" s="94">
        <v>4731.8477270000003</v>
      </c>
      <c r="N101" s="94">
        <v>4998.2333630000003</v>
      </c>
      <c r="O101" s="94">
        <v>6365.5075990000005</v>
      </c>
      <c r="P101" s="94">
        <v>5782.8960840000009</v>
      </c>
      <c r="Q101" s="94">
        <v>4761.9880469999998</v>
      </c>
      <c r="R101" s="87"/>
      <c r="S101" s="87">
        <v>-54.442278652736519</v>
      </c>
      <c r="T101" s="87">
        <v>-24.922643312400211</v>
      </c>
      <c r="U101" s="87">
        <v>702.55058282792913</v>
      </c>
      <c r="V101" s="87">
        <v>-72.955408904869117</v>
      </c>
      <c r="W101" s="87">
        <v>3.2570683096887052</v>
      </c>
      <c r="X101" s="87">
        <v>104.89174298745513</v>
      </c>
      <c r="Y101" s="87">
        <v>11.666042178536557</v>
      </c>
      <c r="Z101" s="87">
        <v>-18.568161645068884</v>
      </c>
      <c r="AA101" s="87">
        <v>-58.81681268684644</v>
      </c>
      <c r="AB101" s="87">
        <f>M101/L101*100-100</f>
        <v>-8.5888852865358274</v>
      </c>
      <c r="AC101" s="87">
        <f t="shared" ref="AC101:AF101" si="32">N101/M101*100-100</f>
        <v>5.6296324685175136</v>
      </c>
      <c r="AD101" s="87">
        <f t="shared" si="32"/>
        <v>27.355150044041679</v>
      </c>
      <c r="AE101" s="87">
        <f t="shared" si="32"/>
        <v>-9.1526324639299048</v>
      </c>
      <c r="AF101" s="87">
        <f t="shared" si="32"/>
        <v>-17.653923262163204</v>
      </c>
      <c r="AG101" s="87">
        <v>1504.7238600000001</v>
      </c>
      <c r="AH101" s="94">
        <v>1414.741622</v>
      </c>
      <c r="AI101" s="94"/>
      <c r="AJ101" s="150">
        <f t="shared" si="25"/>
        <v>-5.9799834635439311</v>
      </c>
      <c r="AK101" s="87"/>
      <c r="AL101" s="12" t="s">
        <v>198</v>
      </c>
      <c r="AM101" s="29"/>
      <c r="AP101" s="74"/>
      <c r="AQ101" s="62"/>
      <c r="AT101" s="60"/>
      <c r="AU101" s="61"/>
    </row>
    <row r="102" spans="1:47" ht="21.9" customHeight="1" x14ac:dyDescent="0.3">
      <c r="A102" s="113" t="s">
        <v>199</v>
      </c>
      <c r="B102" s="8"/>
      <c r="C102" s="88"/>
      <c r="D102" s="88"/>
      <c r="E102" s="88"/>
      <c r="F102" s="88"/>
      <c r="G102" s="88"/>
      <c r="H102" s="88"/>
      <c r="I102" s="88"/>
      <c r="R102" s="99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9"/>
      <c r="AI102" s="89"/>
      <c r="AJ102" s="150"/>
      <c r="AK102" s="87"/>
      <c r="AL102" s="12" t="s">
        <v>200</v>
      </c>
      <c r="AM102" s="47"/>
      <c r="AP102" s="74"/>
      <c r="AQ102" s="62"/>
      <c r="AT102" s="60"/>
      <c r="AU102" s="61"/>
    </row>
    <row r="103" spans="1:47" ht="21.9" customHeight="1" x14ac:dyDescent="0.3">
      <c r="A103" s="112">
        <v>97</v>
      </c>
      <c r="B103" s="3" t="s">
        <v>218</v>
      </c>
      <c r="C103" s="88">
        <v>4641.499949</v>
      </c>
      <c r="D103" s="88">
        <v>2072.841797</v>
      </c>
      <c r="E103" s="88">
        <v>1474.8528729999998</v>
      </c>
      <c r="F103" s="88">
        <v>13344.711684</v>
      </c>
      <c r="G103" s="88">
        <v>3348.467357</v>
      </c>
      <c r="H103" s="88">
        <v>3210.1556570000002</v>
      </c>
      <c r="I103" s="88">
        <v>7379.788947</v>
      </c>
      <c r="J103" s="88">
        <v>8246.9273929999999</v>
      </c>
      <c r="K103" s="88">
        <v>6605.2821730000005</v>
      </c>
      <c r="L103" s="88">
        <v>2587.4176450000004</v>
      </c>
      <c r="M103" s="88">
        <v>2000.7033849999998</v>
      </c>
      <c r="N103" s="88">
        <v>2779.9971779999996</v>
      </c>
      <c r="O103" s="88">
        <v>3482.7019150000006</v>
      </c>
      <c r="P103" s="88">
        <v>1051.2521410000002</v>
      </c>
      <c r="Q103" s="88">
        <v>4329.6554470000001</v>
      </c>
      <c r="R103" s="99"/>
      <c r="S103" s="89">
        <v>-55.341122055886501</v>
      </c>
      <c r="T103" s="89">
        <v>-28.848748846412818</v>
      </c>
      <c r="U103" s="89">
        <v>804.81646870006148</v>
      </c>
      <c r="V103" s="89">
        <v>-74.9031722505066</v>
      </c>
      <c r="W103" s="89">
        <v>-4.0942627707481165</v>
      </c>
      <c r="X103" s="89">
        <v>129.80055392832389</v>
      </c>
      <c r="Y103" s="89">
        <v>11.75152112498921</v>
      </c>
      <c r="Z103" s="89">
        <v>-19.908855804102743</v>
      </c>
      <c r="AA103" s="89">
        <v>-60.829999964160251</v>
      </c>
      <c r="AB103" s="91">
        <f>M103/L103*100-100</f>
        <v>-22.675668968006917</v>
      </c>
      <c r="AC103" s="91">
        <f t="shared" ref="AC103:AF104" si="33">N103/M103*100-100</f>
        <v>38.950990878640397</v>
      </c>
      <c r="AD103" s="91">
        <f t="shared" si="33"/>
        <v>25.27717447200952</v>
      </c>
      <c r="AE103" s="91">
        <f t="shared" si="33"/>
        <v>-69.815041118728658</v>
      </c>
      <c r="AF103" s="91">
        <f t="shared" si="33"/>
        <v>311.85699207056354</v>
      </c>
      <c r="AG103" s="87">
        <v>1294.0867779999999</v>
      </c>
      <c r="AH103" s="94">
        <v>1213.1184669999998</v>
      </c>
      <c r="AI103" s="94"/>
      <c r="AJ103" s="150">
        <f>AH103/AG103*100-100</f>
        <v>-6.2567914591582365</v>
      </c>
      <c r="AK103" s="87"/>
      <c r="AL103" s="114">
        <v>97</v>
      </c>
      <c r="AM103" s="40" t="s">
        <v>219</v>
      </c>
      <c r="AP103" s="74"/>
      <c r="AQ103" s="62"/>
      <c r="AT103" s="60"/>
      <c r="AU103" s="61"/>
    </row>
    <row r="104" spans="1:47" ht="21.9" customHeight="1" x14ac:dyDescent="0.3">
      <c r="A104" s="115" t="s">
        <v>201</v>
      </c>
      <c r="B104" s="116"/>
      <c r="C104" s="96">
        <v>102142.612603</v>
      </c>
      <c r="D104" s="96">
        <v>113883.21918399999</v>
      </c>
      <c r="E104" s="96">
        <v>134906.86883000002</v>
      </c>
      <c r="F104" s="96">
        <v>152461.73655600002</v>
      </c>
      <c r="G104" s="96">
        <v>161480.91470199998</v>
      </c>
      <c r="H104" s="96">
        <v>166504.86179499998</v>
      </c>
      <c r="I104" s="96">
        <v>150982.11376600002</v>
      </c>
      <c r="J104" s="96">
        <v>149246.99926299998</v>
      </c>
      <c r="K104" s="96">
        <v>164494.619316</v>
      </c>
      <c r="L104" s="96">
        <v>177168.75628799998</v>
      </c>
      <c r="M104" s="96">
        <v>180832.72170200001</v>
      </c>
      <c r="N104" s="96">
        <v>169637.75531000001</v>
      </c>
      <c r="O104" s="96">
        <v>225264.31422200007</v>
      </c>
      <c r="P104" s="96">
        <v>254169.74766299999</v>
      </c>
      <c r="Q104" s="96">
        <v>255440.77992199996</v>
      </c>
      <c r="R104" s="97"/>
      <c r="S104" s="97">
        <v>11.494327667760444</v>
      </c>
      <c r="T104" s="97">
        <v>18.460708958386874</v>
      </c>
      <c r="U104" s="97">
        <v>13.012582589935718</v>
      </c>
      <c r="V104" s="97">
        <v>-0.43230484178428696</v>
      </c>
      <c r="W104" s="97">
        <v>3.8257046876409788</v>
      </c>
      <c r="X104" s="97">
        <v>-8.737562644335668</v>
      </c>
      <c r="Y104" s="97">
        <v>-0.91024603224545331</v>
      </c>
      <c r="Z104" s="97">
        <v>10.148566883128794</v>
      </c>
      <c r="AA104" s="97">
        <v>6.961761542461204</v>
      </c>
      <c r="AB104" s="97">
        <f>M104/L104*100-100</f>
        <v>2.0680652112520477</v>
      </c>
      <c r="AC104" s="97">
        <f t="shared" si="33"/>
        <v>-6.1907857641210171</v>
      </c>
      <c r="AD104" s="97">
        <f t="shared" si="33"/>
        <v>32.791378788493631</v>
      </c>
      <c r="AE104" s="97">
        <f t="shared" si="33"/>
        <v>12.83178542541512</v>
      </c>
      <c r="AF104" s="97">
        <f t="shared" si="33"/>
        <v>0.50007220398440211</v>
      </c>
      <c r="AG104" s="97">
        <v>123116.631866</v>
      </c>
      <c r="AH104" s="97">
        <v>126257.45161399999</v>
      </c>
      <c r="AI104" s="97"/>
      <c r="AJ104" s="154">
        <f>AH104/AG104*100-100</f>
        <v>2.551092976145128</v>
      </c>
      <c r="AK104" s="97"/>
      <c r="AL104" s="48" t="s">
        <v>202</v>
      </c>
      <c r="AM104" s="49"/>
      <c r="AP104" s="74"/>
      <c r="AQ104" s="62"/>
      <c r="AT104" s="60"/>
      <c r="AU104" s="61"/>
    </row>
    <row r="105" spans="1:47" ht="21.9" customHeight="1" x14ac:dyDescent="0.3">
      <c r="A105" s="17" t="s">
        <v>207</v>
      </c>
      <c r="B105" s="31"/>
      <c r="C105" s="1"/>
      <c r="D105" s="82"/>
      <c r="E105" s="82"/>
      <c r="F105" s="82"/>
      <c r="G105" s="82"/>
      <c r="H105" s="126"/>
      <c r="I105" s="126"/>
      <c r="J105" s="126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155"/>
      <c r="AK105" s="31"/>
      <c r="AL105" s="31"/>
      <c r="AM105" s="31" t="s">
        <v>208</v>
      </c>
      <c r="AP105" s="74"/>
      <c r="AQ105" s="62"/>
      <c r="AT105" s="60"/>
      <c r="AU105" s="61"/>
    </row>
    <row r="106" spans="1:47" ht="21.9" customHeight="1" x14ac:dyDescent="0.3">
      <c r="A106" s="137" t="s">
        <v>254</v>
      </c>
      <c r="B106" s="31"/>
      <c r="C106" s="1"/>
      <c r="D106" s="82"/>
      <c r="E106" s="82"/>
      <c r="F106" s="82"/>
      <c r="G106" s="82"/>
      <c r="H106" s="126"/>
      <c r="I106" s="126"/>
      <c r="J106" s="126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155"/>
      <c r="AK106" s="31"/>
      <c r="AL106" s="31" t="s">
        <v>255</v>
      </c>
      <c r="AM106" s="31"/>
      <c r="AP106" s="74"/>
      <c r="AQ106" s="62"/>
      <c r="AT106" s="60"/>
      <c r="AU106" s="71"/>
    </row>
    <row r="107" spans="1:47" ht="15.75" customHeight="1" x14ac:dyDescent="0.3">
      <c r="A107" s="31"/>
      <c r="B107" s="31"/>
      <c r="C107" s="50"/>
      <c r="D107" s="98"/>
      <c r="E107" s="98"/>
      <c r="F107" s="98"/>
      <c r="G107" s="98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AH107" s="89"/>
      <c r="AI107" s="89"/>
      <c r="AJ107" s="156"/>
      <c r="AM107" s="32"/>
      <c r="AP107" s="74"/>
      <c r="AQ107" s="62"/>
      <c r="AT107" s="60"/>
    </row>
    <row r="108" spans="1:47" ht="15.75" customHeight="1" x14ac:dyDescent="0.3">
      <c r="AH108" s="89"/>
      <c r="AI108" s="89"/>
      <c r="AJ108" s="156"/>
      <c r="AP108" s="74"/>
      <c r="AQ108" s="62"/>
      <c r="AT108" s="60"/>
    </row>
    <row r="109" spans="1:47" ht="15.75" customHeight="1" x14ac:dyDescent="0.3">
      <c r="C109" s="1"/>
      <c r="D109" s="82"/>
      <c r="E109" s="82"/>
      <c r="F109" s="82"/>
      <c r="G109" s="82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82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82"/>
      <c r="AE109" s="82"/>
      <c r="AF109" s="82"/>
      <c r="AG109" s="82"/>
      <c r="AH109" s="89"/>
      <c r="AI109" s="89"/>
      <c r="AJ109" s="156"/>
      <c r="AK109" s="82"/>
      <c r="AP109" s="74"/>
      <c r="AQ109" s="62"/>
      <c r="AT109" s="60"/>
    </row>
    <row r="110" spans="1:47" ht="15.75" customHeight="1" x14ac:dyDescent="0.3">
      <c r="C110" s="1"/>
      <c r="D110" s="82"/>
      <c r="E110" s="82"/>
      <c r="F110" s="82"/>
      <c r="G110" s="82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82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82"/>
      <c r="AE110" s="82"/>
      <c r="AF110" s="82"/>
      <c r="AG110" s="82"/>
      <c r="AH110" s="82"/>
      <c r="AI110" s="82"/>
      <c r="AJ110" s="144"/>
      <c r="AK110" s="82"/>
      <c r="AP110" s="74"/>
      <c r="AQ110" s="62"/>
      <c r="AT110" s="60"/>
    </row>
    <row r="111" spans="1:47" ht="15.75" customHeight="1" x14ac:dyDescent="0.3">
      <c r="C111" s="1"/>
      <c r="D111" s="82"/>
      <c r="E111" s="82"/>
      <c r="F111" s="82"/>
      <c r="G111" s="82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82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82"/>
      <c r="AE111" s="82"/>
      <c r="AF111" s="82"/>
      <c r="AG111" s="82"/>
      <c r="AH111" s="82"/>
      <c r="AI111" s="82"/>
      <c r="AJ111" s="144"/>
      <c r="AK111" s="82"/>
      <c r="AP111" s="74"/>
      <c r="AQ111" s="62"/>
      <c r="AT111" s="60"/>
    </row>
    <row r="112" spans="1:47" ht="15.75" customHeight="1" x14ac:dyDescent="0.3">
      <c r="AP112" s="74"/>
      <c r="AQ112" s="62"/>
      <c r="AT112" s="60"/>
    </row>
    <row r="113" spans="42:46" ht="15.75" customHeight="1" x14ac:dyDescent="0.3">
      <c r="AP113" s="74"/>
      <c r="AQ113" s="62"/>
      <c r="AT113" s="60"/>
    </row>
    <row r="114" spans="42:46" x14ac:dyDescent="0.2">
      <c r="AT114" s="60"/>
    </row>
    <row r="115" spans="42:46" x14ac:dyDescent="0.3">
      <c r="AP115" s="74"/>
      <c r="AQ115" s="62"/>
    </row>
    <row r="116" spans="42:46" x14ac:dyDescent="0.3">
      <c r="AP116" s="74"/>
      <c r="AQ116" s="65"/>
      <c r="AT116" s="60"/>
    </row>
    <row r="117" spans="42:46" x14ac:dyDescent="0.3">
      <c r="AP117" s="74"/>
      <c r="AQ117" s="62"/>
      <c r="AT117" s="60"/>
    </row>
    <row r="118" spans="42:46" x14ac:dyDescent="0.3">
      <c r="AP118" s="73"/>
      <c r="AQ118" s="60"/>
      <c r="AT118" s="60"/>
    </row>
    <row r="119" spans="42:46" x14ac:dyDescent="0.3">
      <c r="AP119" s="76"/>
      <c r="AQ119" s="64"/>
      <c r="AT119" s="60"/>
    </row>
    <row r="120" spans="42:46" x14ac:dyDescent="0.3">
      <c r="AP120" s="76"/>
      <c r="AQ120" s="64"/>
      <c r="AR120" s="64"/>
      <c r="AS120" s="60"/>
      <c r="AT120" s="60"/>
    </row>
    <row r="121" spans="42:46" x14ac:dyDescent="0.3">
      <c r="AP121" s="76"/>
      <c r="AQ121" s="64"/>
      <c r="AR121" s="64"/>
      <c r="AS121" s="60"/>
      <c r="AT121" s="60"/>
    </row>
    <row r="122" spans="42:46" x14ac:dyDescent="0.3">
      <c r="AP122" s="76"/>
      <c r="AQ122" s="64"/>
      <c r="AR122" s="64"/>
      <c r="AS122" s="60"/>
      <c r="AT122" s="60"/>
    </row>
    <row r="123" spans="42:46" x14ac:dyDescent="0.3">
      <c r="AP123" s="76"/>
      <c r="AQ123" s="64"/>
      <c r="AR123" s="64"/>
      <c r="AS123" s="60"/>
      <c r="AT123" s="60"/>
    </row>
    <row r="124" spans="42:46" x14ac:dyDescent="0.3">
      <c r="AP124" s="76"/>
      <c r="AQ124" s="64"/>
      <c r="AR124" s="64"/>
      <c r="AS124" s="60"/>
      <c r="AT124" s="60"/>
    </row>
    <row r="125" spans="42:46" x14ac:dyDescent="0.3">
      <c r="AP125" s="76"/>
      <c r="AQ125" s="64"/>
      <c r="AR125" s="64"/>
      <c r="AS125" s="60"/>
      <c r="AT125" s="60"/>
    </row>
    <row r="126" spans="42:46" x14ac:dyDescent="0.3">
      <c r="AP126" s="76"/>
      <c r="AQ126" s="64"/>
      <c r="AR126" s="64"/>
      <c r="AS126" s="60"/>
      <c r="AT126" s="60"/>
    </row>
    <row r="127" spans="42:46" x14ac:dyDescent="0.3">
      <c r="AP127" s="76"/>
      <c r="AQ127" s="64"/>
      <c r="AR127" s="64"/>
      <c r="AS127" s="60"/>
      <c r="AT127" s="60"/>
    </row>
    <row r="128" spans="42:46" x14ac:dyDescent="0.2">
      <c r="AT128" s="60"/>
    </row>
    <row r="129" spans="42:46" x14ac:dyDescent="0.3">
      <c r="AP129" s="76"/>
      <c r="AQ129" s="64"/>
      <c r="AR129" s="64"/>
      <c r="AS129" s="60"/>
      <c r="AT129" s="60"/>
    </row>
    <row r="130" spans="42:46" x14ac:dyDescent="0.3">
      <c r="AP130" s="73"/>
      <c r="AQ130" s="60"/>
      <c r="AR130" s="60"/>
      <c r="AS130" s="60"/>
      <c r="AT130" s="60"/>
    </row>
    <row r="131" spans="42:46" x14ac:dyDescent="0.3">
      <c r="AP131" s="76"/>
      <c r="AQ131" s="69"/>
      <c r="AR131" s="69"/>
      <c r="AS131" s="60"/>
      <c r="AT131" s="60"/>
    </row>
    <row r="132" spans="42:46" x14ac:dyDescent="0.3">
      <c r="AP132" s="76"/>
      <c r="AQ132" s="64"/>
      <c r="AR132" s="64"/>
      <c r="AS132" s="60"/>
      <c r="AT132" s="60"/>
    </row>
    <row r="133" spans="42:46" x14ac:dyDescent="0.3">
      <c r="AP133" s="77"/>
      <c r="AQ133" s="70"/>
      <c r="AR133" s="70"/>
      <c r="AS133" s="60"/>
      <c r="AT133" s="60"/>
    </row>
    <row r="134" spans="42:46" x14ac:dyDescent="0.2">
      <c r="AS134" s="60"/>
      <c r="AT134" s="60"/>
    </row>
    <row r="135" spans="42:46" x14ac:dyDescent="0.2">
      <c r="AS135" s="60"/>
      <c r="AT135" s="60"/>
    </row>
    <row r="136" spans="42:46" x14ac:dyDescent="0.2">
      <c r="AS136" s="60"/>
    </row>
    <row r="137" spans="42:46" x14ac:dyDescent="0.2">
      <c r="AS137" s="60"/>
    </row>
    <row r="138" spans="42:46" x14ac:dyDescent="0.2">
      <c r="AS138" s="60"/>
    </row>
    <row r="139" spans="42:46" x14ac:dyDescent="0.2">
      <c r="AS139" s="60"/>
    </row>
    <row r="140" spans="42:46" x14ac:dyDescent="0.2">
      <c r="AS140" s="60"/>
    </row>
    <row r="141" spans="42:46" x14ac:dyDescent="0.2">
      <c r="AS141" s="60"/>
    </row>
    <row r="142" spans="42:46" x14ac:dyDescent="0.2">
      <c r="AS142" s="60"/>
    </row>
    <row r="143" spans="42:46" x14ac:dyDescent="0.2">
      <c r="AS143" s="60"/>
    </row>
    <row r="144" spans="42:46" x14ac:dyDescent="0.2">
      <c r="AS144" s="60"/>
    </row>
    <row r="145" spans="43:45" x14ac:dyDescent="0.2">
      <c r="AS145" s="60"/>
    </row>
    <row r="146" spans="43:45" x14ac:dyDescent="0.3">
      <c r="AQ146" s="58"/>
      <c r="AR146" s="58"/>
      <c r="AS146" s="60"/>
    </row>
    <row r="147" spans="43:45" x14ac:dyDescent="0.2">
      <c r="AS147" s="60"/>
    </row>
    <row r="148" spans="43:45" x14ac:dyDescent="0.2">
      <c r="AS148" s="60"/>
    </row>
  </sheetData>
  <mergeCells count="12">
    <mergeCell ref="C63:Q63"/>
    <mergeCell ref="C64:Q64"/>
    <mergeCell ref="S63:AF63"/>
    <mergeCell ref="S64:AF64"/>
    <mergeCell ref="AG3:AH3"/>
    <mergeCell ref="AG4:AH4"/>
    <mergeCell ref="AG63:AH63"/>
    <mergeCell ref="AG64:AH64"/>
    <mergeCell ref="K3:Q3"/>
    <mergeCell ref="K4:Q4"/>
    <mergeCell ref="Y3:AF3"/>
    <mergeCell ref="Y4:AF4"/>
  </mergeCells>
  <phoneticPr fontId="0" type="noConversion"/>
  <printOptions horizontalCentered="1" verticalCentered="1"/>
  <pageMargins left="0.31496062992125984" right="0.51181102362204722" top="0" bottom="0" header="0" footer="0"/>
  <pageSetup paperSize="9" scale="27" orientation="landscape" horizontalDpi="4294967292" verticalDpi="300" r:id="rId1"/>
  <headerFooter alignWithMargins="0"/>
  <rowBreaks count="1" manualBreakCount="1">
    <brk id="5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 5.15</vt:lpstr>
      <vt:lpstr>'T 5.15'!Yazdırma_Alanı</vt:lpstr>
    </vt:vector>
  </TitlesOfParts>
  <Company>DİE Dış Ticaret İstatistikler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Memduh ÜNAL</dc:creator>
  <cp:lastModifiedBy>Sevcan Kübra EFE</cp:lastModifiedBy>
  <cp:lastPrinted>2020-02-20T13:32:16Z</cp:lastPrinted>
  <dcterms:created xsi:type="dcterms:W3CDTF">1998-01-22T08:26:28Z</dcterms:created>
  <dcterms:modified xsi:type="dcterms:W3CDTF">2024-10-04T14:43:53Z</dcterms:modified>
</cp:coreProperties>
</file>