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 Yılı MYBK Teklifi ve Bağlı Cetveller\WEB Site Yayımı\SON\"/>
    </mc:Choice>
  </mc:AlternateContent>
  <xr:revisionPtr revIDLastSave="0" documentId="8_{C5C7A858-9BAA-4CD6-BFE4-7384C8014622}" xr6:coauthVersionLast="36" xr6:coauthVersionMax="36" xr10:uidLastSave="{00000000-0000-0000-0000-000000000000}"/>
  <bookViews>
    <workbookView xWindow="480" yWindow="90" windowWidth="20730" windowHeight="11760" xr2:uid="{00000000-000D-0000-FFFF-FFFF00000000}"/>
  </bookViews>
  <sheets>
    <sheet name="2025" sheetId="1" r:id="rId1"/>
    <sheet name="2026" sheetId="2" r:id="rId2"/>
    <sheet name="2027" sheetId="3" r:id="rId3"/>
  </sheets>
  <definedNames>
    <definedName name="BaslaSatir" localSheetId="1">'2026'!$A$23</definedName>
    <definedName name="BaslaSatir" localSheetId="2">'2027'!$A$23</definedName>
    <definedName name="BaslaSatir">'2025'!$A$23</definedName>
    <definedName name="ButceYil" localSheetId="1">'2026'!$A$1</definedName>
    <definedName name="ButceYil" localSheetId="2">'2027'!$A$1</definedName>
    <definedName name="ButceYil">'2025'!$A$1</definedName>
    <definedName name="cetvelNo" localSheetId="1">'2026'!$B$1</definedName>
    <definedName name="cetvelNo" localSheetId="2">'2027'!$B$1</definedName>
    <definedName name="cetvelNo">'2025'!$B$1</definedName>
    <definedName name="cetvelYil" localSheetId="1">'2026'!$B$1</definedName>
    <definedName name="cetvelYil" localSheetId="2">'2027'!$B$1</definedName>
    <definedName name="cetvelYil">'2025'!$B$1</definedName>
    <definedName name="FormatSatir" localSheetId="1">'2026'!$A$2</definedName>
    <definedName name="FormatSatir" localSheetId="2">'2027'!$A$2</definedName>
    <definedName name="FormatSatir">'2025'!$A$2</definedName>
    <definedName name="Siniflandirma" localSheetId="1">'2026'!$A$15</definedName>
    <definedName name="Siniflandirma" localSheetId="2">'2027'!$A$15</definedName>
    <definedName name="Siniflandirma">'2025'!$A$15</definedName>
    <definedName name="ToplamSatir" localSheetId="1">'2026'!$A$6</definedName>
    <definedName name="ToplamSatir" localSheetId="2">'2027'!$A$6</definedName>
    <definedName name="ToplamSatir">'2025'!$A$6</definedName>
  </definedNames>
  <calcPr calcId="191029"/>
</workbook>
</file>

<file path=xl/calcChain.xml><?xml version="1.0" encoding="utf-8"?>
<calcChain xmlns="http://schemas.openxmlformats.org/spreadsheetml/2006/main">
  <c r="K71" i="3" l="1"/>
  <c r="K70" i="3"/>
  <c r="J69" i="3"/>
  <c r="J72" i="3" s="1"/>
  <c r="I69" i="3"/>
  <c r="I72" i="3" s="1"/>
  <c r="H69" i="3"/>
  <c r="H72" i="3" s="1"/>
  <c r="B69" i="3"/>
  <c r="B72" i="3" s="1"/>
  <c r="K68" i="3"/>
  <c r="K67" i="3"/>
  <c r="J67" i="3"/>
  <c r="I67" i="3"/>
  <c r="H67" i="3"/>
  <c r="G67" i="3"/>
  <c r="G69" i="3" s="1"/>
  <c r="G72" i="3" s="1"/>
  <c r="F67" i="3"/>
  <c r="F69" i="3" s="1"/>
  <c r="F72" i="3" s="1"/>
  <c r="E67" i="3"/>
  <c r="E69" i="3" s="1"/>
  <c r="E72" i="3" s="1"/>
  <c r="D67" i="3"/>
  <c r="D69" i="3" s="1"/>
  <c r="D72" i="3" s="1"/>
  <c r="C67" i="3"/>
  <c r="C69" i="3" s="1"/>
  <c r="C72" i="3" s="1"/>
  <c r="B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1" i="3"/>
  <c r="A17" i="3"/>
  <c r="K13" i="3"/>
  <c r="K12" i="3"/>
  <c r="I11" i="3"/>
  <c r="I14" i="3" s="1"/>
  <c r="H11" i="3"/>
  <c r="H14" i="3" s="1"/>
  <c r="G11" i="3"/>
  <c r="G14" i="3" s="1"/>
  <c r="K10" i="3"/>
  <c r="J9" i="3"/>
  <c r="J11" i="3" s="1"/>
  <c r="J14" i="3" s="1"/>
  <c r="I9" i="3"/>
  <c r="H9" i="3"/>
  <c r="G9" i="3"/>
  <c r="F9" i="3"/>
  <c r="F11" i="3" s="1"/>
  <c r="F14" i="3" s="1"/>
  <c r="E9" i="3"/>
  <c r="E11" i="3" s="1"/>
  <c r="E14" i="3" s="1"/>
  <c r="D9" i="3"/>
  <c r="D11" i="3" s="1"/>
  <c r="D14" i="3" s="1"/>
  <c r="C9" i="3"/>
  <c r="C11" i="3" s="1"/>
  <c r="C14" i="3" s="1"/>
  <c r="B9" i="3"/>
  <c r="B11" i="3" s="1"/>
  <c r="K8" i="3"/>
  <c r="K7" i="3"/>
  <c r="K6" i="3"/>
  <c r="K4" i="3"/>
  <c r="K3" i="3"/>
  <c r="K2" i="3"/>
  <c r="K71" i="2"/>
  <c r="K70" i="2"/>
  <c r="J69" i="2"/>
  <c r="J72" i="2" s="1"/>
  <c r="H69" i="2"/>
  <c r="H72" i="2" s="1"/>
  <c r="F69" i="2"/>
  <c r="F72" i="2" s="1"/>
  <c r="B69" i="2"/>
  <c r="B72" i="2" s="1"/>
  <c r="K68" i="2"/>
  <c r="K67" i="2"/>
  <c r="J67" i="2"/>
  <c r="I67" i="2"/>
  <c r="I69" i="2" s="1"/>
  <c r="I72" i="2" s="1"/>
  <c r="H67" i="2"/>
  <c r="G67" i="2"/>
  <c r="G69" i="2" s="1"/>
  <c r="G72" i="2" s="1"/>
  <c r="F67" i="2"/>
  <c r="E67" i="2"/>
  <c r="E69" i="2" s="1"/>
  <c r="E72" i="2" s="1"/>
  <c r="D67" i="2"/>
  <c r="D69" i="2" s="1"/>
  <c r="D72" i="2" s="1"/>
  <c r="C67" i="2"/>
  <c r="C69" i="2" s="1"/>
  <c r="C72" i="2" s="1"/>
  <c r="B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1" i="2"/>
  <c r="A17" i="2"/>
  <c r="I14" i="2"/>
  <c r="K13" i="2"/>
  <c r="K12" i="2"/>
  <c r="I11" i="2"/>
  <c r="G11" i="2"/>
  <c r="G14" i="2" s="1"/>
  <c r="E11" i="2"/>
  <c r="E14" i="2" s="1"/>
  <c r="K10" i="2"/>
  <c r="J9" i="2"/>
  <c r="J11" i="2" s="1"/>
  <c r="J14" i="2" s="1"/>
  <c r="I9" i="2"/>
  <c r="H9" i="2"/>
  <c r="H11" i="2" s="1"/>
  <c r="H14" i="2" s="1"/>
  <c r="G9" i="2"/>
  <c r="F9" i="2"/>
  <c r="F11" i="2" s="1"/>
  <c r="F14" i="2" s="1"/>
  <c r="E9" i="2"/>
  <c r="D9" i="2"/>
  <c r="D11" i="2" s="1"/>
  <c r="D14" i="2" s="1"/>
  <c r="C9" i="2"/>
  <c r="C11" i="2" s="1"/>
  <c r="C14" i="2" s="1"/>
  <c r="B9" i="2"/>
  <c r="B11" i="2" s="1"/>
  <c r="K8" i="2"/>
  <c r="K7" i="2"/>
  <c r="K6" i="2"/>
  <c r="K4" i="2"/>
  <c r="K3" i="2"/>
  <c r="K2" i="2"/>
  <c r="K72" i="3" l="1"/>
  <c r="B14" i="3"/>
  <c r="K14" i="3" s="1"/>
  <c r="K11" i="3"/>
  <c r="K9" i="3"/>
  <c r="K69" i="3"/>
  <c r="B14" i="2"/>
  <c r="K14" i="2" s="1"/>
  <c r="K11" i="2"/>
  <c r="K72" i="2"/>
  <c r="K9" i="2"/>
  <c r="K69" i="2"/>
  <c r="K64" i="1" l="1"/>
  <c r="K71" i="1" l="1"/>
  <c r="K70" i="1"/>
  <c r="K68" i="1"/>
  <c r="J67" i="1"/>
  <c r="J69" i="1" s="1"/>
  <c r="J72" i="1" s="1"/>
  <c r="I67" i="1"/>
  <c r="I69" i="1" s="1"/>
  <c r="I72" i="1" s="1"/>
  <c r="H67" i="1"/>
  <c r="H69" i="1" s="1"/>
  <c r="H72" i="1" s="1"/>
  <c r="G67" i="1"/>
  <c r="G69" i="1" s="1"/>
  <c r="G72" i="1" s="1"/>
  <c r="F67" i="1"/>
  <c r="F69" i="1" s="1"/>
  <c r="F72" i="1" s="1"/>
  <c r="E67" i="1"/>
  <c r="E69" i="1" s="1"/>
  <c r="E72" i="1" s="1"/>
  <c r="D67" i="1"/>
  <c r="D69" i="1" s="1"/>
  <c r="D72" i="1" s="1"/>
  <c r="C67" i="1"/>
  <c r="C69" i="1" s="1"/>
  <c r="C72" i="1" s="1"/>
  <c r="B67" i="1"/>
  <c r="B69" i="1" s="1"/>
  <c r="B72" i="1" s="1"/>
  <c r="K66" i="1"/>
  <c r="K65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1" i="1"/>
  <c r="A18" i="1"/>
  <c r="A17" i="1"/>
  <c r="K13" i="1"/>
  <c r="K12" i="1"/>
  <c r="K10" i="1"/>
  <c r="J9" i="1"/>
  <c r="J11" i="1" s="1"/>
  <c r="J14" i="1" s="1"/>
  <c r="I9" i="1"/>
  <c r="I11" i="1" s="1"/>
  <c r="I14" i="1" s="1"/>
  <c r="H9" i="1"/>
  <c r="H11" i="1" s="1"/>
  <c r="H14" i="1" s="1"/>
  <c r="G9" i="1"/>
  <c r="G11" i="1" s="1"/>
  <c r="G14" i="1" s="1"/>
  <c r="F9" i="1"/>
  <c r="F11" i="1" s="1"/>
  <c r="F14" i="1" s="1"/>
  <c r="E9" i="1"/>
  <c r="E11" i="1" s="1"/>
  <c r="E14" i="1" s="1"/>
  <c r="D9" i="1"/>
  <c r="D11" i="1" s="1"/>
  <c r="D14" i="1" s="1"/>
  <c r="C9" i="1"/>
  <c r="C11" i="1" s="1"/>
  <c r="C14" i="1" s="1"/>
  <c r="B9" i="1"/>
  <c r="B11" i="1" s="1"/>
  <c r="K8" i="1"/>
  <c r="K7" i="1"/>
  <c r="K6" i="1"/>
  <c r="K4" i="1"/>
  <c r="K3" i="1"/>
  <c r="K2" i="1"/>
  <c r="K67" i="1" l="1"/>
  <c r="K72" i="1"/>
  <c r="K11" i="1"/>
  <c r="K9" i="1"/>
  <c r="K69" i="1"/>
  <c r="B14" i="1"/>
  <c r="K14" i="1" s="1"/>
</calcChain>
</file>

<file path=xl/sharedStrings.xml><?xml version="1.0" encoding="utf-8"?>
<sst xmlns="http://schemas.openxmlformats.org/spreadsheetml/2006/main" count="341" uniqueCount="67">
  <si>
    <t/>
  </si>
  <si>
    <t>(EKONOMİK SINIFLANDIRMA)</t>
  </si>
  <si>
    <t>KURUMLAR</t>
  </si>
  <si>
    <t>FAİZ GİDERLERİ</t>
  </si>
  <si>
    <t>BORÇ VERME</t>
  </si>
  <si>
    <t>YEDEK ÖDENEK</t>
  </si>
  <si>
    <t>PERSONEL
GİDERLERİ</t>
  </si>
  <si>
    <t>SOS. GÜV. DEV.
PRİMİ GİD.</t>
  </si>
  <si>
    <t>MAL VE HİZMET
ALIM GİDERLERİ</t>
  </si>
  <si>
    <t>TOPLAM</t>
  </si>
  <si>
    <t>GENEL BÜTÇELİ KURUMLAR (I SAYILI CETVEL)</t>
  </si>
  <si>
    <t>ÖZEL BÜTÇELİ KURUMLAR  (II SAYILI CETVEL)</t>
  </si>
  <si>
    <t>DÜZENLEYİCİ VE DENETLEYİCİ KURUMLAR  (III SAYILI CETVEL)</t>
  </si>
  <si>
    <t>I+II+III SAYILI CETVELE TABİ KURUMLAR TOPLAMI</t>
  </si>
  <si>
    <t xml:space="preserve">ÖZEL BÜTÇELERE VE DDK'LARA HAZİNE YARDIMI </t>
  </si>
  <si>
    <t>GELİRDEN AYRILAN PAYLAR</t>
  </si>
  <si>
    <t>MERKEZİ YÖNETİM BÜTÇESİ TOPLAMI ( HAZİNE YARDIMLARI VE GELİRDEN AYRILAN PAY HARİÇ)</t>
  </si>
  <si>
    <t>ÖZEL BÜTÇELİ KURUMLAR  (II SAYILI CETVEL, ÜNİVERSİTELER)</t>
  </si>
  <si>
    <t>ÖZEL BÜTÇELİ KURUMLAR  (II SAYILI CETVEL, DİĞERLERİ)</t>
  </si>
  <si>
    <t>GENEL BÜTÇELİ KURUMLAR</t>
  </si>
  <si>
    <t>(I)</t>
  </si>
  <si>
    <t>SERMAYE GİDERLERİ</t>
  </si>
  <si>
    <t>SERMAYE
TRANSFERLERİ</t>
  </si>
  <si>
    <t>CARİ TRANSFERLER</t>
  </si>
  <si>
    <t>TÜRKİYE BÜYÜK MİLLET MECLİSİ</t>
  </si>
  <si>
    <t>CUMHURBAŞKANLIĞI</t>
  </si>
  <si>
    <t>ANAYASA MAHKEMESİ</t>
  </si>
  <si>
    <t>YARGITAY</t>
  </si>
  <si>
    <t>DANIŞTAY</t>
  </si>
  <si>
    <t>HAKİMLER VE SAVCILAR KURULU</t>
  </si>
  <si>
    <t>SAYIŞTAY</t>
  </si>
  <si>
    <t>ADALET BAKANLIĞI</t>
  </si>
  <si>
    <t>MİLLİ SAVUNMA BAKANLIĞI</t>
  </si>
  <si>
    <t>İÇİŞLERİ BAKANLIĞI</t>
  </si>
  <si>
    <t>DIŞİŞLERİ BAKANLIĞI</t>
  </si>
  <si>
    <t>HAZİNE VE MALİYE BAKANLIĞI</t>
  </si>
  <si>
    <t>MİLLİ EĞİTİM BAKANLIĞI</t>
  </si>
  <si>
    <t>SAĞLIK BAKANLIĞI</t>
  </si>
  <si>
    <t>ULAŞTIRMA VE ALTYAPI BAKANLIĞI</t>
  </si>
  <si>
    <t>AİLE VE SOSYAL HİZMETLER BAKANLIĞI</t>
  </si>
  <si>
    <t>ENERJİ VE TABİİ KAYNAKLAR BAKANLIĞI</t>
  </si>
  <si>
    <t>KÜLTÜR VE TURİZM BAKANLIĞI</t>
  </si>
  <si>
    <t>SANAYİ VE TEKNOLOJİ BAKANLIĞI</t>
  </si>
  <si>
    <t>ÇEVRE, ŞEHİRCİLİK VE İKLİM DEĞİŞİKLİĞİ BAKANLIĞI</t>
  </si>
  <si>
    <t>TİCARET BAKANLIĞI</t>
  </si>
  <si>
    <t>GENÇLİK VE SPOR BAKANLIĞI</t>
  </si>
  <si>
    <t>TARIM VE ORMAN BAKANLIĞI</t>
  </si>
  <si>
    <t>MİLLİ GÜVENLİK KURULU GENEL SEKRETERLİĞİ</t>
  </si>
  <si>
    <t>MİLLİ İSTİHBARAT TEŞKİLATI BAŞKANLIĞI</t>
  </si>
  <si>
    <t>JANDARMA GENEL KOMUTANLIĞI</t>
  </si>
  <si>
    <t xml:space="preserve">SAHİL GÜVENLİK KOMUTANLIĞI </t>
  </si>
  <si>
    <t xml:space="preserve">EMNİYET GENEL MÜDÜRLÜĞÜ </t>
  </si>
  <si>
    <t>DİYANET İŞLERİ BAŞKANLIĞI</t>
  </si>
  <si>
    <t>AFET VE ACİL DURUM YÖNETİMİ BAŞKANLIĞI</t>
  </si>
  <si>
    <t>GELİR İDARESİ BAŞKANLIĞI</t>
  </si>
  <si>
    <t>TAPU VE KADASTRO GENEL MÜDÜRLÜĞÜ</t>
  </si>
  <si>
    <t>METEOROLOJİ GENEL MÜDÜRLÜĞÜ</t>
  </si>
  <si>
    <t>GÖÇ İDARESİ BAŞKANLIĞI</t>
  </si>
  <si>
    <t>AVRUPA BİRLİĞİ BAŞKANLIĞI</t>
  </si>
  <si>
    <t>DEVLET ARŞİVLERİ BAŞKANLIĞI</t>
  </si>
  <si>
    <t>İLETİŞİM BAŞKANLIĞI</t>
  </si>
  <si>
    <t>MİLLİ SARAYLAR İDARESİ BAŞKANLIĞI</t>
  </si>
  <si>
    <t>STRATEJİ VE BÜTÇE BAŞKANLIĞI</t>
  </si>
  <si>
    <t>ÇALIŞMA VE SOSYAL GÜVENLİK BAKANLIĞI</t>
  </si>
  <si>
    <t>İKLİM DEĞİŞİKLİĞİ BAŞKANLIĞI</t>
  </si>
  <si>
    <t>(I) SAYILI CETVEL - GENEL BÜTÇELİ KURUMLAR 2026 YILI BÜTÇE GİDER TAHMİNLERİ</t>
  </si>
  <si>
    <t>(I) SAYILI CETVEL - GENEL BÜTÇELİ KURUMLAR 2027 YILI BÜTÇE GİDER TAHMİNLERİ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</si>
</sst>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Tahoma"/>
      <family val="2"/>
    </font>
    <font>
      <b/>
      <sz val="11"/>
      <name val="Tahoma"/>
      <family val="2"/>
    </font>
    <font>
      <b/>
      <sz val="14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9">
    <xf numFmtId="0" fontId="0" fillId="0" borderId="0" xfId="0"/>
    <xf numFmtId="0" fontId="3" fillId="0" borderId="0" xfId="0" applyFont="1"/>
    <xf numFmtId="3" fontId="3" fillId="0" borderId="1" xfId="6" applyNumberFormat="1" applyFont="1" applyFill="1" applyBorder="1" applyAlignment="1">
      <alignment vertical="center"/>
    </xf>
    <xf numFmtId="3" fontId="3" fillId="0" borderId="2" xfId="6" applyNumberFormat="1" applyFont="1" applyFill="1" applyBorder="1" applyAlignment="1">
      <alignment vertical="center"/>
    </xf>
    <xf numFmtId="3" fontId="4" fillId="0" borderId="3" xfId="6" applyNumberFormat="1" applyFont="1" applyFill="1" applyBorder="1" applyAlignment="1">
      <alignment vertical="center"/>
    </xf>
    <xf numFmtId="0" fontId="4" fillId="0" borderId="0" xfId="6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right" vertical="center"/>
    </xf>
    <xf numFmtId="3" fontId="3" fillId="0" borderId="4" xfId="6" applyNumberFormat="1" applyFont="1" applyFill="1" applyBorder="1" applyAlignment="1">
      <alignment vertical="center"/>
    </xf>
    <xf numFmtId="3" fontId="3" fillId="0" borderId="5" xfId="6" applyNumberFormat="1" applyFont="1" applyFill="1" applyBorder="1" applyAlignment="1">
      <alignment vertical="center"/>
    </xf>
    <xf numFmtId="3" fontId="4" fillId="0" borderId="6" xfId="6" applyNumberFormat="1" applyFont="1" applyFill="1" applyBorder="1" applyAlignment="1">
      <alignment vertical="center"/>
    </xf>
    <xf numFmtId="3" fontId="3" fillId="0" borderId="7" xfId="6" applyNumberFormat="1" applyFont="1" applyFill="1" applyBorder="1" applyAlignment="1">
      <alignment vertical="center"/>
    </xf>
    <xf numFmtId="3" fontId="3" fillId="0" borderId="8" xfId="6" applyNumberFormat="1" applyFont="1" applyFill="1" applyBorder="1" applyAlignment="1">
      <alignment vertical="center"/>
    </xf>
    <xf numFmtId="3" fontId="4" fillId="0" borderId="9" xfId="6" applyNumberFormat="1" applyFont="1" applyFill="1" applyBorder="1" applyAlignment="1">
      <alignment vertical="center"/>
    </xf>
    <xf numFmtId="0" fontId="4" fillId="0" borderId="10" xfId="6" applyFont="1" applyFill="1" applyBorder="1" applyAlignment="1">
      <alignment horizontal="center" vertical="center" wrapText="1"/>
    </xf>
    <xf numFmtId="0" fontId="4" fillId="0" borderId="11" xfId="6" applyFont="1" applyFill="1" applyBorder="1" applyAlignment="1">
      <alignment horizontal="center" vertical="center" wrapText="1"/>
    </xf>
    <xf numFmtId="0" fontId="4" fillId="0" borderId="12" xfId="6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3" xfId="6" applyFont="1" applyFill="1" applyBorder="1" applyAlignment="1">
      <alignment vertical="center" wrapText="1"/>
    </xf>
    <xf numFmtId="0" fontId="3" fillId="0" borderId="14" xfId="6" applyFont="1" applyFill="1" applyBorder="1" applyAlignment="1">
      <alignment vertical="center" wrapText="1"/>
    </xf>
    <xf numFmtId="0" fontId="3" fillId="0" borderId="15" xfId="6" applyFont="1" applyFill="1" applyBorder="1" applyAlignment="1">
      <alignment vertical="center" wrapText="1"/>
    </xf>
    <xf numFmtId="0" fontId="4" fillId="0" borderId="0" xfId="6" applyFont="1" applyFill="1" applyBorder="1" applyAlignment="1">
      <alignment horizontal="center" vertical="center" wrapText="1"/>
    </xf>
    <xf numFmtId="0" fontId="4" fillId="0" borderId="16" xfId="6" applyFont="1" applyFill="1" applyBorder="1" applyAlignment="1">
      <alignment horizontal="center" vertical="center" wrapText="1"/>
    </xf>
    <xf numFmtId="0" fontId="3" fillId="0" borderId="0" xfId="6" applyFont="1" applyFill="1" applyBorder="1" applyAlignment="1">
      <alignment vertical="center" wrapText="1"/>
    </xf>
    <xf numFmtId="3" fontId="3" fillId="0" borderId="0" xfId="6" applyNumberFormat="1" applyFont="1" applyFill="1" applyBorder="1" applyAlignment="1">
      <alignment vertical="center"/>
    </xf>
    <xf numFmtId="3" fontId="4" fillId="0" borderId="0" xfId="6" applyNumberFormat="1" applyFont="1" applyFill="1" applyBorder="1" applyAlignment="1">
      <alignment vertical="center"/>
    </xf>
    <xf numFmtId="0" fontId="4" fillId="0" borderId="13" xfId="6" applyFont="1" applyFill="1" applyBorder="1" applyAlignment="1">
      <alignment vertical="center" wrapText="1"/>
    </xf>
    <xf numFmtId="3" fontId="4" fillId="0" borderId="4" xfId="6" applyNumberFormat="1" applyFont="1" applyFill="1" applyBorder="1" applyAlignment="1">
      <alignment vertical="center"/>
    </xf>
    <xf numFmtId="3" fontId="4" fillId="0" borderId="5" xfId="6" applyNumberFormat="1" applyFont="1" applyFill="1" applyBorder="1" applyAlignment="1">
      <alignment vertical="center"/>
    </xf>
    <xf numFmtId="0" fontId="4" fillId="0" borderId="14" xfId="6" applyFont="1" applyFill="1" applyBorder="1" applyAlignment="1">
      <alignment vertical="center" wrapText="1"/>
    </xf>
    <xf numFmtId="3" fontId="4" fillId="0" borderId="1" xfId="6" applyNumberFormat="1" applyFont="1" applyFill="1" applyBorder="1" applyAlignment="1">
      <alignment vertical="center"/>
    </xf>
    <xf numFmtId="3" fontId="4" fillId="0" borderId="2" xfId="6" applyNumberFormat="1" applyFont="1" applyFill="1" applyBorder="1" applyAlignment="1">
      <alignment vertical="center"/>
    </xf>
    <xf numFmtId="0" fontId="4" fillId="0" borderId="15" xfId="6" applyFont="1" applyFill="1" applyBorder="1" applyAlignment="1">
      <alignment vertical="center" wrapText="1"/>
    </xf>
    <xf numFmtId="3" fontId="4" fillId="0" borderId="7" xfId="6" applyNumberFormat="1" applyFont="1" applyFill="1" applyBorder="1" applyAlignment="1">
      <alignment vertical="center"/>
    </xf>
    <xf numFmtId="3" fontId="4" fillId="0" borderId="8" xfId="6" applyNumberFormat="1" applyFont="1" applyFill="1" applyBorder="1" applyAlignment="1">
      <alignment vertical="center"/>
    </xf>
    <xf numFmtId="3" fontId="4" fillId="0" borderId="17" xfId="6" applyNumberFormat="1" applyFont="1" applyFill="1" applyBorder="1" applyAlignment="1">
      <alignment vertical="center"/>
    </xf>
    <xf numFmtId="3" fontId="4" fillId="0" borderId="18" xfId="6" applyNumberFormat="1" applyFont="1" applyFill="1" applyBorder="1" applyAlignment="1">
      <alignment vertical="center"/>
    </xf>
    <xf numFmtId="3" fontId="4" fillId="0" borderId="19" xfId="6" applyNumberFormat="1" applyFont="1" applyFill="1" applyBorder="1" applyAlignment="1">
      <alignment vertical="center"/>
    </xf>
    <xf numFmtId="0" fontId="5" fillId="0" borderId="0" xfId="6" applyFont="1" applyFill="1" applyAlignment="1">
      <alignment horizontal="center" vertical="center"/>
    </xf>
    <xf numFmtId="0" fontId="5" fillId="0" borderId="0" xfId="6" applyFont="1" applyFill="1" applyBorder="1" applyAlignment="1">
      <alignment horizontal="center" vertical="center"/>
    </xf>
  </cellXfs>
  <cellStyles count="7">
    <cellStyle name="%60 - Vurgu3" xfId="6" xr:uid="{00000000-0005-0000-0000-000000000000}"/>
    <cellStyle name="Comma" xfId="4" xr:uid="{00000000-0005-0000-0000-000001000000}"/>
    <cellStyle name="Comma [0]" xfId="5" xr:uid="{00000000-0005-0000-0000-000002000000}"/>
    <cellStyle name="Currency" xfId="2" xr:uid="{00000000-0005-0000-0000-000003000000}"/>
    <cellStyle name="Currency [0]" xfId="3" xr:uid="{00000000-0005-0000-0000-000004000000}"/>
    <cellStyle name="Normal" xfId="0" builtinId="0"/>
    <cellStyle name="Percent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tabSelected="1" topLeftCell="A17" zoomScale="80" zoomScaleNormal="80" zoomScaleSheetLayoutView="70" workbookViewId="0">
      <selection activeCell="K68" sqref="K68"/>
    </sheetView>
  </sheetViews>
  <sheetFormatPr defaultColWidth="9.140625" defaultRowHeight="14.25" x14ac:dyDescent="0.2"/>
  <cols>
    <col min="1" max="1" width="102.85546875" style="16" customWidth="1"/>
    <col min="2" max="10" width="22.140625" style="1" customWidth="1"/>
    <col min="11" max="11" width="25.28515625" style="1" customWidth="1"/>
    <col min="12" max="14" width="19.28515625" style="1" customWidth="1"/>
    <col min="15" max="15" width="9.140625" style="1" customWidth="1"/>
    <col min="16" max="16384" width="9.140625" style="1"/>
  </cols>
  <sheetData>
    <row r="1" spans="1:11" hidden="1" x14ac:dyDescent="0.2">
      <c r="A1" s="16">
        <v>2025</v>
      </c>
      <c r="B1" s="1" t="s">
        <v>20</v>
      </c>
    </row>
    <row r="2" spans="1:11" hidden="1" x14ac:dyDescent="0.2">
      <c r="A2" s="17"/>
      <c r="B2" s="7"/>
      <c r="C2" s="8"/>
      <c r="D2" s="8"/>
      <c r="E2" s="8"/>
      <c r="F2" s="8"/>
      <c r="G2" s="8"/>
      <c r="H2" s="8"/>
      <c r="I2" s="8"/>
      <c r="J2" s="8"/>
      <c r="K2" s="9">
        <f>SUM(B2:J2)</f>
        <v>0</v>
      </c>
    </row>
    <row r="3" spans="1:11" hidden="1" x14ac:dyDescent="0.2">
      <c r="A3" s="18"/>
      <c r="B3" s="2"/>
      <c r="C3" s="3"/>
      <c r="D3" s="3"/>
      <c r="E3" s="3"/>
      <c r="F3" s="3"/>
      <c r="G3" s="3"/>
      <c r="H3" s="3"/>
      <c r="I3" s="3"/>
      <c r="J3" s="3"/>
      <c r="K3" s="4">
        <f>SUM(B3:J3)</f>
        <v>0</v>
      </c>
    </row>
    <row r="4" spans="1:11" hidden="1" x14ac:dyDescent="0.2">
      <c r="A4" s="19"/>
      <c r="B4" s="10"/>
      <c r="C4" s="11"/>
      <c r="D4" s="11"/>
      <c r="E4" s="11"/>
      <c r="F4" s="11"/>
      <c r="G4" s="11"/>
      <c r="H4" s="11"/>
      <c r="I4" s="11"/>
      <c r="J4" s="11"/>
      <c r="K4" s="12">
        <f>SUM(B4:J4)</f>
        <v>0</v>
      </c>
    </row>
    <row r="5" spans="1:11" hidden="1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11" ht="16.5" hidden="1" customHeight="1" x14ac:dyDescent="0.2">
      <c r="A6" s="25" t="s">
        <v>10</v>
      </c>
      <c r="B6" s="26"/>
      <c r="C6" s="27"/>
      <c r="D6" s="27"/>
      <c r="E6" s="27"/>
      <c r="F6" s="27"/>
      <c r="G6" s="27"/>
      <c r="H6" s="27"/>
      <c r="I6" s="27"/>
      <c r="J6" s="27"/>
      <c r="K6" s="9">
        <f t="shared" ref="K6:K14" si="0">SUM(B6:J6)</f>
        <v>0</v>
      </c>
    </row>
    <row r="7" spans="1:11" ht="16.5" hidden="1" customHeight="1" x14ac:dyDescent="0.2">
      <c r="A7" s="28" t="s">
        <v>17</v>
      </c>
      <c r="B7" s="34"/>
      <c r="C7" s="35"/>
      <c r="D7" s="35"/>
      <c r="E7" s="35"/>
      <c r="F7" s="35"/>
      <c r="G7" s="35"/>
      <c r="H7" s="35"/>
      <c r="I7" s="35"/>
      <c r="J7" s="35"/>
      <c r="K7" s="36">
        <f t="shared" si="0"/>
        <v>0</v>
      </c>
    </row>
    <row r="8" spans="1:11" ht="16.5" hidden="1" customHeight="1" x14ac:dyDescent="0.2">
      <c r="A8" s="28" t="s">
        <v>18</v>
      </c>
      <c r="B8" s="29"/>
      <c r="C8" s="30"/>
      <c r="D8" s="30"/>
      <c r="E8" s="30"/>
      <c r="F8" s="30"/>
      <c r="G8" s="30"/>
      <c r="H8" s="30"/>
      <c r="I8" s="30"/>
      <c r="J8" s="30"/>
      <c r="K8" s="4">
        <f t="shared" si="0"/>
        <v>0</v>
      </c>
    </row>
    <row r="9" spans="1:11" ht="16.5" hidden="1" customHeight="1" x14ac:dyDescent="0.2">
      <c r="A9" s="28" t="s">
        <v>11</v>
      </c>
      <c r="B9" s="29">
        <f t="shared" ref="B9:J9" si="1">B7+B8</f>
        <v>0</v>
      </c>
      <c r="C9" s="30">
        <f t="shared" si="1"/>
        <v>0</v>
      </c>
      <c r="D9" s="30">
        <f t="shared" si="1"/>
        <v>0</v>
      </c>
      <c r="E9" s="30">
        <f t="shared" si="1"/>
        <v>0</v>
      </c>
      <c r="F9" s="30">
        <f t="shared" si="1"/>
        <v>0</v>
      </c>
      <c r="G9" s="30">
        <f t="shared" si="1"/>
        <v>0</v>
      </c>
      <c r="H9" s="30">
        <f t="shared" si="1"/>
        <v>0</v>
      </c>
      <c r="I9" s="30">
        <f t="shared" si="1"/>
        <v>0</v>
      </c>
      <c r="J9" s="30">
        <f t="shared" si="1"/>
        <v>0</v>
      </c>
      <c r="K9" s="4">
        <f t="shared" si="0"/>
        <v>0</v>
      </c>
    </row>
    <row r="10" spans="1:11" ht="16.5" hidden="1" customHeight="1" x14ac:dyDescent="0.2">
      <c r="A10" s="28" t="s">
        <v>12</v>
      </c>
      <c r="B10" s="29"/>
      <c r="C10" s="30"/>
      <c r="D10" s="30"/>
      <c r="E10" s="30"/>
      <c r="F10" s="30"/>
      <c r="G10" s="30"/>
      <c r="H10" s="30"/>
      <c r="I10" s="30"/>
      <c r="J10" s="30"/>
      <c r="K10" s="4">
        <f t="shared" si="0"/>
        <v>0</v>
      </c>
    </row>
    <row r="11" spans="1:11" ht="16.5" hidden="1" customHeight="1" x14ac:dyDescent="0.2">
      <c r="A11" s="28" t="s">
        <v>13</v>
      </c>
      <c r="B11" s="29">
        <f t="shared" ref="B11:J11" si="2">B10+B9+B6</f>
        <v>0</v>
      </c>
      <c r="C11" s="30">
        <f t="shared" si="2"/>
        <v>0</v>
      </c>
      <c r="D11" s="30">
        <f t="shared" si="2"/>
        <v>0</v>
      </c>
      <c r="E11" s="30">
        <f t="shared" si="2"/>
        <v>0</v>
      </c>
      <c r="F11" s="30">
        <f t="shared" si="2"/>
        <v>0</v>
      </c>
      <c r="G11" s="30">
        <f t="shared" si="2"/>
        <v>0</v>
      </c>
      <c r="H11" s="30">
        <f t="shared" si="2"/>
        <v>0</v>
      </c>
      <c r="I11" s="30">
        <f t="shared" si="2"/>
        <v>0</v>
      </c>
      <c r="J11" s="30">
        <f t="shared" si="2"/>
        <v>0</v>
      </c>
      <c r="K11" s="4">
        <f t="shared" si="0"/>
        <v>0</v>
      </c>
    </row>
    <row r="12" spans="1:11" ht="16.5" hidden="1" customHeight="1" x14ac:dyDescent="0.2">
      <c r="A12" s="28" t="s">
        <v>14</v>
      </c>
      <c r="B12" s="29"/>
      <c r="C12" s="30"/>
      <c r="D12" s="30"/>
      <c r="E12" s="30"/>
      <c r="F12" s="30"/>
      <c r="G12" s="30"/>
      <c r="H12" s="30"/>
      <c r="I12" s="30"/>
      <c r="J12" s="30"/>
      <c r="K12" s="4">
        <f t="shared" si="0"/>
        <v>0</v>
      </c>
    </row>
    <row r="13" spans="1:11" ht="16.5" hidden="1" customHeight="1" x14ac:dyDescent="0.2">
      <c r="A13" s="28" t="s">
        <v>15</v>
      </c>
      <c r="B13" s="29"/>
      <c r="C13" s="30"/>
      <c r="D13" s="30"/>
      <c r="E13" s="30"/>
      <c r="F13" s="30"/>
      <c r="G13" s="30"/>
      <c r="H13" s="30"/>
      <c r="I13" s="30"/>
      <c r="J13" s="30"/>
      <c r="K13" s="4">
        <f t="shared" si="0"/>
        <v>0</v>
      </c>
    </row>
    <row r="14" spans="1:11" ht="16.5" hidden="1" customHeight="1" x14ac:dyDescent="0.2">
      <c r="A14" s="31" t="s">
        <v>16</v>
      </c>
      <c r="B14" s="32">
        <f t="shared" ref="B14:J14" si="3">B11-(B12+B13)</f>
        <v>0</v>
      </c>
      <c r="C14" s="33">
        <f t="shared" si="3"/>
        <v>0</v>
      </c>
      <c r="D14" s="33">
        <f t="shared" si="3"/>
        <v>0</v>
      </c>
      <c r="E14" s="33">
        <f t="shared" si="3"/>
        <v>0</v>
      </c>
      <c r="F14" s="33">
        <f t="shared" si="3"/>
        <v>0</v>
      </c>
      <c r="G14" s="33">
        <f t="shared" si="3"/>
        <v>0</v>
      </c>
      <c r="H14" s="33">
        <f t="shared" si="3"/>
        <v>0</v>
      </c>
      <c r="I14" s="33">
        <f t="shared" si="3"/>
        <v>0</v>
      </c>
      <c r="J14" s="33">
        <f t="shared" si="3"/>
        <v>0</v>
      </c>
      <c r="K14" s="12">
        <f t="shared" si="0"/>
        <v>0</v>
      </c>
    </row>
    <row r="15" spans="1:11" hidden="1" x14ac:dyDescent="0.2">
      <c r="A15" s="16" t="s">
        <v>19</v>
      </c>
    </row>
    <row r="16" spans="1:11" hidden="1" x14ac:dyDescent="0.2"/>
    <row r="17" spans="1:11" ht="24.75" customHeight="1" x14ac:dyDescent="0.2">
      <c r="A17" s="37" t="str">
        <f>ButceYil&amp;" YILI MERKEZİ YÖNETİM BÜTÇE KANUNU İCMALİ"</f>
        <v>2025 YILI MERKEZİ YÖNETİM BÜTÇE KANUNU İCMALİ</v>
      </c>
      <c r="B17" s="37" t="s">
        <v>0</v>
      </c>
      <c r="C17" s="37" t="s">
        <v>0</v>
      </c>
      <c r="D17" s="37" t="s">
        <v>0</v>
      </c>
      <c r="E17" s="37" t="s">
        <v>0</v>
      </c>
      <c r="F17" s="37" t="s">
        <v>0</v>
      </c>
      <c r="G17" s="37" t="s">
        <v>0</v>
      </c>
      <c r="H17" s="37" t="s">
        <v>0</v>
      </c>
      <c r="I17" s="37" t="s">
        <v>0</v>
      </c>
      <c r="J17" s="37" t="s">
        <v>0</v>
      </c>
      <c r="K17" s="37" t="s">
        <v>0</v>
      </c>
    </row>
    <row r="18" spans="1:11" ht="24.75" customHeight="1" x14ac:dyDescent="0.2">
      <c r="A18" s="37" t="str">
        <f>cetvelNo&amp;" SAYILI CETVEL - "&amp;Siniflandirma</f>
        <v>(I) SAYILI CETVEL - GENEL BÜTÇELİ KURUMLAR</v>
      </c>
      <c r="B18" s="37" t="s">
        <v>0</v>
      </c>
      <c r="C18" s="37" t="s">
        <v>0</v>
      </c>
      <c r="D18" s="37" t="s">
        <v>0</v>
      </c>
      <c r="E18" s="37" t="s">
        <v>0</v>
      </c>
      <c r="F18" s="37" t="s">
        <v>0</v>
      </c>
      <c r="G18" s="37" t="s">
        <v>0</v>
      </c>
      <c r="H18" s="37" t="s">
        <v>0</v>
      </c>
      <c r="I18" s="37" t="s">
        <v>0</v>
      </c>
      <c r="J18" s="37" t="s">
        <v>0</v>
      </c>
      <c r="K18" s="37" t="s">
        <v>0</v>
      </c>
    </row>
    <row r="19" spans="1:11" ht="24.75" customHeight="1" x14ac:dyDescent="0.2">
      <c r="A19" s="38" t="s">
        <v>1</v>
      </c>
      <c r="B19" s="38" t="s">
        <v>0</v>
      </c>
      <c r="C19" s="38" t="s">
        <v>0</v>
      </c>
      <c r="D19" s="38" t="s">
        <v>0</v>
      </c>
      <c r="E19" s="38" t="s">
        <v>0</v>
      </c>
      <c r="F19" s="38" t="s">
        <v>0</v>
      </c>
      <c r="G19" s="38" t="s">
        <v>0</v>
      </c>
      <c r="H19" s="38" t="s">
        <v>0</v>
      </c>
      <c r="I19" s="38" t="s">
        <v>0</v>
      </c>
      <c r="J19" s="38" t="s">
        <v>0</v>
      </c>
      <c r="K19" s="38" t="s">
        <v>0</v>
      </c>
    </row>
    <row r="21" spans="1:11" x14ac:dyDescent="0.2">
      <c r="A21" s="20" t="s">
        <v>0</v>
      </c>
      <c r="B21" s="5" t="s">
        <v>0</v>
      </c>
      <c r="C21" s="5" t="s">
        <v>0</v>
      </c>
      <c r="D21" s="5" t="s">
        <v>0</v>
      </c>
      <c r="E21" s="5" t="s">
        <v>0</v>
      </c>
      <c r="F21" s="5" t="s">
        <v>0</v>
      </c>
      <c r="G21" s="5" t="s">
        <v>0</v>
      </c>
      <c r="H21" s="5" t="s">
        <v>0</v>
      </c>
      <c r="I21" s="5" t="s">
        <v>0</v>
      </c>
      <c r="J21" s="5" t="s">
        <v>0</v>
      </c>
      <c r="K21" s="6" t="str">
        <f>IF(ButceYil&gt;2008,"TL","YTL")</f>
        <v>TL</v>
      </c>
    </row>
    <row r="22" spans="1:11" ht="45" customHeight="1" x14ac:dyDescent="0.2">
      <c r="A22" s="21" t="s">
        <v>2</v>
      </c>
      <c r="B22" s="13" t="s">
        <v>6</v>
      </c>
      <c r="C22" s="14" t="s">
        <v>7</v>
      </c>
      <c r="D22" s="14" t="s">
        <v>8</v>
      </c>
      <c r="E22" s="14" t="s">
        <v>3</v>
      </c>
      <c r="F22" s="14" t="s">
        <v>23</v>
      </c>
      <c r="G22" s="14" t="s">
        <v>21</v>
      </c>
      <c r="H22" s="14" t="s">
        <v>22</v>
      </c>
      <c r="I22" s="14" t="s">
        <v>4</v>
      </c>
      <c r="J22" s="14" t="s">
        <v>5</v>
      </c>
      <c r="K22" s="15" t="s">
        <v>9</v>
      </c>
    </row>
    <row r="23" spans="1:11" ht="23.1" customHeight="1" x14ac:dyDescent="0.2">
      <c r="A23" s="17" t="s">
        <v>24</v>
      </c>
      <c r="B23" s="7">
        <v>11053550000</v>
      </c>
      <c r="C23" s="8">
        <v>1337502000</v>
      </c>
      <c r="D23" s="8">
        <v>1801854000</v>
      </c>
      <c r="E23" s="8">
        <v>0</v>
      </c>
      <c r="F23" s="8">
        <v>2806861000</v>
      </c>
      <c r="G23" s="8">
        <v>803423000</v>
      </c>
      <c r="H23" s="8">
        <v>14000000</v>
      </c>
      <c r="I23" s="8">
        <v>0</v>
      </c>
      <c r="J23" s="8">
        <v>0</v>
      </c>
      <c r="K23" s="9">
        <f t="shared" ref="K23:K54" si="4">SUM(B23:J23)</f>
        <v>17817190000</v>
      </c>
    </row>
    <row r="24" spans="1:11" ht="23.1" customHeight="1" x14ac:dyDescent="0.2">
      <c r="A24" s="18" t="s">
        <v>25</v>
      </c>
      <c r="B24" s="2">
        <v>2784216000</v>
      </c>
      <c r="C24" s="3">
        <v>163119000</v>
      </c>
      <c r="D24" s="3">
        <v>9857811000</v>
      </c>
      <c r="E24" s="3">
        <v>0</v>
      </c>
      <c r="F24" s="3">
        <v>2370000000</v>
      </c>
      <c r="G24" s="3">
        <v>1753000000</v>
      </c>
      <c r="H24" s="3">
        <v>0</v>
      </c>
      <c r="I24" s="3">
        <v>0</v>
      </c>
      <c r="J24" s="3">
        <v>0</v>
      </c>
      <c r="K24" s="4">
        <f t="shared" si="4"/>
        <v>16928146000</v>
      </c>
    </row>
    <row r="25" spans="1:11" ht="23.1" customHeight="1" x14ac:dyDescent="0.2">
      <c r="A25" s="18" t="s">
        <v>26</v>
      </c>
      <c r="B25" s="2">
        <v>443413000</v>
      </c>
      <c r="C25" s="3">
        <v>45592000</v>
      </c>
      <c r="D25" s="3">
        <v>250883000</v>
      </c>
      <c r="E25" s="3">
        <v>0</v>
      </c>
      <c r="F25" s="3">
        <v>26578000</v>
      </c>
      <c r="G25" s="3">
        <v>23000000</v>
      </c>
      <c r="H25" s="3">
        <v>0</v>
      </c>
      <c r="I25" s="3">
        <v>0</v>
      </c>
      <c r="J25" s="3">
        <v>0</v>
      </c>
      <c r="K25" s="4">
        <f t="shared" si="4"/>
        <v>789466000</v>
      </c>
    </row>
    <row r="26" spans="1:11" ht="23.1" customHeight="1" x14ac:dyDescent="0.2">
      <c r="A26" s="18" t="s">
        <v>27</v>
      </c>
      <c r="B26" s="2">
        <v>2566341000</v>
      </c>
      <c r="C26" s="3">
        <v>290932000</v>
      </c>
      <c r="D26" s="3">
        <v>885219000</v>
      </c>
      <c r="E26" s="3">
        <v>0</v>
      </c>
      <c r="F26" s="3">
        <v>157224000</v>
      </c>
      <c r="G26" s="3">
        <v>111000000</v>
      </c>
      <c r="H26" s="3">
        <v>0</v>
      </c>
      <c r="I26" s="3">
        <v>0</v>
      </c>
      <c r="J26" s="3">
        <v>0</v>
      </c>
      <c r="K26" s="4">
        <f t="shared" si="4"/>
        <v>4010716000</v>
      </c>
    </row>
    <row r="27" spans="1:11" ht="23.1" customHeight="1" x14ac:dyDescent="0.2">
      <c r="A27" s="18" t="s">
        <v>28</v>
      </c>
      <c r="B27" s="2">
        <v>1846200000</v>
      </c>
      <c r="C27" s="3">
        <v>193506000</v>
      </c>
      <c r="D27" s="3">
        <v>220923000</v>
      </c>
      <c r="E27" s="3">
        <v>0</v>
      </c>
      <c r="F27" s="3">
        <v>60414000</v>
      </c>
      <c r="G27" s="3">
        <v>68000000</v>
      </c>
      <c r="H27" s="3">
        <v>0</v>
      </c>
      <c r="I27" s="3">
        <v>0</v>
      </c>
      <c r="J27" s="3">
        <v>0</v>
      </c>
      <c r="K27" s="4">
        <f t="shared" si="4"/>
        <v>2389043000</v>
      </c>
    </row>
    <row r="28" spans="1:11" ht="23.1" customHeight="1" x14ac:dyDescent="0.2">
      <c r="A28" s="18" t="s">
        <v>29</v>
      </c>
      <c r="B28" s="2">
        <v>901380000</v>
      </c>
      <c r="C28" s="3">
        <v>84163000</v>
      </c>
      <c r="D28" s="3">
        <v>156424000</v>
      </c>
      <c r="E28" s="3">
        <v>0</v>
      </c>
      <c r="F28" s="3">
        <v>3236000</v>
      </c>
      <c r="G28" s="3">
        <v>42000000</v>
      </c>
      <c r="H28" s="3">
        <v>0</v>
      </c>
      <c r="I28" s="3">
        <v>0</v>
      </c>
      <c r="J28" s="3">
        <v>0</v>
      </c>
      <c r="K28" s="4">
        <f t="shared" si="4"/>
        <v>1187203000</v>
      </c>
    </row>
    <row r="29" spans="1:11" ht="23.1" customHeight="1" x14ac:dyDescent="0.2">
      <c r="A29" s="18" t="s">
        <v>30</v>
      </c>
      <c r="B29" s="2">
        <v>2334045000</v>
      </c>
      <c r="C29" s="3">
        <v>259260000</v>
      </c>
      <c r="D29" s="3">
        <v>284596000</v>
      </c>
      <c r="E29" s="3">
        <v>0</v>
      </c>
      <c r="F29" s="3">
        <v>44104000</v>
      </c>
      <c r="G29" s="3">
        <v>337500000</v>
      </c>
      <c r="H29" s="3">
        <v>0</v>
      </c>
      <c r="I29" s="3">
        <v>0</v>
      </c>
      <c r="J29" s="3">
        <v>0</v>
      </c>
      <c r="K29" s="4">
        <f t="shared" si="4"/>
        <v>3259505000</v>
      </c>
    </row>
    <row r="30" spans="1:11" ht="23.1" customHeight="1" x14ac:dyDescent="0.2">
      <c r="A30" s="18" t="s">
        <v>31</v>
      </c>
      <c r="B30" s="2">
        <v>170804203000</v>
      </c>
      <c r="C30" s="3">
        <v>19356118000</v>
      </c>
      <c r="D30" s="3">
        <v>55271494000</v>
      </c>
      <c r="E30" s="3">
        <v>0</v>
      </c>
      <c r="F30" s="3">
        <v>4253333000</v>
      </c>
      <c r="G30" s="3">
        <v>24552652000</v>
      </c>
      <c r="H30" s="3">
        <v>6038002000</v>
      </c>
      <c r="I30" s="3">
        <v>0</v>
      </c>
      <c r="J30" s="3">
        <v>0</v>
      </c>
      <c r="K30" s="4">
        <f t="shared" si="4"/>
        <v>280275802000</v>
      </c>
    </row>
    <row r="31" spans="1:11" ht="23.1" customHeight="1" x14ac:dyDescent="0.2">
      <c r="A31" s="18" t="s">
        <v>32</v>
      </c>
      <c r="B31" s="2">
        <v>273553471000</v>
      </c>
      <c r="C31" s="3">
        <v>32266666000</v>
      </c>
      <c r="D31" s="3">
        <v>305086826000</v>
      </c>
      <c r="E31" s="3">
        <v>0</v>
      </c>
      <c r="F31" s="3">
        <v>9824919000</v>
      </c>
      <c r="G31" s="3">
        <v>3167308000</v>
      </c>
      <c r="H31" s="3">
        <v>0</v>
      </c>
      <c r="I31" s="3">
        <v>0</v>
      </c>
      <c r="J31" s="3">
        <v>0</v>
      </c>
      <c r="K31" s="4">
        <f t="shared" si="4"/>
        <v>623899190000</v>
      </c>
    </row>
    <row r="32" spans="1:11" ht="23.1" customHeight="1" x14ac:dyDescent="0.2">
      <c r="A32" s="18" t="s">
        <v>33</v>
      </c>
      <c r="B32" s="2">
        <v>55756297000</v>
      </c>
      <c r="C32" s="3">
        <v>11017387000</v>
      </c>
      <c r="D32" s="3">
        <v>10471033000</v>
      </c>
      <c r="E32" s="3">
        <v>0</v>
      </c>
      <c r="F32" s="3">
        <v>4358162000</v>
      </c>
      <c r="G32" s="3">
        <v>12580000000</v>
      </c>
      <c r="H32" s="3">
        <v>2218815000</v>
      </c>
      <c r="I32" s="3">
        <v>0</v>
      </c>
      <c r="J32" s="3">
        <v>0</v>
      </c>
      <c r="K32" s="4">
        <f t="shared" si="4"/>
        <v>96401694000</v>
      </c>
    </row>
    <row r="33" spans="1:11" ht="23.1" customHeight="1" x14ac:dyDescent="0.2">
      <c r="A33" s="18" t="s">
        <v>34</v>
      </c>
      <c r="B33" s="2">
        <v>16752212000</v>
      </c>
      <c r="C33" s="3">
        <v>1373716000</v>
      </c>
      <c r="D33" s="3">
        <v>6616144000</v>
      </c>
      <c r="E33" s="3">
        <v>0</v>
      </c>
      <c r="F33" s="3">
        <v>12383224000</v>
      </c>
      <c r="G33" s="3">
        <v>1905100000</v>
      </c>
      <c r="H33" s="3">
        <v>0</v>
      </c>
      <c r="I33" s="3">
        <v>5310000</v>
      </c>
      <c r="J33" s="3">
        <v>0</v>
      </c>
      <c r="K33" s="4">
        <f t="shared" si="4"/>
        <v>39035706000</v>
      </c>
    </row>
    <row r="34" spans="1:11" ht="23.1" customHeight="1" x14ac:dyDescent="0.2">
      <c r="A34" s="18" t="s">
        <v>35</v>
      </c>
      <c r="B34" s="2">
        <v>23051411000</v>
      </c>
      <c r="C34" s="3">
        <v>2558431000</v>
      </c>
      <c r="D34" s="3">
        <v>46164380000</v>
      </c>
      <c r="E34" s="3">
        <v>1950000000000</v>
      </c>
      <c r="F34" s="3">
        <v>4248826519000</v>
      </c>
      <c r="G34" s="3">
        <v>2452000000</v>
      </c>
      <c r="H34" s="3">
        <v>73365726000</v>
      </c>
      <c r="I34" s="3">
        <v>252456710000</v>
      </c>
      <c r="J34" s="3">
        <v>0</v>
      </c>
      <c r="K34" s="4">
        <f t="shared" si="4"/>
        <v>6598875177000</v>
      </c>
    </row>
    <row r="35" spans="1:11" ht="23.1" customHeight="1" x14ac:dyDescent="0.2">
      <c r="A35" s="18" t="s">
        <v>36</v>
      </c>
      <c r="B35" s="2">
        <v>1030744599000</v>
      </c>
      <c r="C35" s="3">
        <v>131441299000</v>
      </c>
      <c r="D35" s="3">
        <v>116553046000</v>
      </c>
      <c r="E35" s="3">
        <v>0</v>
      </c>
      <c r="F35" s="3">
        <v>31275568000</v>
      </c>
      <c r="G35" s="3">
        <v>141254495000</v>
      </c>
      <c r="H35" s="3">
        <v>446533000</v>
      </c>
      <c r="I35" s="3">
        <v>0</v>
      </c>
      <c r="J35" s="3">
        <v>0</v>
      </c>
      <c r="K35" s="4">
        <f t="shared" si="4"/>
        <v>1451715540000</v>
      </c>
    </row>
    <row r="36" spans="1:11" ht="23.1" customHeight="1" x14ac:dyDescent="0.2">
      <c r="A36" s="18" t="s">
        <v>37</v>
      </c>
      <c r="B36" s="2">
        <v>566841948000</v>
      </c>
      <c r="C36" s="3">
        <v>67251196000</v>
      </c>
      <c r="D36" s="3">
        <v>189921652000</v>
      </c>
      <c r="E36" s="3">
        <v>0</v>
      </c>
      <c r="F36" s="3">
        <v>4603391000</v>
      </c>
      <c r="G36" s="3">
        <v>190032000000</v>
      </c>
      <c r="H36" s="3">
        <v>1667104000</v>
      </c>
      <c r="I36" s="3">
        <v>0</v>
      </c>
      <c r="J36" s="3">
        <v>0</v>
      </c>
      <c r="K36" s="4">
        <f t="shared" si="4"/>
        <v>1020317291000</v>
      </c>
    </row>
    <row r="37" spans="1:11" ht="23.1" customHeight="1" x14ac:dyDescent="0.2">
      <c r="A37" s="18" t="s">
        <v>38</v>
      </c>
      <c r="B37" s="2">
        <v>3321325000</v>
      </c>
      <c r="C37" s="3">
        <v>517644000</v>
      </c>
      <c r="D37" s="3">
        <v>203959000</v>
      </c>
      <c r="E37" s="3">
        <v>0</v>
      </c>
      <c r="F37" s="3">
        <v>152561690000</v>
      </c>
      <c r="G37" s="3">
        <v>125669100000</v>
      </c>
      <c r="H37" s="3">
        <v>197000000000</v>
      </c>
      <c r="I37" s="3">
        <v>0</v>
      </c>
      <c r="J37" s="3">
        <v>0</v>
      </c>
      <c r="K37" s="4">
        <f t="shared" si="4"/>
        <v>479273718000</v>
      </c>
    </row>
    <row r="38" spans="1:11" ht="23.1" customHeight="1" x14ac:dyDescent="0.2">
      <c r="A38" s="18" t="s">
        <v>39</v>
      </c>
      <c r="B38" s="2">
        <v>53280882000</v>
      </c>
      <c r="C38" s="3">
        <v>8825531000</v>
      </c>
      <c r="D38" s="3">
        <v>20001851000</v>
      </c>
      <c r="E38" s="3">
        <v>0</v>
      </c>
      <c r="F38" s="3">
        <v>319632263000</v>
      </c>
      <c r="G38" s="3">
        <v>5259800000</v>
      </c>
      <c r="H38" s="3">
        <v>10300000</v>
      </c>
      <c r="I38" s="3">
        <v>0</v>
      </c>
      <c r="J38" s="3">
        <v>0</v>
      </c>
      <c r="K38" s="4">
        <f t="shared" si="4"/>
        <v>407010627000</v>
      </c>
    </row>
    <row r="39" spans="1:11" ht="23.1" customHeight="1" x14ac:dyDescent="0.2">
      <c r="A39" s="18" t="s">
        <v>40</v>
      </c>
      <c r="B39" s="2">
        <v>1124850000</v>
      </c>
      <c r="C39" s="3">
        <v>142999000</v>
      </c>
      <c r="D39" s="3">
        <v>32227233000</v>
      </c>
      <c r="E39" s="3">
        <v>0</v>
      </c>
      <c r="F39" s="3">
        <v>7097317000</v>
      </c>
      <c r="G39" s="3">
        <v>135541000</v>
      </c>
      <c r="H39" s="3">
        <v>4450080000</v>
      </c>
      <c r="I39" s="3">
        <v>154000000</v>
      </c>
      <c r="J39" s="3">
        <v>0</v>
      </c>
      <c r="K39" s="4">
        <f t="shared" si="4"/>
        <v>45332020000</v>
      </c>
    </row>
    <row r="40" spans="1:11" ht="23.1" customHeight="1" x14ac:dyDescent="0.2">
      <c r="A40" s="18" t="s">
        <v>41</v>
      </c>
      <c r="B40" s="2">
        <v>14588536000</v>
      </c>
      <c r="C40" s="3">
        <v>1826209000</v>
      </c>
      <c r="D40" s="3">
        <v>2355304000</v>
      </c>
      <c r="E40" s="3">
        <v>0</v>
      </c>
      <c r="F40" s="3">
        <v>18276587000</v>
      </c>
      <c r="G40" s="3">
        <v>13580000000</v>
      </c>
      <c r="H40" s="3">
        <v>2575756000</v>
      </c>
      <c r="I40" s="3">
        <v>0</v>
      </c>
      <c r="J40" s="3">
        <v>0</v>
      </c>
      <c r="K40" s="4">
        <f t="shared" si="4"/>
        <v>53202392000</v>
      </c>
    </row>
    <row r="41" spans="1:11" ht="23.1" customHeight="1" x14ac:dyDescent="0.2">
      <c r="A41" s="18" t="s">
        <v>42</v>
      </c>
      <c r="B41" s="2">
        <v>3538352000</v>
      </c>
      <c r="C41" s="3">
        <v>433820000</v>
      </c>
      <c r="D41" s="3">
        <v>604389000</v>
      </c>
      <c r="E41" s="3">
        <v>0</v>
      </c>
      <c r="F41" s="3">
        <v>65948390000</v>
      </c>
      <c r="G41" s="3">
        <v>3107084000</v>
      </c>
      <c r="H41" s="3">
        <v>32430139000</v>
      </c>
      <c r="I41" s="3">
        <v>18435739000</v>
      </c>
      <c r="J41" s="3">
        <v>0</v>
      </c>
      <c r="K41" s="4">
        <f t="shared" si="4"/>
        <v>124497913000</v>
      </c>
    </row>
    <row r="42" spans="1:11" ht="23.1" customHeight="1" x14ac:dyDescent="0.2">
      <c r="A42" s="18" t="s">
        <v>43</v>
      </c>
      <c r="B42" s="2">
        <v>15571414000</v>
      </c>
      <c r="C42" s="3">
        <v>2071366000</v>
      </c>
      <c r="D42" s="3">
        <v>966471000</v>
      </c>
      <c r="E42" s="3">
        <v>0</v>
      </c>
      <c r="F42" s="3">
        <v>144750175000</v>
      </c>
      <c r="G42" s="3">
        <v>29794713000</v>
      </c>
      <c r="H42" s="3">
        <v>26060329000</v>
      </c>
      <c r="I42" s="3">
        <v>80000000</v>
      </c>
      <c r="J42" s="3">
        <v>0</v>
      </c>
      <c r="K42" s="4">
        <f t="shared" si="4"/>
        <v>219294468000</v>
      </c>
    </row>
    <row r="43" spans="1:11" ht="23.1" customHeight="1" x14ac:dyDescent="0.2">
      <c r="A43" s="18" t="s">
        <v>44</v>
      </c>
      <c r="B43" s="2">
        <v>17272974000</v>
      </c>
      <c r="C43" s="3">
        <v>2003300000</v>
      </c>
      <c r="D43" s="3">
        <v>1809023000</v>
      </c>
      <c r="E43" s="3">
        <v>0</v>
      </c>
      <c r="F43" s="3">
        <v>33376686000</v>
      </c>
      <c r="G43" s="3">
        <v>1769800000</v>
      </c>
      <c r="H43" s="3">
        <v>1600000</v>
      </c>
      <c r="I43" s="3">
        <v>0</v>
      </c>
      <c r="J43" s="3">
        <v>0</v>
      </c>
      <c r="K43" s="4">
        <f t="shared" si="4"/>
        <v>56233383000</v>
      </c>
    </row>
    <row r="44" spans="1:11" ht="23.1" customHeight="1" x14ac:dyDescent="0.2">
      <c r="A44" s="18" t="s">
        <v>45</v>
      </c>
      <c r="B44" s="2">
        <v>2771887000</v>
      </c>
      <c r="C44" s="3">
        <v>398164000</v>
      </c>
      <c r="D44" s="3">
        <v>2094589000</v>
      </c>
      <c r="E44" s="3">
        <v>0</v>
      </c>
      <c r="F44" s="3">
        <v>178402634000</v>
      </c>
      <c r="G44" s="3">
        <v>12508000000</v>
      </c>
      <c r="H44" s="3">
        <v>7900000000</v>
      </c>
      <c r="I44" s="3">
        <v>27847000000</v>
      </c>
      <c r="J44" s="3">
        <v>0</v>
      </c>
      <c r="K44" s="4">
        <f t="shared" si="4"/>
        <v>231922274000</v>
      </c>
    </row>
    <row r="45" spans="1:11" ht="23.1" customHeight="1" x14ac:dyDescent="0.2">
      <c r="A45" s="18" t="s">
        <v>46</v>
      </c>
      <c r="B45" s="2">
        <v>58970677000</v>
      </c>
      <c r="C45" s="3">
        <v>7671413000</v>
      </c>
      <c r="D45" s="3">
        <v>3653232000</v>
      </c>
      <c r="E45" s="3">
        <v>0</v>
      </c>
      <c r="F45" s="3">
        <v>182840688000</v>
      </c>
      <c r="G45" s="3">
        <v>9829397000</v>
      </c>
      <c r="H45" s="3">
        <v>173940955000</v>
      </c>
      <c r="I45" s="3">
        <v>1215761000</v>
      </c>
      <c r="J45" s="3">
        <v>0</v>
      </c>
      <c r="K45" s="4">
        <f t="shared" si="4"/>
        <v>438122123000</v>
      </c>
    </row>
    <row r="46" spans="1:11" ht="23.1" customHeight="1" x14ac:dyDescent="0.2">
      <c r="A46" s="18" t="s">
        <v>47</v>
      </c>
      <c r="B46" s="2">
        <v>224474000</v>
      </c>
      <c r="C46" s="3">
        <v>28678000</v>
      </c>
      <c r="D46" s="3">
        <v>31462000</v>
      </c>
      <c r="E46" s="3">
        <v>0</v>
      </c>
      <c r="F46" s="3">
        <v>4164000</v>
      </c>
      <c r="G46" s="3">
        <v>92000000</v>
      </c>
      <c r="H46" s="3">
        <v>0</v>
      </c>
      <c r="I46" s="3">
        <v>0</v>
      </c>
      <c r="J46" s="3">
        <v>0</v>
      </c>
      <c r="K46" s="4">
        <f t="shared" si="4"/>
        <v>380778000</v>
      </c>
    </row>
    <row r="47" spans="1:11" ht="23.1" customHeight="1" x14ac:dyDescent="0.2">
      <c r="A47" s="18" t="s">
        <v>48</v>
      </c>
      <c r="B47" s="2">
        <v>15842855000</v>
      </c>
      <c r="C47" s="3">
        <v>1049835000</v>
      </c>
      <c r="D47" s="3">
        <v>5003771000</v>
      </c>
      <c r="E47" s="3">
        <v>0</v>
      </c>
      <c r="F47" s="3">
        <v>0</v>
      </c>
      <c r="G47" s="3">
        <v>7000000000</v>
      </c>
      <c r="H47" s="3">
        <v>0</v>
      </c>
      <c r="I47" s="3">
        <v>0</v>
      </c>
      <c r="J47" s="3">
        <v>0</v>
      </c>
      <c r="K47" s="4">
        <f t="shared" si="4"/>
        <v>28896461000</v>
      </c>
    </row>
    <row r="48" spans="1:11" ht="23.1" customHeight="1" x14ac:dyDescent="0.2">
      <c r="A48" s="18" t="s">
        <v>49</v>
      </c>
      <c r="B48" s="2">
        <v>193701811000</v>
      </c>
      <c r="C48" s="3">
        <v>17922126000</v>
      </c>
      <c r="D48" s="3">
        <v>40060354000</v>
      </c>
      <c r="E48" s="3">
        <v>0</v>
      </c>
      <c r="F48" s="3">
        <v>70333000</v>
      </c>
      <c r="G48" s="3">
        <v>9508000000</v>
      </c>
      <c r="H48" s="3">
        <v>0</v>
      </c>
      <c r="I48" s="3">
        <v>0</v>
      </c>
      <c r="J48" s="3">
        <v>0</v>
      </c>
      <c r="K48" s="4">
        <f t="shared" si="4"/>
        <v>261262624000</v>
      </c>
    </row>
    <row r="49" spans="1:11" ht="23.1" customHeight="1" x14ac:dyDescent="0.2">
      <c r="A49" s="18" t="s">
        <v>50</v>
      </c>
      <c r="B49" s="2">
        <v>8633684000</v>
      </c>
      <c r="C49" s="3">
        <v>898685000</v>
      </c>
      <c r="D49" s="3">
        <v>5332202000</v>
      </c>
      <c r="E49" s="3">
        <v>0</v>
      </c>
      <c r="F49" s="3">
        <v>21737000</v>
      </c>
      <c r="G49" s="3">
        <v>1880000000</v>
      </c>
      <c r="H49" s="3">
        <v>0</v>
      </c>
      <c r="I49" s="3">
        <v>0</v>
      </c>
      <c r="J49" s="3">
        <v>0</v>
      </c>
      <c r="K49" s="4">
        <f t="shared" si="4"/>
        <v>16766308000</v>
      </c>
    </row>
    <row r="50" spans="1:11" ht="23.1" customHeight="1" x14ac:dyDescent="0.2">
      <c r="A50" s="18" t="s">
        <v>51</v>
      </c>
      <c r="B50" s="2">
        <v>302167835000</v>
      </c>
      <c r="C50" s="3">
        <v>38183832000</v>
      </c>
      <c r="D50" s="3">
        <v>40523233000</v>
      </c>
      <c r="E50" s="3">
        <v>0</v>
      </c>
      <c r="F50" s="3">
        <v>143643000</v>
      </c>
      <c r="G50" s="3">
        <v>35408000000</v>
      </c>
      <c r="H50" s="3">
        <v>0</v>
      </c>
      <c r="I50" s="3">
        <v>0</v>
      </c>
      <c r="J50" s="3">
        <v>0</v>
      </c>
      <c r="K50" s="4">
        <f t="shared" si="4"/>
        <v>416426543000</v>
      </c>
    </row>
    <row r="51" spans="1:11" ht="23.1" customHeight="1" x14ac:dyDescent="0.2">
      <c r="A51" s="18" t="s">
        <v>52</v>
      </c>
      <c r="B51" s="2">
        <v>110056770000</v>
      </c>
      <c r="C51" s="3">
        <v>13893319000</v>
      </c>
      <c r="D51" s="3">
        <v>3885282000</v>
      </c>
      <c r="E51" s="3">
        <v>0</v>
      </c>
      <c r="F51" s="3">
        <v>512782000</v>
      </c>
      <c r="G51" s="3">
        <v>1771000000</v>
      </c>
      <c r="H51" s="3">
        <v>0</v>
      </c>
      <c r="I51" s="3">
        <v>0</v>
      </c>
      <c r="J51" s="3">
        <v>0</v>
      </c>
      <c r="K51" s="4">
        <f t="shared" si="4"/>
        <v>130119153000</v>
      </c>
    </row>
    <row r="52" spans="1:11" ht="23.1" customHeight="1" x14ac:dyDescent="0.2">
      <c r="A52" s="18" t="s">
        <v>53</v>
      </c>
      <c r="B52" s="2">
        <v>6315559000</v>
      </c>
      <c r="C52" s="3">
        <v>741731000</v>
      </c>
      <c r="D52" s="3">
        <v>791968000</v>
      </c>
      <c r="E52" s="3">
        <v>0</v>
      </c>
      <c r="F52" s="3">
        <v>10901228000</v>
      </c>
      <c r="G52" s="3">
        <v>4270300000</v>
      </c>
      <c r="H52" s="3">
        <v>243187658000</v>
      </c>
      <c r="I52" s="3">
        <v>714824000</v>
      </c>
      <c r="J52" s="3">
        <v>0</v>
      </c>
      <c r="K52" s="4">
        <f t="shared" si="4"/>
        <v>266923268000</v>
      </c>
    </row>
    <row r="53" spans="1:11" ht="23.1" customHeight="1" x14ac:dyDescent="0.2">
      <c r="A53" s="18" t="s">
        <v>54</v>
      </c>
      <c r="B53" s="2">
        <v>32491789000</v>
      </c>
      <c r="C53" s="3">
        <v>4056863000</v>
      </c>
      <c r="D53" s="3">
        <v>4166089000</v>
      </c>
      <c r="E53" s="3">
        <v>0</v>
      </c>
      <c r="F53" s="3">
        <v>146066000</v>
      </c>
      <c r="G53" s="3">
        <v>6658832000</v>
      </c>
      <c r="H53" s="3">
        <v>0</v>
      </c>
      <c r="I53" s="3">
        <v>0</v>
      </c>
      <c r="J53" s="3">
        <v>0</v>
      </c>
      <c r="K53" s="4">
        <f t="shared" si="4"/>
        <v>47519639000</v>
      </c>
    </row>
    <row r="54" spans="1:11" ht="23.1" customHeight="1" x14ac:dyDescent="0.2">
      <c r="A54" s="18" t="s">
        <v>55</v>
      </c>
      <c r="B54" s="2">
        <v>8670357000</v>
      </c>
      <c r="C54" s="3">
        <v>1353664000</v>
      </c>
      <c r="D54" s="3">
        <v>188974000</v>
      </c>
      <c r="E54" s="3">
        <v>0</v>
      </c>
      <c r="F54" s="3">
        <v>34775000</v>
      </c>
      <c r="G54" s="3">
        <v>924387000</v>
      </c>
      <c r="H54" s="3">
        <v>0</v>
      </c>
      <c r="I54" s="3">
        <v>0</v>
      </c>
      <c r="J54" s="3">
        <v>0</v>
      </c>
      <c r="K54" s="4">
        <f t="shared" si="4"/>
        <v>11172157000</v>
      </c>
    </row>
    <row r="55" spans="1:11" ht="23.1" customHeight="1" x14ac:dyDescent="0.2">
      <c r="A55" s="18" t="s">
        <v>56</v>
      </c>
      <c r="B55" s="2">
        <v>2124203000</v>
      </c>
      <c r="C55" s="3">
        <v>323138000</v>
      </c>
      <c r="D55" s="3">
        <v>175627000</v>
      </c>
      <c r="E55" s="3">
        <v>0</v>
      </c>
      <c r="F55" s="3">
        <v>1105458000</v>
      </c>
      <c r="G55" s="3">
        <v>1145000000</v>
      </c>
      <c r="H55" s="3">
        <v>0</v>
      </c>
      <c r="I55" s="3">
        <v>0</v>
      </c>
      <c r="J55" s="3">
        <v>0</v>
      </c>
      <c r="K55" s="4">
        <f t="shared" ref="K55:K72" si="5">SUM(B55:J55)</f>
        <v>4873426000</v>
      </c>
    </row>
    <row r="56" spans="1:11" ht="23.1" customHeight="1" x14ac:dyDescent="0.2">
      <c r="A56" s="18" t="s">
        <v>57</v>
      </c>
      <c r="B56" s="2">
        <v>10300404000</v>
      </c>
      <c r="C56" s="3">
        <v>1993900000</v>
      </c>
      <c r="D56" s="3">
        <v>3324325000</v>
      </c>
      <c r="E56" s="3">
        <v>0</v>
      </c>
      <c r="F56" s="3">
        <v>15400903000</v>
      </c>
      <c r="G56" s="3">
        <v>5174000000</v>
      </c>
      <c r="H56" s="3">
        <v>12000000</v>
      </c>
      <c r="I56" s="3">
        <v>0</v>
      </c>
      <c r="J56" s="3">
        <v>0</v>
      </c>
      <c r="K56" s="4">
        <f t="shared" si="5"/>
        <v>36205532000</v>
      </c>
    </row>
    <row r="57" spans="1:11" ht="23.1" customHeight="1" x14ac:dyDescent="0.2">
      <c r="A57" s="18" t="s">
        <v>58</v>
      </c>
      <c r="B57" s="2">
        <v>421202000</v>
      </c>
      <c r="C57" s="3">
        <v>53032000</v>
      </c>
      <c r="D57" s="3">
        <v>155792000</v>
      </c>
      <c r="E57" s="3">
        <v>0</v>
      </c>
      <c r="F57" s="3">
        <v>6124968000</v>
      </c>
      <c r="G57" s="3">
        <v>22000000</v>
      </c>
      <c r="H57" s="3">
        <v>20260000</v>
      </c>
      <c r="I57" s="3">
        <v>0</v>
      </c>
      <c r="J57" s="3">
        <v>0</v>
      </c>
      <c r="K57" s="4">
        <f t="shared" si="5"/>
        <v>6797254000</v>
      </c>
    </row>
    <row r="58" spans="1:11" ht="23.1" customHeight="1" x14ac:dyDescent="0.2">
      <c r="A58" s="18" t="s">
        <v>59</v>
      </c>
      <c r="B58" s="2">
        <v>825611000</v>
      </c>
      <c r="C58" s="3">
        <v>122394000</v>
      </c>
      <c r="D58" s="3">
        <v>156670000</v>
      </c>
      <c r="E58" s="3">
        <v>0</v>
      </c>
      <c r="F58" s="3">
        <v>3131000</v>
      </c>
      <c r="G58" s="3">
        <v>110000000</v>
      </c>
      <c r="H58" s="3">
        <v>0</v>
      </c>
      <c r="I58" s="3">
        <v>0</v>
      </c>
      <c r="J58" s="3">
        <v>0</v>
      </c>
      <c r="K58" s="4">
        <f t="shared" si="5"/>
        <v>1217806000</v>
      </c>
    </row>
    <row r="59" spans="1:11" ht="23.1" customHeight="1" x14ac:dyDescent="0.2">
      <c r="A59" s="18" t="s">
        <v>60</v>
      </c>
      <c r="B59" s="2">
        <v>1062210000</v>
      </c>
      <c r="C59" s="3">
        <v>106552000</v>
      </c>
      <c r="D59" s="3">
        <v>4927096000</v>
      </c>
      <c r="E59" s="3">
        <v>0</v>
      </c>
      <c r="F59" s="3">
        <v>9156000</v>
      </c>
      <c r="G59" s="3">
        <v>50000000</v>
      </c>
      <c r="H59" s="3">
        <v>0</v>
      </c>
      <c r="I59" s="3">
        <v>0</v>
      </c>
      <c r="J59" s="3">
        <v>0</v>
      </c>
      <c r="K59" s="4">
        <f t="shared" si="5"/>
        <v>6155014000</v>
      </c>
    </row>
    <row r="60" spans="1:11" ht="23.1" customHeight="1" x14ac:dyDescent="0.2">
      <c r="A60" s="18" t="s">
        <v>61</v>
      </c>
      <c r="B60" s="2">
        <v>1917226000</v>
      </c>
      <c r="C60" s="3">
        <v>305463000</v>
      </c>
      <c r="D60" s="3">
        <v>186353000</v>
      </c>
      <c r="E60" s="3">
        <v>0</v>
      </c>
      <c r="F60" s="3">
        <v>4500000</v>
      </c>
      <c r="G60" s="3">
        <v>700000000</v>
      </c>
      <c r="H60" s="3">
        <v>0</v>
      </c>
      <c r="I60" s="3">
        <v>0</v>
      </c>
      <c r="J60" s="3">
        <v>0</v>
      </c>
      <c r="K60" s="4">
        <f t="shared" si="5"/>
        <v>3113542000</v>
      </c>
    </row>
    <row r="61" spans="1:11" ht="23.1" customHeight="1" x14ac:dyDescent="0.2">
      <c r="A61" s="18" t="s">
        <v>62</v>
      </c>
      <c r="B61" s="2">
        <v>918746000</v>
      </c>
      <c r="C61" s="3">
        <v>107266000</v>
      </c>
      <c r="D61" s="3">
        <v>321777000</v>
      </c>
      <c r="E61" s="3">
        <v>0</v>
      </c>
      <c r="F61" s="3">
        <v>14006000</v>
      </c>
      <c r="G61" s="3">
        <v>327000000</v>
      </c>
      <c r="H61" s="3">
        <v>1689357000</v>
      </c>
      <c r="I61" s="3">
        <v>0</v>
      </c>
      <c r="J61" s="3">
        <v>286860760000</v>
      </c>
      <c r="K61" s="4">
        <f t="shared" si="5"/>
        <v>290238912000</v>
      </c>
    </row>
    <row r="62" spans="1:11" ht="23.1" customHeight="1" x14ac:dyDescent="0.2">
      <c r="A62" s="18" t="s">
        <v>63</v>
      </c>
      <c r="B62" s="2">
        <v>3070614000</v>
      </c>
      <c r="C62" s="3">
        <v>374693000</v>
      </c>
      <c r="D62" s="3">
        <v>536056000</v>
      </c>
      <c r="E62" s="3">
        <v>0</v>
      </c>
      <c r="F62" s="3">
        <v>860999737000</v>
      </c>
      <c r="G62" s="3">
        <v>185800000</v>
      </c>
      <c r="H62" s="3">
        <v>369600000</v>
      </c>
      <c r="I62" s="3">
        <v>0</v>
      </c>
      <c r="J62" s="3">
        <v>0</v>
      </c>
      <c r="K62" s="4">
        <f t="shared" si="5"/>
        <v>865536500000</v>
      </c>
    </row>
    <row r="63" spans="1:11" ht="23.1" customHeight="1" x14ac:dyDescent="0.2">
      <c r="A63" s="19" t="s">
        <v>64</v>
      </c>
      <c r="B63" s="10">
        <v>107935000</v>
      </c>
      <c r="C63" s="11">
        <v>12491000</v>
      </c>
      <c r="D63" s="11">
        <v>189526000</v>
      </c>
      <c r="E63" s="11">
        <v>0</v>
      </c>
      <c r="F63" s="11">
        <v>24911000</v>
      </c>
      <c r="G63" s="11">
        <v>18000000</v>
      </c>
      <c r="H63" s="11">
        <v>52600000</v>
      </c>
      <c r="I63" s="11">
        <v>0</v>
      </c>
      <c r="J63" s="11">
        <v>0</v>
      </c>
      <c r="K63" s="12">
        <f t="shared" si="5"/>
        <v>405463000</v>
      </c>
    </row>
    <row r="64" spans="1:11" ht="24.95" customHeight="1" x14ac:dyDescent="0.2">
      <c r="A64" s="25" t="s">
        <v>10</v>
      </c>
      <c r="B64" s="26">
        <v>3028727468000</v>
      </c>
      <c r="C64" s="27">
        <v>373056995000</v>
      </c>
      <c r="D64" s="27">
        <v>917414893000</v>
      </c>
      <c r="E64" s="27">
        <v>1950000000000</v>
      </c>
      <c r="F64" s="27">
        <v>6319401461000</v>
      </c>
      <c r="G64" s="27">
        <v>655979232000</v>
      </c>
      <c r="H64" s="27">
        <v>773450814000</v>
      </c>
      <c r="I64" s="27">
        <v>300909344000</v>
      </c>
      <c r="J64" s="27">
        <v>286860760000</v>
      </c>
      <c r="K64" s="9">
        <f>SUM(B64:J64)</f>
        <v>14605800967000</v>
      </c>
    </row>
    <row r="65" spans="1:11" ht="24.95" hidden="1" customHeight="1" x14ac:dyDescent="0.2">
      <c r="A65" s="28" t="s">
        <v>17</v>
      </c>
      <c r="B65" s="34">
        <v>318032910000</v>
      </c>
      <c r="C65" s="35">
        <v>39126529000</v>
      </c>
      <c r="D65" s="35">
        <v>40048479000</v>
      </c>
      <c r="E65" s="35">
        <v>0</v>
      </c>
      <c r="F65" s="35">
        <v>37650075000</v>
      </c>
      <c r="G65" s="35">
        <v>53547237000</v>
      </c>
      <c r="H65" s="35">
        <v>0</v>
      </c>
      <c r="I65" s="35">
        <v>0</v>
      </c>
      <c r="J65" s="35">
        <v>0</v>
      </c>
      <c r="K65" s="36">
        <f t="shared" si="5"/>
        <v>488405230000</v>
      </c>
    </row>
    <row r="66" spans="1:11" ht="24.95" hidden="1" customHeight="1" x14ac:dyDescent="0.2">
      <c r="A66" s="28" t="s">
        <v>18</v>
      </c>
      <c r="B66" s="29">
        <v>118715233000</v>
      </c>
      <c r="C66" s="30">
        <v>21347006000</v>
      </c>
      <c r="D66" s="30">
        <v>60419492000</v>
      </c>
      <c r="E66" s="30">
        <v>0</v>
      </c>
      <c r="F66" s="30">
        <v>254589264000</v>
      </c>
      <c r="G66" s="30">
        <v>385419999000</v>
      </c>
      <c r="H66" s="30">
        <v>26169946000</v>
      </c>
      <c r="I66" s="30">
        <v>5175285000</v>
      </c>
      <c r="J66" s="30">
        <v>0</v>
      </c>
      <c r="K66" s="4">
        <f t="shared" si="5"/>
        <v>871836225000</v>
      </c>
    </row>
    <row r="67" spans="1:11" ht="24.95" customHeight="1" x14ac:dyDescent="0.2">
      <c r="A67" s="28" t="s">
        <v>11</v>
      </c>
      <c r="B67" s="29">
        <f t="shared" ref="B67:J67" si="6">B65+B66</f>
        <v>436748143000</v>
      </c>
      <c r="C67" s="30">
        <f t="shared" si="6"/>
        <v>60473535000</v>
      </c>
      <c r="D67" s="30">
        <f t="shared" si="6"/>
        <v>100467971000</v>
      </c>
      <c r="E67" s="30">
        <f t="shared" si="6"/>
        <v>0</v>
      </c>
      <c r="F67" s="30">
        <f t="shared" si="6"/>
        <v>292239339000</v>
      </c>
      <c r="G67" s="30">
        <f t="shared" si="6"/>
        <v>438967236000</v>
      </c>
      <c r="H67" s="30">
        <f t="shared" si="6"/>
        <v>26169946000</v>
      </c>
      <c r="I67" s="30">
        <f t="shared" si="6"/>
        <v>5175285000</v>
      </c>
      <c r="J67" s="30">
        <f t="shared" si="6"/>
        <v>0</v>
      </c>
      <c r="K67" s="4">
        <f t="shared" si="5"/>
        <v>1360241455000</v>
      </c>
    </row>
    <row r="68" spans="1:11" ht="24.95" customHeight="1" x14ac:dyDescent="0.2">
      <c r="A68" s="28" t="s">
        <v>12</v>
      </c>
      <c r="B68" s="29">
        <v>10045306000</v>
      </c>
      <c r="C68" s="30">
        <v>1460554000</v>
      </c>
      <c r="D68" s="30">
        <v>5862085000</v>
      </c>
      <c r="E68" s="30">
        <v>0</v>
      </c>
      <c r="F68" s="30">
        <v>43522561000</v>
      </c>
      <c r="G68" s="30">
        <v>7471979000</v>
      </c>
      <c r="H68" s="30">
        <v>0</v>
      </c>
      <c r="I68" s="30">
        <v>0</v>
      </c>
      <c r="J68" s="30">
        <v>0</v>
      </c>
      <c r="K68" s="4">
        <f t="shared" si="5"/>
        <v>68362485000</v>
      </c>
    </row>
    <row r="69" spans="1:11" ht="24.95" customHeight="1" x14ac:dyDescent="0.2">
      <c r="A69" s="28" t="s">
        <v>13</v>
      </c>
      <c r="B69" s="29">
        <f t="shared" ref="B69:J69" si="7">B68+B67+B64</f>
        <v>3475520917000</v>
      </c>
      <c r="C69" s="30">
        <f t="shared" si="7"/>
        <v>434991084000</v>
      </c>
      <c r="D69" s="30">
        <f t="shared" si="7"/>
        <v>1023744949000</v>
      </c>
      <c r="E69" s="30">
        <f t="shared" si="7"/>
        <v>1950000000000</v>
      </c>
      <c r="F69" s="30">
        <f t="shared" si="7"/>
        <v>6655163361000</v>
      </c>
      <c r="G69" s="30">
        <f t="shared" si="7"/>
        <v>1102418447000</v>
      </c>
      <c r="H69" s="30">
        <f t="shared" si="7"/>
        <v>799620760000</v>
      </c>
      <c r="I69" s="30">
        <f t="shared" si="7"/>
        <v>306084629000</v>
      </c>
      <c r="J69" s="30">
        <f t="shared" si="7"/>
        <v>286860760000</v>
      </c>
      <c r="K69" s="4">
        <f t="shared" si="5"/>
        <v>16034404907000</v>
      </c>
    </row>
    <row r="70" spans="1:11" ht="24.95" customHeight="1" x14ac:dyDescent="0.2">
      <c r="A70" s="28" t="s">
        <v>14</v>
      </c>
      <c r="B70" s="29">
        <v>0</v>
      </c>
      <c r="C70" s="30">
        <v>0</v>
      </c>
      <c r="D70" s="30">
        <v>0</v>
      </c>
      <c r="E70" s="30">
        <v>0</v>
      </c>
      <c r="F70" s="30">
        <v>800904244000</v>
      </c>
      <c r="G70" s="30">
        <v>0</v>
      </c>
      <c r="H70" s="30">
        <v>461665470000</v>
      </c>
      <c r="I70" s="30">
        <v>0</v>
      </c>
      <c r="J70" s="30">
        <v>0</v>
      </c>
      <c r="K70" s="4">
        <f t="shared" si="5"/>
        <v>1262569714000</v>
      </c>
    </row>
    <row r="71" spans="1:11" ht="24.95" customHeight="1" x14ac:dyDescent="0.2">
      <c r="A71" s="28" t="s">
        <v>15</v>
      </c>
      <c r="B71" s="29">
        <v>0</v>
      </c>
      <c r="C71" s="30">
        <v>0</v>
      </c>
      <c r="D71" s="30">
        <v>0</v>
      </c>
      <c r="E71" s="30">
        <v>0</v>
      </c>
      <c r="F71" s="30">
        <v>40820861000</v>
      </c>
      <c r="G71" s="30">
        <v>0</v>
      </c>
      <c r="H71" s="30">
        <v>0</v>
      </c>
      <c r="I71" s="30">
        <v>0</v>
      </c>
      <c r="J71" s="30">
        <v>0</v>
      </c>
      <c r="K71" s="4">
        <f t="shared" si="5"/>
        <v>40820861000</v>
      </c>
    </row>
    <row r="72" spans="1:11" ht="35.1" customHeight="1" x14ac:dyDescent="0.2">
      <c r="A72" s="31" t="s">
        <v>16</v>
      </c>
      <c r="B72" s="32">
        <f t="shared" ref="B72:J72" si="8">B69-(B70+B71)</f>
        <v>3475520917000</v>
      </c>
      <c r="C72" s="33">
        <f t="shared" si="8"/>
        <v>434991084000</v>
      </c>
      <c r="D72" s="33">
        <f t="shared" si="8"/>
        <v>1023744949000</v>
      </c>
      <c r="E72" s="33">
        <f t="shared" si="8"/>
        <v>1950000000000</v>
      </c>
      <c r="F72" s="33">
        <f t="shared" si="8"/>
        <v>5813438256000</v>
      </c>
      <c r="G72" s="33">
        <f t="shared" si="8"/>
        <v>1102418447000</v>
      </c>
      <c r="H72" s="33">
        <f t="shared" si="8"/>
        <v>337955290000</v>
      </c>
      <c r="I72" s="33">
        <f t="shared" si="8"/>
        <v>306084629000</v>
      </c>
      <c r="J72" s="33">
        <f t="shared" si="8"/>
        <v>286860760000</v>
      </c>
      <c r="K72" s="12">
        <f t="shared" si="5"/>
        <v>14731014332000</v>
      </c>
    </row>
  </sheetData>
  <mergeCells count="3">
    <mergeCell ref="A17:K17"/>
    <mergeCell ref="A18:K18"/>
    <mergeCell ref="A19:K19"/>
  </mergeCells>
  <printOptions horizontalCentered="1" verticalCentered="1"/>
  <pageMargins left="0" right="0" top="0" bottom="0" header="0.31496062992125984" footer="0.31496062992125984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EA3C-49A3-4445-A468-39EA45B3EAAB}">
  <dimension ref="A1:K72"/>
  <sheetViews>
    <sheetView topLeftCell="A17" zoomScale="90" zoomScaleNormal="90" workbookViewId="0">
      <selection activeCell="A71" sqref="A71"/>
    </sheetView>
  </sheetViews>
  <sheetFormatPr defaultColWidth="9.140625" defaultRowHeight="14.25" x14ac:dyDescent="0.2"/>
  <cols>
    <col min="1" max="1" width="100.28515625" style="16" customWidth="1"/>
    <col min="2" max="10" width="22.140625" style="1" customWidth="1"/>
    <col min="11" max="11" width="25.28515625" style="1" customWidth="1"/>
    <col min="12" max="14" width="19.28515625" style="1" customWidth="1"/>
    <col min="15" max="15" width="9.140625" style="1" customWidth="1"/>
    <col min="16" max="16384" width="9.140625" style="1"/>
  </cols>
  <sheetData>
    <row r="1" spans="1:11" hidden="1" x14ac:dyDescent="0.2">
      <c r="A1" s="16">
        <v>2025</v>
      </c>
      <c r="B1" s="1" t="s">
        <v>20</v>
      </c>
    </row>
    <row r="2" spans="1:11" hidden="1" x14ac:dyDescent="0.2">
      <c r="A2" s="17"/>
      <c r="B2" s="7"/>
      <c r="C2" s="8"/>
      <c r="D2" s="8"/>
      <c r="E2" s="8"/>
      <c r="F2" s="8"/>
      <c r="G2" s="8"/>
      <c r="H2" s="8"/>
      <c r="I2" s="8"/>
      <c r="J2" s="8"/>
      <c r="K2" s="9">
        <f>SUM(B2:J2)</f>
        <v>0</v>
      </c>
    </row>
    <row r="3" spans="1:11" hidden="1" x14ac:dyDescent="0.2">
      <c r="A3" s="18"/>
      <c r="B3" s="2"/>
      <c r="C3" s="3"/>
      <c r="D3" s="3"/>
      <c r="E3" s="3"/>
      <c r="F3" s="3"/>
      <c r="G3" s="3"/>
      <c r="H3" s="3"/>
      <c r="I3" s="3"/>
      <c r="J3" s="3"/>
      <c r="K3" s="4">
        <f>SUM(B3:J3)</f>
        <v>0</v>
      </c>
    </row>
    <row r="4" spans="1:11" ht="15" hidden="1" thickBot="1" x14ac:dyDescent="0.25">
      <c r="A4" s="19"/>
      <c r="B4" s="10"/>
      <c r="C4" s="11"/>
      <c r="D4" s="11"/>
      <c r="E4" s="11"/>
      <c r="F4" s="11"/>
      <c r="G4" s="11"/>
      <c r="H4" s="11"/>
      <c r="I4" s="11"/>
      <c r="J4" s="11"/>
      <c r="K4" s="12">
        <f>SUM(B4:J4)</f>
        <v>0</v>
      </c>
    </row>
    <row r="5" spans="1:11" hidden="1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11" ht="16.5" hidden="1" customHeight="1" x14ac:dyDescent="0.2">
      <c r="A6" s="25" t="s">
        <v>10</v>
      </c>
      <c r="B6" s="26"/>
      <c r="C6" s="27"/>
      <c r="D6" s="27"/>
      <c r="E6" s="27"/>
      <c r="F6" s="27"/>
      <c r="G6" s="27"/>
      <c r="H6" s="27"/>
      <c r="I6" s="27"/>
      <c r="J6" s="27"/>
      <c r="K6" s="9">
        <f t="shared" ref="K6:K14" si="0">SUM(B6:J6)</f>
        <v>0</v>
      </c>
    </row>
    <row r="7" spans="1:11" ht="16.5" hidden="1" customHeight="1" x14ac:dyDescent="0.2">
      <c r="A7" s="28" t="s">
        <v>17</v>
      </c>
      <c r="B7" s="34"/>
      <c r="C7" s="35"/>
      <c r="D7" s="35"/>
      <c r="E7" s="35"/>
      <c r="F7" s="35"/>
      <c r="G7" s="35"/>
      <c r="H7" s="35"/>
      <c r="I7" s="35"/>
      <c r="J7" s="35"/>
      <c r="K7" s="36">
        <f t="shared" si="0"/>
        <v>0</v>
      </c>
    </row>
    <row r="8" spans="1:11" ht="16.5" hidden="1" customHeight="1" x14ac:dyDescent="0.2">
      <c r="A8" s="28" t="s">
        <v>18</v>
      </c>
      <c r="B8" s="29"/>
      <c r="C8" s="30"/>
      <c r="D8" s="30"/>
      <c r="E8" s="30"/>
      <c r="F8" s="30"/>
      <c r="G8" s="30"/>
      <c r="H8" s="30"/>
      <c r="I8" s="30"/>
      <c r="J8" s="30"/>
      <c r="K8" s="4">
        <f t="shared" si="0"/>
        <v>0</v>
      </c>
    </row>
    <row r="9" spans="1:11" ht="16.5" hidden="1" customHeight="1" x14ac:dyDescent="0.2">
      <c r="A9" s="28" t="s">
        <v>11</v>
      </c>
      <c r="B9" s="29">
        <f t="shared" ref="B9:J9" si="1">B7+B8</f>
        <v>0</v>
      </c>
      <c r="C9" s="30">
        <f t="shared" si="1"/>
        <v>0</v>
      </c>
      <c r="D9" s="30">
        <f t="shared" si="1"/>
        <v>0</v>
      </c>
      <c r="E9" s="30">
        <f t="shared" si="1"/>
        <v>0</v>
      </c>
      <c r="F9" s="30">
        <f t="shared" si="1"/>
        <v>0</v>
      </c>
      <c r="G9" s="30">
        <f t="shared" si="1"/>
        <v>0</v>
      </c>
      <c r="H9" s="30">
        <f t="shared" si="1"/>
        <v>0</v>
      </c>
      <c r="I9" s="30">
        <f t="shared" si="1"/>
        <v>0</v>
      </c>
      <c r="J9" s="30">
        <f t="shared" si="1"/>
        <v>0</v>
      </c>
      <c r="K9" s="4">
        <f t="shared" si="0"/>
        <v>0</v>
      </c>
    </row>
    <row r="10" spans="1:11" ht="16.5" hidden="1" customHeight="1" x14ac:dyDescent="0.2">
      <c r="A10" s="28" t="s">
        <v>12</v>
      </c>
      <c r="B10" s="29"/>
      <c r="C10" s="30"/>
      <c r="D10" s="30"/>
      <c r="E10" s="30"/>
      <c r="F10" s="30"/>
      <c r="G10" s="30"/>
      <c r="H10" s="30"/>
      <c r="I10" s="30"/>
      <c r="J10" s="30"/>
      <c r="K10" s="4">
        <f t="shared" si="0"/>
        <v>0</v>
      </c>
    </row>
    <row r="11" spans="1:11" ht="16.5" hidden="1" customHeight="1" x14ac:dyDescent="0.2">
      <c r="A11" s="28" t="s">
        <v>13</v>
      </c>
      <c r="B11" s="29">
        <f t="shared" ref="B11:J11" si="2">B10+B9+B6</f>
        <v>0</v>
      </c>
      <c r="C11" s="30">
        <f t="shared" si="2"/>
        <v>0</v>
      </c>
      <c r="D11" s="30">
        <f t="shared" si="2"/>
        <v>0</v>
      </c>
      <c r="E11" s="30">
        <f t="shared" si="2"/>
        <v>0</v>
      </c>
      <c r="F11" s="30">
        <f t="shared" si="2"/>
        <v>0</v>
      </c>
      <c r="G11" s="30">
        <f t="shared" si="2"/>
        <v>0</v>
      </c>
      <c r="H11" s="30">
        <f t="shared" si="2"/>
        <v>0</v>
      </c>
      <c r="I11" s="30">
        <f t="shared" si="2"/>
        <v>0</v>
      </c>
      <c r="J11" s="30">
        <f t="shared" si="2"/>
        <v>0</v>
      </c>
      <c r="K11" s="4">
        <f t="shared" si="0"/>
        <v>0</v>
      </c>
    </row>
    <row r="12" spans="1:11" ht="16.5" hidden="1" customHeight="1" x14ac:dyDescent="0.2">
      <c r="A12" s="28" t="s">
        <v>14</v>
      </c>
      <c r="B12" s="29"/>
      <c r="C12" s="30"/>
      <c r="D12" s="30"/>
      <c r="E12" s="30"/>
      <c r="F12" s="30"/>
      <c r="G12" s="30"/>
      <c r="H12" s="30"/>
      <c r="I12" s="30"/>
      <c r="J12" s="30"/>
      <c r="K12" s="4">
        <f t="shared" si="0"/>
        <v>0</v>
      </c>
    </row>
    <row r="13" spans="1:11" ht="16.5" hidden="1" customHeight="1" x14ac:dyDescent="0.2">
      <c r="A13" s="28" t="s">
        <v>15</v>
      </c>
      <c r="B13" s="29"/>
      <c r="C13" s="30"/>
      <c r="D13" s="30"/>
      <c r="E13" s="30"/>
      <c r="F13" s="30"/>
      <c r="G13" s="30"/>
      <c r="H13" s="30"/>
      <c r="I13" s="30"/>
      <c r="J13" s="30"/>
      <c r="K13" s="4">
        <f t="shared" si="0"/>
        <v>0</v>
      </c>
    </row>
    <row r="14" spans="1:11" ht="16.5" hidden="1" customHeight="1" x14ac:dyDescent="0.2">
      <c r="A14" s="31" t="s">
        <v>16</v>
      </c>
      <c r="B14" s="32">
        <f t="shared" ref="B14:J14" si="3">B11-(B12+B13)</f>
        <v>0</v>
      </c>
      <c r="C14" s="33">
        <f t="shared" si="3"/>
        <v>0</v>
      </c>
      <c r="D14" s="33">
        <f t="shared" si="3"/>
        <v>0</v>
      </c>
      <c r="E14" s="33">
        <f t="shared" si="3"/>
        <v>0</v>
      </c>
      <c r="F14" s="33">
        <f t="shared" si="3"/>
        <v>0</v>
      </c>
      <c r="G14" s="33">
        <f t="shared" si="3"/>
        <v>0</v>
      </c>
      <c r="H14" s="33">
        <f t="shared" si="3"/>
        <v>0</v>
      </c>
      <c r="I14" s="33">
        <f t="shared" si="3"/>
        <v>0</v>
      </c>
      <c r="J14" s="33">
        <f t="shared" si="3"/>
        <v>0</v>
      </c>
      <c r="K14" s="12">
        <f t="shared" si="0"/>
        <v>0</v>
      </c>
    </row>
    <row r="15" spans="1:11" hidden="1" x14ac:dyDescent="0.2">
      <c r="A15" s="16" t="s">
        <v>19</v>
      </c>
    </row>
    <row r="16" spans="1:11" hidden="1" x14ac:dyDescent="0.2"/>
    <row r="17" spans="1:11" ht="24.75" customHeight="1" x14ac:dyDescent="0.2">
      <c r="A17" s="37" t="str">
        <f>ButceYil&amp;" YILI MERKEZİ YÖNETİM BÜTÇE KANUNU İCMALİ"</f>
        <v>2025 YILI MERKEZİ YÖNETİM BÜTÇE KANUNU İCMALİ</v>
      </c>
      <c r="B17" s="37" t="s">
        <v>0</v>
      </c>
      <c r="C17" s="37" t="s">
        <v>0</v>
      </c>
      <c r="D17" s="37" t="s">
        <v>0</v>
      </c>
      <c r="E17" s="37" t="s">
        <v>0</v>
      </c>
      <c r="F17" s="37" t="s">
        <v>0</v>
      </c>
      <c r="G17" s="37" t="s">
        <v>0</v>
      </c>
      <c r="H17" s="37" t="s">
        <v>0</v>
      </c>
      <c r="I17" s="37" t="s">
        <v>0</v>
      </c>
      <c r="J17" s="37" t="s">
        <v>0</v>
      </c>
      <c r="K17" s="37" t="s">
        <v>0</v>
      </c>
    </row>
    <row r="18" spans="1:11" ht="24.75" customHeight="1" x14ac:dyDescent="0.2">
      <c r="A18" s="37" t="s">
        <v>65</v>
      </c>
      <c r="B18" s="37" t="s">
        <v>0</v>
      </c>
      <c r="C18" s="37" t="s">
        <v>0</v>
      </c>
      <c r="D18" s="37" t="s">
        <v>0</v>
      </c>
      <c r="E18" s="37" t="s">
        <v>0</v>
      </c>
      <c r="F18" s="37" t="s">
        <v>0</v>
      </c>
      <c r="G18" s="37" t="s">
        <v>0</v>
      </c>
      <c r="H18" s="37" t="s">
        <v>0</v>
      </c>
      <c r="I18" s="37" t="s">
        <v>0</v>
      </c>
      <c r="J18" s="37" t="s">
        <v>0</v>
      </c>
      <c r="K18" s="37" t="s">
        <v>0</v>
      </c>
    </row>
    <row r="19" spans="1:11" ht="24.75" customHeight="1" x14ac:dyDescent="0.2">
      <c r="A19" s="38" t="s">
        <v>1</v>
      </c>
      <c r="B19" s="38" t="s">
        <v>0</v>
      </c>
      <c r="C19" s="38" t="s">
        <v>0</v>
      </c>
      <c r="D19" s="38" t="s">
        <v>0</v>
      </c>
      <c r="E19" s="38" t="s">
        <v>0</v>
      </c>
      <c r="F19" s="38" t="s">
        <v>0</v>
      </c>
      <c r="G19" s="38" t="s">
        <v>0</v>
      </c>
      <c r="H19" s="38" t="s">
        <v>0</v>
      </c>
      <c r="I19" s="38" t="s">
        <v>0</v>
      </c>
      <c r="J19" s="38" t="s">
        <v>0</v>
      </c>
      <c r="K19" s="38" t="s">
        <v>0</v>
      </c>
    </row>
    <row r="21" spans="1:11" ht="15" thickBot="1" x14ac:dyDescent="0.25">
      <c r="A21" s="20" t="s">
        <v>0</v>
      </c>
      <c r="B21" s="5" t="s">
        <v>0</v>
      </c>
      <c r="C21" s="5" t="s">
        <v>0</v>
      </c>
      <c r="D21" s="5" t="s">
        <v>0</v>
      </c>
      <c r="E21" s="5" t="s">
        <v>0</v>
      </c>
      <c r="F21" s="5" t="s">
        <v>0</v>
      </c>
      <c r="G21" s="5" t="s">
        <v>0</v>
      </c>
      <c r="H21" s="5" t="s">
        <v>0</v>
      </c>
      <c r="I21" s="5" t="s">
        <v>0</v>
      </c>
      <c r="J21" s="5" t="s">
        <v>0</v>
      </c>
      <c r="K21" s="6" t="str">
        <f>IF(ButceYil&gt;2008,"TL","YTL")</f>
        <v>TL</v>
      </c>
    </row>
    <row r="22" spans="1:11" ht="45" customHeight="1" thickBot="1" x14ac:dyDescent="0.25">
      <c r="A22" s="21" t="s">
        <v>2</v>
      </c>
      <c r="B22" s="13" t="s">
        <v>6</v>
      </c>
      <c r="C22" s="14" t="s">
        <v>7</v>
      </c>
      <c r="D22" s="14" t="s">
        <v>8</v>
      </c>
      <c r="E22" s="14" t="s">
        <v>3</v>
      </c>
      <c r="F22" s="14" t="s">
        <v>23</v>
      </c>
      <c r="G22" s="14" t="s">
        <v>21</v>
      </c>
      <c r="H22" s="14" t="s">
        <v>22</v>
      </c>
      <c r="I22" s="14" t="s">
        <v>4</v>
      </c>
      <c r="J22" s="14" t="s">
        <v>5</v>
      </c>
      <c r="K22" s="15" t="s">
        <v>9</v>
      </c>
    </row>
    <row r="23" spans="1:11" ht="23.1" customHeight="1" x14ac:dyDescent="0.2">
      <c r="A23" s="17" t="s">
        <v>24</v>
      </c>
      <c r="B23" s="7">
        <v>13369303000</v>
      </c>
      <c r="C23" s="8">
        <v>1503712000</v>
      </c>
      <c r="D23" s="8">
        <v>2347665000</v>
      </c>
      <c r="E23" s="8">
        <v>0</v>
      </c>
      <c r="F23" s="8">
        <v>4736187000</v>
      </c>
      <c r="G23" s="8">
        <v>361851000</v>
      </c>
      <c r="H23" s="8">
        <v>16663000</v>
      </c>
      <c r="I23" s="8">
        <v>0</v>
      </c>
      <c r="J23" s="8">
        <v>0</v>
      </c>
      <c r="K23" s="9">
        <f t="shared" ref="K23:K54" si="4">SUM(B23:J23)</f>
        <v>22335381000</v>
      </c>
    </row>
    <row r="24" spans="1:11" ht="23.1" customHeight="1" x14ac:dyDescent="0.2">
      <c r="A24" s="18" t="s">
        <v>25</v>
      </c>
      <c r="B24" s="2">
        <v>3090442000</v>
      </c>
      <c r="C24" s="3">
        <v>181060000</v>
      </c>
      <c r="D24" s="3">
        <v>11182600000</v>
      </c>
      <c r="E24" s="3">
        <v>0</v>
      </c>
      <c r="F24" s="3">
        <v>2688400000</v>
      </c>
      <c r="G24" s="3">
        <v>1987900000</v>
      </c>
      <c r="H24" s="3">
        <v>0</v>
      </c>
      <c r="I24" s="3">
        <v>0</v>
      </c>
      <c r="J24" s="3">
        <v>0</v>
      </c>
      <c r="K24" s="4">
        <f t="shared" si="4"/>
        <v>19130402000</v>
      </c>
    </row>
    <row r="25" spans="1:11" ht="23.1" customHeight="1" x14ac:dyDescent="0.2">
      <c r="A25" s="18" t="s">
        <v>26</v>
      </c>
      <c r="B25" s="2">
        <v>514993000</v>
      </c>
      <c r="C25" s="3">
        <v>52979000</v>
      </c>
      <c r="D25" s="3">
        <v>284321000</v>
      </c>
      <c r="E25" s="3">
        <v>0</v>
      </c>
      <c r="F25" s="3">
        <v>28905000</v>
      </c>
      <c r="G25" s="3">
        <v>27375000</v>
      </c>
      <c r="H25" s="3">
        <v>0</v>
      </c>
      <c r="I25" s="3">
        <v>0</v>
      </c>
      <c r="J25" s="3">
        <v>0</v>
      </c>
      <c r="K25" s="4">
        <f t="shared" si="4"/>
        <v>908573000</v>
      </c>
    </row>
    <row r="26" spans="1:11" ht="23.1" customHeight="1" x14ac:dyDescent="0.2">
      <c r="A26" s="18" t="s">
        <v>27</v>
      </c>
      <c r="B26" s="2">
        <v>2982021000</v>
      </c>
      <c r="C26" s="3">
        <v>338074000</v>
      </c>
      <c r="D26" s="3">
        <v>1002098000</v>
      </c>
      <c r="E26" s="3">
        <v>0</v>
      </c>
      <c r="F26" s="3">
        <v>178364000</v>
      </c>
      <c r="G26" s="3">
        <v>132114000</v>
      </c>
      <c r="H26" s="3">
        <v>0</v>
      </c>
      <c r="I26" s="3">
        <v>0</v>
      </c>
      <c r="J26" s="3">
        <v>0</v>
      </c>
      <c r="K26" s="4">
        <f t="shared" si="4"/>
        <v>4632671000</v>
      </c>
    </row>
    <row r="27" spans="1:11" ht="23.1" customHeight="1" x14ac:dyDescent="0.2">
      <c r="A27" s="18" t="s">
        <v>28</v>
      </c>
      <c r="B27" s="2">
        <v>2145019000</v>
      </c>
      <c r="C27" s="3">
        <v>224853000</v>
      </c>
      <c r="D27" s="3">
        <v>249966000</v>
      </c>
      <c r="E27" s="3">
        <v>0</v>
      </c>
      <c r="F27" s="3">
        <v>68523000</v>
      </c>
      <c r="G27" s="3">
        <v>80935000</v>
      </c>
      <c r="H27" s="3">
        <v>0</v>
      </c>
      <c r="I27" s="3">
        <v>0</v>
      </c>
      <c r="J27" s="3">
        <v>0</v>
      </c>
      <c r="K27" s="4">
        <f t="shared" si="4"/>
        <v>2769296000</v>
      </c>
    </row>
    <row r="28" spans="1:11" ht="23.1" customHeight="1" x14ac:dyDescent="0.2">
      <c r="A28" s="18" t="s">
        <v>29</v>
      </c>
      <c r="B28" s="2">
        <v>1047339000</v>
      </c>
      <c r="C28" s="3">
        <v>97795000</v>
      </c>
      <c r="D28" s="3">
        <v>177301000</v>
      </c>
      <c r="E28" s="3">
        <v>0</v>
      </c>
      <c r="F28" s="3">
        <v>3664000</v>
      </c>
      <c r="G28" s="3">
        <v>49989000</v>
      </c>
      <c r="H28" s="3">
        <v>0</v>
      </c>
      <c r="I28" s="3">
        <v>0</v>
      </c>
      <c r="J28" s="3">
        <v>0</v>
      </c>
      <c r="K28" s="4">
        <f t="shared" si="4"/>
        <v>1376088000</v>
      </c>
    </row>
    <row r="29" spans="1:11" ht="23.1" customHeight="1" x14ac:dyDescent="0.2">
      <c r="A29" s="18" t="s">
        <v>30</v>
      </c>
      <c r="B29" s="2">
        <v>2799337000</v>
      </c>
      <c r="C29" s="3">
        <v>311315000</v>
      </c>
      <c r="D29" s="3">
        <v>335303000</v>
      </c>
      <c r="E29" s="3">
        <v>0</v>
      </c>
      <c r="F29" s="3">
        <v>52480000</v>
      </c>
      <c r="G29" s="3">
        <v>582000000</v>
      </c>
      <c r="H29" s="3">
        <v>0</v>
      </c>
      <c r="I29" s="3">
        <v>0</v>
      </c>
      <c r="J29" s="3">
        <v>0</v>
      </c>
      <c r="K29" s="4">
        <f t="shared" si="4"/>
        <v>4080435000</v>
      </c>
    </row>
    <row r="30" spans="1:11" ht="23.1" customHeight="1" x14ac:dyDescent="0.2">
      <c r="A30" s="18" t="s">
        <v>31</v>
      </c>
      <c r="B30" s="2">
        <v>198806383000</v>
      </c>
      <c r="C30" s="3">
        <v>22529855000</v>
      </c>
      <c r="D30" s="3">
        <v>62626636000</v>
      </c>
      <c r="E30" s="3">
        <v>0</v>
      </c>
      <c r="F30" s="3">
        <v>4806621000</v>
      </c>
      <c r="G30" s="3">
        <v>29222813000</v>
      </c>
      <c r="H30" s="3">
        <v>7184367000</v>
      </c>
      <c r="I30" s="3">
        <v>0</v>
      </c>
      <c r="J30" s="3">
        <v>0</v>
      </c>
      <c r="K30" s="4">
        <f t="shared" si="4"/>
        <v>325176675000</v>
      </c>
    </row>
    <row r="31" spans="1:11" ht="23.1" customHeight="1" x14ac:dyDescent="0.2">
      <c r="A31" s="18" t="s">
        <v>32</v>
      </c>
      <c r="B31" s="2">
        <v>341980502000</v>
      </c>
      <c r="C31" s="3">
        <v>43792585000</v>
      </c>
      <c r="D31" s="3">
        <v>345999586000</v>
      </c>
      <c r="E31" s="3">
        <v>0</v>
      </c>
      <c r="F31" s="3">
        <v>10501647000</v>
      </c>
      <c r="G31" s="3">
        <v>3769761000</v>
      </c>
      <c r="H31" s="3">
        <v>0</v>
      </c>
      <c r="I31" s="3">
        <v>0</v>
      </c>
      <c r="J31" s="3">
        <v>0</v>
      </c>
      <c r="K31" s="4">
        <f t="shared" si="4"/>
        <v>746044081000</v>
      </c>
    </row>
    <row r="32" spans="1:11" ht="23.1" customHeight="1" x14ac:dyDescent="0.2">
      <c r="A32" s="18" t="s">
        <v>33</v>
      </c>
      <c r="B32" s="2">
        <v>64778548000</v>
      </c>
      <c r="C32" s="3">
        <v>12801123000</v>
      </c>
      <c r="D32" s="3">
        <v>11872048000</v>
      </c>
      <c r="E32" s="3">
        <v>0</v>
      </c>
      <c r="F32" s="3">
        <v>4942709000</v>
      </c>
      <c r="G32" s="3">
        <v>14972841000</v>
      </c>
      <c r="H32" s="3">
        <v>2516374000</v>
      </c>
      <c r="I32" s="3">
        <v>0</v>
      </c>
      <c r="J32" s="3">
        <v>0</v>
      </c>
      <c r="K32" s="4">
        <f t="shared" si="4"/>
        <v>111883643000</v>
      </c>
    </row>
    <row r="33" spans="1:11" ht="23.1" customHeight="1" x14ac:dyDescent="0.2">
      <c r="A33" s="18" t="s">
        <v>34</v>
      </c>
      <c r="B33" s="2">
        <v>19464191000</v>
      </c>
      <c r="C33" s="3">
        <v>1596132000</v>
      </c>
      <c r="D33" s="3">
        <v>7500439000</v>
      </c>
      <c r="E33" s="3">
        <v>0</v>
      </c>
      <c r="F33" s="3">
        <v>13219317000</v>
      </c>
      <c r="G33" s="3">
        <v>2267469000</v>
      </c>
      <c r="H33" s="3">
        <v>0</v>
      </c>
      <c r="I33" s="3">
        <v>6022000</v>
      </c>
      <c r="J33" s="3">
        <v>0</v>
      </c>
      <c r="K33" s="4">
        <f t="shared" si="4"/>
        <v>44053570000</v>
      </c>
    </row>
    <row r="34" spans="1:11" ht="23.1" customHeight="1" x14ac:dyDescent="0.2">
      <c r="A34" s="18" t="s">
        <v>35</v>
      </c>
      <c r="B34" s="2">
        <v>25114892000</v>
      </c>
      <c r="C34" s="3">
        <v>2763206000</v>
      </c>
      <c r="D34" s="3">
        <v>50337362000</v>
      </c>
      <c r="E34" s="3">
        <v>2282245451000</v>
      </c>
      <c r="F34" s="3">
        <v>4754044691000</v>
      </c>
      <c r="G34" s="3">
        <v>2918395000</v>
      </c>
      <c r="H34" s="3">
        <v>85846364000</v>
      </c>
      <c r="I34" s="3">
        <v>252563152000</v>
      </c>
      <c r="J34" s="3">
        <v>0</v>
      </c>
      <c r="K34" s="4">
        <f t="shared" si="4"/>
        <v>7455833513000</v>
      </c>
    </row>
    <row r="35" spans="1:11" ht="23.1" customHeight="1" x14ac:dyDescent="0.2">
      <c r="A35" s="18" t="s">
        <v>36</v>
      </c>
      <c r="B35" s="2">
        <v>1207994048000</v>
      </c>
      <c r="C35" s="3">
        <v>166386192000</v>
      </c>
      <c r="D35" s="3">
        <v>133246948000</v>
      </c>
      <c r="E35" s="3">
        <v>0</v>
      </c>
      <c r="F35" s="3">
        <v>36245537000</v>
      </c>
      <c r="G35" s="3">
        <v>168122513000</v>
      </c>
      <c r="H35" s="3">
        <v>508621000</v>
      </c>
      <c r="I35" s="3">
        <v>0</v>
      </c>
      <c r="J35" s="3">
        <v>0</v>
      </c>
      <c r="K35" s="4">
        <f t="shared" si="4"/>
        <v>1712503859000</v>
      </c>
    </row>
    <row r="36" spans="1:11" ht="23.1" customHeight="1" x14ac:dyDescent="0.2">
      <c r="A36" s="18" t="s">
        <v>37</v>
      </c>
      <c r="B36" s="2">
        <v>674195756000</v>
      </c>
      <c r="C36" s="3">
        <v>79859926000</v>
      </c>
      <c r="D36" s="3">
        <v>215039960000</v>
      </c>
      <c r="E36" s="3">
        <v>0</v>
      </c>
      <c r="F36" s="3">
        <v>5173328000</v>
      </c>
      <c r="G36" s="3">
        <v>226177987000</v>
      </c>
      <c r="H36" s="3">
        <v>1448610000</v>
      </c>
      <c r="I36" s="3">
        <v>0</v>
      </c>
      <c r="J36" s="3">
        <v>0</v>
      </c>
      <c r="K36" s="4">
        <f t="shared" si="4"/>
        <v>1201895567000</v>
      </c>
    </row>
    <row r="37" spans="1:11" ht="23.1" customHeight="1" x14ac:dyDescent="0.2">
      <c r="A37" s="18" t="s">
        <v>38</v>
      </c>
      <c r="B37" s="2">
        <v>3859403000</v>
      </c>
      <c r="C37" s="3">
        <v>601533000</v>
      </c>
      <c r="D37" s="3">
        <v>231309000</v>
      </c>
      <c r="E37" s="3">
        <v>0</v>
      </c>
      <c r="F37" s="3">
        <v>180992989000</v>
      </c>
      <c r="G37" s="3">
        <v>149572618000</v>
      </c>
      <c r="H37" s="3">
        <v>239084331000</v>
      </c>
      <c r="I37" s="3">
        <v>0</v>
      </c>
      <c r="J37" s="3">
        <v>0</v>
      </c>
      <c r="K37" s="4">
        <f t="shared" si="4"/>
        <v>574342183000</v>
      </c>
    </row>
    <row r="38" spans="1:11" ht="23.1" customHeight="1" x14ac:dyDescent="0.2">
      <c r="A38" s="18" t="s">
        <v>39</v>
      </c>
      <c r="B38" s="2">
        <v>61915418000</v>
      </c>
      <c r="C38" s="3">
        <v>10256563000</v>
      </c>
      <c r="D38" s="3">
        <v>22718896000</v>
      </c>
      <c r="E38" s="3">
        <v>0</v>
      </c>
      <c r="F38" s="3">
        <v>539525056000</v>
      </c>
      <c r="G38" s="3">
        <v>6260267000</v>
      </c>
      <c r="H38" s="3">
        <v>12259000</v>
      </c>
      <c r="I38" s="3">
        <v>0</v>
      </c>
      <c r="J38" s="3">
        <v>0</v>
      </c>
      <c r="K38" s="4">
        <f t="shared" si="4"/>
        <v>640688459000</v>
      </c>
    </row>
    <row r="39" spans="1:11" ht="23.1" customHeight="1" x14ac:dyDescent="0.2">
      <c r="A39" s="18" t="s">
        <v>40</v>
      </c>
      <c r="B39" s="2">
        <v>1307018000</v>
      </c>
      <c r="C39" s="3">
        <v>166164000</v>
      </c>
      <c r="D39" s="3">
        <v>33749797000</v>
      </c>
      <c r="E39" s="3">
        <v>0</v>
      </c>
      <c r="F39" s="3">
        <v>6710208000</v>
      </c>
      <c r="G39" s="3">
        <v>161322000</v>
      </c>
      <c r="H39" s="3">
        <v>5031441000</v>
      </c>
      <c r="I39" s="3">
        <v>174653000</v>
      </c>
      <c r="J39" s="3">
        <v>0</v>
      </c>
      <c r="K39" s="4">
        <f t="shared" si="4"/>
        <v>47300603000</v>
      </c>
    </row>
    <row r="40" spans="1:11" ht="23.1" customHeight="1" x14ac:dyDescent="0.2">
      <c r="A40" s="18" t="s">
        <v>41</v>
      </c>
      <c r="B40" s="2">
        <v>16949258000</v>
      </c>
      <c r="C40" s="3">
        <v>2121999000</v>
      </c>
      <c r="D40" s="3">
        <v>2671132000</v>
      </c>
      <c r="E40" s="3">
        <v>0</v>
      </c>
      <c r="F40" s="3">
        <v>20701048000</v>
      </c>
      <c r="G40" s="3">
        <v>16163052000</v>
      </c>
      <c r="H40" s="3">
        <v>3057458000</v>
      </c>
      <c r="I40" s="3">
        <v>0</v>
      </c>
      <c r="J40" s="3">
        <v>0</v>
      </c>
      <c r="K40" s="4">
        <f t="shared" si="4"/>
        <v>61663947000</v>
      </c>
    </row>
    <row r="41" spans="1:11" ht="23.1" customHeight="1" x14ac:dyDescent="0.2">
      <c r="A41" s="18" t="s">
        <v>42</v>
      </c>
      <c r="B41" s="2">
        <v>4111202000</v>
      </c>
      <c r="C41" s="3">
        <v>504074000</v>
      </c>
      <c r="D41" s="3">
        <v>685439000</v>
      </c>
      <c r="E41" s="3">
        <v>0</v>
      </c>
      <c r="F41" s="3">
        <v>76563883000</v>
      </c>
      <c r="G41" s="3">
        <v>3698082000</v>
      </c>
      <c r="H41" s="3">
        <v>36432182000</v>
      </c>
      <c r="I41" s="3">
        <v>13425108000</v>
      </c>
      <c r="J41" s="3">
        <v>0</v>
      </c>
      <c r="K41" s="4">
        <f t="shared" si="4"/>
        <v>135419970000</v>
      </c>
    </row>
    <row r="42" spans="1:11" ht="23.1" customHeight="1" x14ac:dyDescent="0.2">
      <c r="A42" s="18" t="s">
        <v>43</v>
      </c>
      <c r="B42" s="2">
        <v>18092947000</v>
      </c>
      <c r="C42" s="3">
        <v>2406888000</v>
      </c>
      <c r="D42" s="3">
        <v>1096067000</v>
      </c>
      <c r="E42" s="3">
        <v>0</v>
      </c>
      <c r="F42" s="3">
        <v>216896970000</v>
      </c>
      <c r="G42" s="3">
        <v>35461965000</v>
      </c>
      <c r="H42" s="3">
        <v>39585247000</v>
      </c>
      <c r="I42" s="3">
        <v>95217000</v>
      </c>
      <c r="J42" s="3">
        <v>0</v>
      </c>
      <c r="K42" s="4">
        <f t="shared" si="4"/>
        <v>313635301000</v>
      </c>
    </row>
    <row r="43" spans="1:11" ht="23.1" customHeight="1" x14ac:dyDescent="0.2">
      <c r="A43" s="18" t="s">
        <v>44</v>
      </c>
      <c r="B43" s="2">
        <v>20069135000</v>
      </c>
      <c r="C43" s="3">
        <v>2327667000</v>
      </c>
      <c r="D43" s="3">
        <v>2051283000</v>
      </c>
      <c r="E43" s="3">
        <v>0</v>
      </c>
      <c r="F43" s="3">
        <v>37842134000</v>
      </c>
      <c r="G43" s="3">
        <v>2106434000</v>
      </c>
      <c r="H43" s="3">
        <v>1904000</v>
      </c>
      <c r="I43" s="3">
        <v>0</v>
      </c>
      <c r="J43" s="3">
        <v>0</v>
      </c>
      <c r="K43" s="4">
        <f t="shared" si="4"/>
        <v>64398557000</v>
      </c>
    </row>
    <row r="44" spans="1:11" ht="23.1" customHeight="1" x14ac:dyDescent="0.2">
      <c r="A44" s="18" t="s">
        <v>45</v>
      </c>
      <c r="B44" s="2">
        <v>3220686000</v>
      </c>
      <c r="C44" s="3">
        <v>462696000</v>
      </c>
      <c r="D44" s="3">
        <v>2375485000</v>
      </c>
      <c r="E44" s="3">
        <v>0</v>
      </c>
      <c r="F44" s="3">
        <v>203485014000</v>
      </c>
      <c r="G44" s="3">
        <v>14887147000</v>
      </c>
      <c r="H44" s="3">
        <v>8402659000</v>
      </c>
      <c r="I44" s="3">
        <v>31145000000</v>
      </c>
      <c r="J44" s="3">
        <v>0</v>
      </c>
      <c r="K44" s="4">
        <f t="shared" si="4"/>
        <v>263978687000</v>
      </c>
    </row>
    <row r="45" spans="1:11" ht="23.1" customHeight="1" x14ac:dyDescent="0.2">
      <c r="A45" s="18" t="s">
        <v>46</v>
      </c>
      <c r="B45" s="2">
        <v>68517141000</v>
      </c>
      <c r="C45" s="3">
        <v>8914082000</v>
      </c>
      <c r="D45" s="3">
        <v>4143121000</v>
      </c>
      <c r="E45" s="3">
        <v>0</v>
      </c>
      <c r="F45" s="3">
        <v>233507767000</v>
      </c>
      <c r="G45" s="3">
        <v>11699046000</v>
      </c>
      <c r="H45" s="3">
        <v>206894091000</v>
      </c>
      <c r="I45" s="3">
        <v>1447011000</v>
      </c>
      <c r="J45" s="3">
        <v>0</v>
      </c>
      <c r="K45" s="4">
        <f t="shared" si="4"/>
        <v>535122259000</v>
      </c>
    </row>
    <row r="46" spans="1:11" ht="23.1" customHeight="1" x14ac:dyDescent="0.2">
      <c r="A46" s="18" t="s">
        <v>47</v>
      </c>
      <c r="B46" s="2">
        <v>260832000</v>
      </c>
      <c r="C46" s="3">
        <v>33325000</v>
      </c>
      <c r="D46" s="3">
        <v>35681000</v>
      </c>
      <c r="E46" s="3">
        <v>0</v>
      </c>
      <c r="F46" s="3">
        <v>4520000</v>
      </c>
      <c r="G46" s="3">
        <v>109499000</v>
      </c>
      <c r="H46" s="3">
        <v>0</v>
      </c>
      <c r="I46" s="3">
        <v>0</v>
      </c>
      <c r="J46" s="3">
        <v>0</v>
      </c>
      <c r="K46" s="4">
        <f t="shared" si="4"/>
        <v>443857000</v>
      </c>
    </row>
    <row r="47" spans="1:11" ht="23.1" customHeight="1" x14ac:dyDescent="0.2">
      <c r="A47" s="18" t="s">
        <v>48</v>
      </c>
      <c r="B47" s="2">
        <v>18407673000</v>
      </c>
      <c r="C47" s="3">
        <v>1219795000</v>
      </c>
      <c r="D47" s="3">
        <v>5674814000</v>
      </c>
      <c r="E47" s="3">
        <v>0</v>
      </c>
      <c r="F47" s="3">
        <v>0</v>
      </c>
      <c r="G47" s="3">
        <v>8331470000</v>
      </c>
      <c r="H47" s="3">
        <v>0</v>
      </c>
      <c r="I47" s="3">
        <v>0</v>
      </c>
      <c r="J47" s="3">
        <v>0</v>
      </c>
      <c r="K47" s="4">
        <f t="shared" si="4"/>
        <v>33633752000</v>
      </c>
    </row>
    <row r="48" spans="1:11" ht="23.1" customHeight="1" x14ac:dyDescent="0.2">
      <c r="A48" s="18" t="s">
        <v>49</v>
      </c>
      <c r="B48" s="2">
        <v>236041698000</v>
      </c>
      <c r="C48" s="3">
        <v>24218328000</v>
      </c>
      <c r="D48" s="3">
        <v>45432635000</v>
      </c>
      <c r="E48" s="3">
        <v>0</v>
      </c>
      <c r="F48" s="3">
        <v>77822000</v>
      </c>
      <c r="G48" s="3">
        <v>11316517000</v>
      </c>
      <c r="H48" s="3">
        <v>0</v>
      </c>
      <c r="I48" s="3">
        <v>0</v>
      </c>
      <c r="J48" s="3">
        <v>0</v>
      </c>
      <c r="K48" s="4">
        <f t="shared" si="4"/>
        <v>317087000000</v>
      </c>
    </row>
    <row r="49" spans="1:11" ht="23.1" customHeight="1" x14ac:dyDescent="0.2">
      <c r="A49" s="18" t="s">
        <v>50</v>
      </c>
      <c r="B49" s="2">
        <v>10031657000</v>
      </c>
      <c r="C49" s="3">
        <v>1044226000</v>
      </c>
      <c r="D49" s="3">
        <v>6047237000</v>
      </c>
      <c r="E49" s="3">
        <v>0</v>
      </c>
      <c r="F49" s="3">
        <v>23397000</v>
      </c>
      <c r="G49" s="3">
        <v>2237595000</v>
      </c>
      <c r="H49" s="3">
        <v>0</v>
      </c>
      <c r="I49" s="3">
        <v>0</v>
      </c>
      <c r="J49" s="3">
        <v>0</v>
      </c>
      <c r="K49" s="4">
        <f t="shared" si="4"/>
        <v>19384112000</v>
      </c>
    </row>
    <row r="50" spans="1:11" ht="23.1" customHeight="1" x14ac:dyDescent="0.2">
      <c r="A50" s="18" t="s">
        <v>51</v>
      </c>
      <c r="B50" s="2">
        <v>351353691000</v>
      </c>
      <c r="C50" s="3">
        <v>44301105000</v>
      </c>
      <c r="D50" s="3">
        <v>45957579000</v>
      </c>
      <c r="E50" s="3">
        <v>0</v>
      </c>
      <c r="F50" s="3">
        <v>154052000</v>
      </c>
      <c r="G50" s="3">
        <v>42142956000</v>
      </c>
      <c r="H50" s="3">
        <v>0</v>
      </c>
      <c r="I50" s="3">
        <v>0</v>
      </c>
      <c r="J50" s="3">
        <v>0</v>
      </c>
      <c r="K50" s="4">
        <f t="shared" si="4"/>
        <v>483909383000</v>
      </c>
    </row>
    <row r="51" spans="1:11" ht="23.1" customHeight="1" x14ac:dyDescent="0.2">
      <c r="A51" s="18" t="s">
        <v>52</v>
      </c>
      <c r="B51" s="2">
        <v>130070395000</v>
      </c>
      <c r="C51" s="3">
        <v>16339929000</v>
      </c>
      <c r="D51" s="3">
        <v>4405927000</v>
      </c>
      <c r="E51" s="3">
        <v>0</v>
      </c>
      <c r="F51" s="3">
        <v>581202000</v>
      </c>
      <c r="G51" s="3">
        <v>2107862000</v>
      </c>
      <c r="H51" s="3">
        <v>0</v>
      </c>
      <c r="I51" s="3">
        <v>0</v>
      </c>
      <c r="J51" s="3">
        <v>0</v>
      </c>
      <c r="K51" s="4">
        <f t="shared" si="4"/>
        <v>153505315000</v>
      </c>
    </row>
    <row r="52" spans="1:11" ht="23.1" customHeight="1" x14ac:dyDescent="0.2">
      <c r="A52" s="18" t="s">
        <v>53</v>
      </c>
      <c r="B52" s="2">
        <v>7338034000</v>
      </c>
      <c r="C52" s="3">
        <v>861856000</v>
      </c>
      <c r="D52" s="3">
        <v>898177000</v>
      </c>
      <c r="E52" s="3">
        <v>0</v>
      </c>
      <c r="F52" s="3">
        <v>12352148000</v>
      </c>
      <c r="G52" s="3">
        <v>5082554000</v>
      </c>
      <c r="H52" s="3">
        <v>200607849000</v>
      </c>
      <c r="I52" s="3">
        <v>810687000</v>
      </c>
      <c r="J52" s="3">
        <v>0</v>
      </c>
      <c r="K52" s="4">
        <f t="shared" si="4"/>
        <v>227951305000</v>
      </c>
    </row>
    <row r="53" spans="1:11" ht="23.1" customHeight="1" x14ac:dyDescent="0.2">
      <c r="A53" s="18" t="s">
        <v>54</v>
      </c>
      <c r="B53" s="2">
        <v>39417163000</v>
      </c>
      <c r="C53" s="3">
        <v>4923231000</v>
      </c>
      <c r="D53" s="3">
        <v>4724792000</v>
      </c>
      <c r="E53" s="3">
        <v>0</v>
      </c>
      <c r="F53" s="3">
        <v>166090000</v>
      </c>
      <c r="G53" s="3">
        <v>7925409000</v>
      </c>
      <c r="H53" s="3">
        <v>0</v>
      </c>
      <c r="I53" s="3">
        <v>0</v>
      </c>
      <c r="J53" s="3">
        <v>0</v>
      </c>
      <c r="K53" s="4">
        <f t="shared" si="4"/>
        <v>57156685000</v>
      </c>
    </row>
    <row r="54" spans="1:11" ht="23.1" customHeight="1" x14ac:dyDescent="0.2">
      <c r="A54" s="18" t="s">
        <v>55</v>
      </c>
      <c r="B54" s="2">
        <v>10073882000</v>
      </c>
      <c r="C54" s="3">
        <v>1572867000</v>
      </c>
      <c r="D54" s="3">
        <v>214317000</v>
      </c>
      <c r="E54" s="3">
        <v>0</v>
      </c>
      <c r="F54" s="3">
        <v>39583000</v>
      </c>
      <c r="G54" s="3">
        <v>1100215000</v>
      </c>
      <c r="H54" s="3">
        <v>0</v>
      </c>
      <c r="I54" s="3">
        <v>0</v>
      </c>
      <c r="J54" s="3">
        <v>0</v>
      </c>
      <c r="K54" s="4">
        <f t="shared" si="4"/>
        <v>13000864000</v>
      </c>
    </row>
    <row r="55" spans="1:11" ht="23.1" customHeight="1" x14ac:dyDescent="0.2">
      <c r="A55" s="18" t="s">
        <v>56</v>
      </c>
      <c r="B55" s="2">
        <v>2468114000</v>
      </c>
      <c r="C55" s="3">
        <v>375468000</v>
      </c>
      <c r="D55" s="3">
        <v>199180000</v>
      </c>
      <c r="E55" s="3">
        <v>0</v>
      </c>
      <c r="F55" s="3">
        <v>1180238000</v>
      </c>
      <c r="G55" s="3">
        <v>1362790000</v>
      </c>
      <c r="H55" s="3">
        <v>0</v>
      </c>
      <c r="I55" s="3">
        <v>0</v>
      </c>
      <c r="J55" s="3">
        <v>0</v>
      </c>
      <c r="K55" s="4">
        <f t="shared" ref="K55:K72" si="5">SUM(B55:J55)</f>
        <v>5585790000</v>
      </c>
    </row>
    <row r="56" spans="1:11" ht="23.1" customHeight="1" x14ac:dyDescent="0.2">
      <c r="A56" s="18" t="s">
        <v>57</v>
      </c>
      <c r="B56" s="2">
        <v>11970941000</v>
      </c>
      <c r="C56" s="3">
        <v>2317355000</v>
      </c>
      <c r="D56" s="3">
        <v>3770142000</v>
      </c>
      <c r="E56" s="3">
        <v>0</v>
      </c>
      <c r="F56" s="3">
        <v>3680249000</v>
      </c>
      <c r="G56" s="3">
        <v>6158147000</v>
      </c>
      <c r="H56" s="3">
        <v>14283000</v>
      </c>
      <c r="I56" s="3">
        <v>0</v>
      </c>
      <c r="J56" s="3">
        <v>0</v>
      </c>
      <c r="K56" s="4">
        <f t="shared" si="5"/>
        <v>27911117000</v>
      </c>
    </row>
    <row r="57" spans="1:11" ht="23.1" customHeight="1" x14ac:dyDescent="0.2">
      <c r="A57" s="18" t="s">
        <v>58</v>
      </c>
      <c r="B57" s="2">
        <v>489439000</v>
      </c>
      <c r="C57" s="3">
        <v>61628000</v>
      </c>
      <c r="D57" s="3">
        <v>176680000</v>
      </c>
      <c r="E57" s="3">
        <v>0</v>
      </c>
      <c r="F57" s="3">
        <v>6535874000</v>
      </c>
      <c r="G57" s="3">
        <v>26185000</v>
      </c>
      <c r="H57" s="3">
        <v>24114000</v>
      </c>
      <c r="I57" s="3">
        <v>0</v>
      </c>
      <c r="J57" s="3">
        <v>0</v>
      </c>
      <c r="K57" s="4">
        <f t="shared" si="5"/>
        <v>7313920000</v>
      </c>
    </row>
    <row r="58" spans="1:11" ht="23.1" customHeight="1" x14ac:dyDescent="0.2">
      <c r="A58" s="18" t="s">
        <v>59</v>
      </c>
      <c r="B58" s="2">
        <v>959371000</v>
      </c>
      <c r="C58" s="3">
        <v>142228000</v>
      </c>
      <c r="D58" s="3">
        <v>177681000</v>
      </c>
      <c r="E58" s="3">
        <v>0</v>
      </c>
      <c r="F58" s="3">
        <v>3519000</v>
      </c>
      <c r="G58" s="3">
        <v>130923000</v>
      </c>
      <c r="H58" s="3">
        <v>0</v>
      </c>
      <c r="I58" s="3">
        <v>0</v>
      </c>
      <c r="J58" s="3">
        <v>0</v>
      </c>
      <c r="K58" s="4">
        <f t="shared" si="5"/>
        <v>1413722000</v>
      </c>
    </row>
    <row r="59" spans="1:11" ht="23.1" customHeight="1" x14ac:dyDescent="0.2">
      <c r="A59" s="18" t="s">
        <v>60</v>
      </c>
      <c r="B59" s="2">
        <v>1234207000</v>
      </c>
      <c r="C59" s="3">
        <v>123808000</v>
      </c>
      <c r="D59" s="3">
        <v>5587808000</v>
      </c>
      <c r="E59" s="3">
        <v>0</v>
      </c>
      <c r="F59" s="3">
        <v>10423000</v>
      </c>
      <c r="G59" s="3">
        <v>59511000</v>
      </c>
      <c r="H59" s="3">
        <v>0</v>
      </c>
      <c r="I59" s="3">
        <v>0</v>
      </c>
      <c r="J59" s="3">
        <v>0</v>
      </c>
      <c r="K59" s="4">
        <f t="shared" si="5"/>
        <v>7015757000</v>
      </c>
    </row>
    <row r="60" spans="1:11" ht="23.1" customHeight="1" x14ac:dyDescent="0.2">
      <c r="A60" s="18" t="s">
        <v>61</v>
      </c>
      <c r="B60" s="2">
        <v>2227977000</v>
      </c>
      <c r="C60" s="3">
        <v>354987000</v>
      </c>
      <c r="D60" s="3">
        <v>210126000</v>
      </c>
      <c r="E60" s="3">
        <v>0</v>
      </c>
      <c r="F60" s="3">
        <v>5123000</v>
      </c>
      <c r="G60" s="3">
        <v>833147000</v>
      </c>
      <c r="H60" s="3">
        <v>0</v>
      </c>
      <c r="I60" s="3">
        <v>0</v>
      </c>
      <c r="J60" s="3">
        <v>0</v>
      </c>
      <c r="K60" s="4">
        <f t="shared" si="5"/>
        <v>3631360000</v>
      </c>
    </row>
    <row r="61" spans="1:11" ht="23.1" customHeight="1" x14ac:dyDescent="0.2">
      <c r="A61" s="18" t="s">
        <v>62</v>
      </c>
      <c r="B61" s="2">
        <v>1067548000</v>
      </c>
      <c r="C61" s="3">
        <v>124646000</v>
      </c>
      <c r="D61" s="3">
        <v>364930000</v>
      </c>
      <c r="E61" s="3">
        <v>0</v>
      </c>
      <c r="F61" s="3">
        <v>15944000</v>
      </c>
      <c r="G61" s="3">
        <v>293981000</v>
      </c>
      <c r="H61" s="3">
        <v>1699287000</v>
      </c>
      <c r="I61" s="3">
        <v>0</v>
      </c>
      <c r="J61" s="3">
        <v>336883993000</v>
      </c>
      <c r="K61" s="4">
        <f t="shared" si="5"/>
        <v>340450329000</v>
      </c>
    </row>
    <row r="62" spans="1:11" ht="23.1" customHeight="1" x14ac:dyDescent="0.2">
      <c r="A62" s="18" t="s">
        <v>63</v>
      </c>
      <c r="B62" s="2">
        <v>3567757000</v>
      </c>
      <c r="C62" s="3">
        <v>435381000</v>
      </c>
      <c r="D62" s="3">
        <v>607922000</v>
      </c>
      <c r="E62" s="3">
        <v>0</v>
      </c>
      <c r="F62" s="3">
        <v>1164320968000</v>
      </c>
      <c r="G62" s="3">
        <v>221141000</v>
      </c>
      <c r="H62" s="3">
        <v>439902000</v>
      </c>
      <c r="I62" s="3">
        <v>0</v>
      </c>
      <c r="J62" s="3">
        <v>0</v>
      </c>
      <c r="K62" s="4">
        <f t="shared" si="5"/>
        <v>1169593071000</v>
      </c>
    </row>
    <row r="63" spans="1:11" ht="23.1" customHeight="1" thickBot="1" x14ac:dyDescent="0.25">
      <c r="A63" s="19" t="s">
        <v>64</v>
      </c>
      <c r="B63" s="10">
        <v>125402000</v>
      </c>
      <c r="C63" s="11">
        <v>14515000</v>
      </c>
      <c r="D63" s="11">
        <v>214943000</v>
      </c>
      <c r="E63" s="11">
        <v>0</v>
      </c>
      <c r="F63" s="11">
        <v>26647000</v>
      </c>
      <c r="G63" s="11">
        <v>21424000</v>
      </c>
      <c r="H63" s="11">
        <v>62605000</v>
      </c>
      <c r="I63" s="11">
        <v>0</v>
      </c>
      <c r="J63" s="11">
        <v>0</v>
      </c>
      <c r="K63" s="12">
        <f t="shared" si="5"/>
        <v>465536000</v>
      </c>
    </row>
    <row r="64" spans="1:11" ht="24.95" customHeight="1" x14ac:dyDescent="0.2">
      <c r="A64" s="25" t="s">
        <v>10</v>
      </c>
      <c r="B64" s="26">
        <v>3583430763000</v>
      </c>
      <c r="C64" s="27">
        <v>458665151000</v>
      </c>
      <c r="D64" s="27">
        <v>1036625333000</v>
      </c>
      <c r="E64" s="27">
        <v>2282245451000</v>
      </c>
      <c r="F64" s="27">
        <v>7542093241000</v>
      </c>
      <c r="G64" s="27">
        <v>780145202000</v>
      </c>
      <c r="H64" s="27">
        <v>838870611000</v>
      </c>
      <c r="I64" s="27">
        <v>299666850000</v>
      </c>
      <c r="J64" s="27">
        <v>336883993000</v>
      </c>
      <c r="K64" s="9">
        <f t="shared" si="5"/>
        <v>17158626595000</v>
      </c>
    </row>
    <row r="65" spans="1:11" ht="24.95" hidden="1" customHeight="1" x14ac:dyDescent="0.2">
      <c r="A65" s="28" t="s">
        <v>17</v>
      </c>
      <c r="B65" s="34">
        <v>369485652000</v>
      </c>
      <c r="C65" s="35">
        <v>45464848000</v>
      </c>
      <c r="D65" s="35">
        <v>45419275000</v>
      </c>
      <c r="E65" s="35">
        <v>0</v>
      </c>
      <c r="F65" s="35">
        <v>42796571000</v>
      </c>
      <c r="G65" s="35">
        <v>63827680000</v>
      </c>
      <c r="H65" s="35">
        <v>0</v>
      </c>
      <c r="I65" s="35">
        <v>0</v>
      </c>
      <c r="J65" s="35">
        <v>0</v>
      </c>
      <c r="K65" s="36">
        <f t="shared" si="5"/>
        <v>566994026000</v>
      </c>
    </row>
    <row r="66" spans="1:11" ht="24.95" hidden="1" customHeight="1" x14ac:dyDescent="0.2">
      <c r="A66" s="28" t="s">
        <v>18</v>
      </c>
      <c r="B66" s="29">
        <v>137903402000</v>
      </c>
      <c r="C66" s="30">
        <v>24808826000</v>
      </c>
      <c r="D66" s="30">
        <v>68701267000</v>
      </c>
      <c r="E66" s="30">
        <v>0</v>
      </c>
      <c r="F66" s="30">
        <v>352016889000</v>
      </c>
      <c r="G66" s="30">
        <v>463343697000</v>
      </c>
      <c r="H66" s="30">
        <v>28968930000</v>
      </c>
      <c r="I66" s="30">
        <v>5482838000</v>
      </c>
      <c r="J66" s="30">
        <v>0</v>
      </c>
      <c r="K66" s="4">
        <f t="shared" si="5"/>
        <v>1081225849000</v>
      </c>
    </row>
    <row r="67" spans="1:11" ht="24.95" customHeight="1" x14ac:dyDescent="0.2">
      <c r="A67" s="28" t="s">
        <v>11</v>
      </c>
      <c r="B67" s="29">
        <f t="shared" ref="B67:J67" si="6">B65+B66</f>
        <v>507389054000</v>
      </c>
      <c r="C67" s="30">
        <f t="shared" si="6"/>
        <v>70273674000</v>
      </c>
      <c r="D67" s="30">
        <f t="shared" si="6"/>
        <v>114120542000</v>
      </c>
      <c r="E67" s="30">
        <f t="shared" si="6"/>
        <v>0</v>
      </c>
      <c r="F67" s="30">
        <f t="shared" si="6"/>
        <v>394813460000</v>
      </c>
      <c r="G67" s="30">
        <f t="shared" si="6"/>
        <v>527171377000</v>
      </c>
      <c r="H67" s="30">
        <f t="shared" si="6"/>
        <v>28968930000</v>
      </c>
      <c r="I67" s="30">
        <f t="shared" si="6"/>
        <v>5482838000</v>
      </c>
      <c r="J67" s="30">
        <f t="shared" si="6"/>
        <v>0</v>
      </c>
      <c r="K67" s="4">
        <f t="shared" si="5"/>
        <v>1648219875000</v>
      </c>
    </row>
    <row r="68" spans="1:11" ht="24.95" customHeight="1" x14ac:dyDescent="0.2">
      <c r="A68" s="28" t="s">
        <v>12</v>
      </c>
      <c r="B68" s="29">
        <v>12816675000</v>
      </c>
      <c r="C68" s="30">
        <v>1927348000</v>
      </c>
      <c r="D68" s="30">
        <v>7234560000</v>
      </c>
      <c r="E68" s="30">
        <v>0</v>
      </c>
      <c r="F68" s="30">
        <v>78685848000</v>
      </c>
      <c r="G68" s="30">
        <v>4544493000</v>
      </c>
      <c r="H68" s="30">
        <v>0</v>
      </c>
      <c r="I68" s="30">
        <v>0</v>
      </c>
      <c r="J68" s="30">
        <v>0</v>
      </c>
      <c r="K68" s="4">
        <f t="shared" si="5"/>
        <v>105208924000</v>
      </c>
    </row>
    <row r="69" spans="1:11" ht="24.95" customHeight="1" x14ac:dyDescent="0.2">
      <c r="A69" s="28" t="s">
        <v>13</v>
      </c>
      <c r="B69" s="29">
        <f t="shared" ref="B69:J69" si="7">B68+B67+B64</f>
        <v>4103636492000</v>
      </c>
      <c r="C69" s="30">
        <f t="shared" si="7"/>
        <v>530866173000</v>
      </c>
      <c r="D69" s="30">
        <f t="shared" si="7"/>
        <v>1157980435000</v>
      </c>
      <c r="E69" s="30">
        <f t="shared" si="7"/>
        <v>2282245451000</v>
      </c>
      <c r="F69" s="30">
        <f t="shared" si="7"/>
        <v>8015592549000</v>
      </c>
      <c r="G69" s="30">
        <f t="shared" si="7"/>
        <v>1311861072000</v>
      </c>
      <c r="H69" s="30">
        <f t="shared" si="7"/>
        <v>867839541000</v>
      </c>
      <c r="I69" s="30">
        <f t="shared" si="7"/>
        <v>305149688000</v>
      </c>
      <c r="J69" s="30">
        <f t="shared" si="7"/>
        <v>336883993000</v>
      </c>
      <c r="K69" s="4">
        <f t="shared" si="5"/>
        <v>18912055394000</v>
      </c>
    </row>
    <row r="70" spans="1:11" ht="24.95" customHeight="1" x14ac:dyDescent="0.2">
      <c r="A70" s="28" t="s">
        <v>14</v>
      </c>
      <c r="B70" s="29">
        <v>0</v>
      </c>
      <c r="C70" s="30">
        <v>0</v>
      </c>
      <c r="D70" s="30">
        <v>0</v>
      </c>
      <c r="E70" s="30">
        <v>0</v>
      </c>
      <c r="F70" s="30">
        <v>985407079000</v>
      </c>
      <c r="G70" s="30">
        <v>0</v>
      </c>
      <c r="H70" s="30">
        <v>551559323000</v>
      </c>
      <c r="I70" s="30">
        <v>0</v>
      </c>
      <c r="J70" s="30">
        <v>0</v>
      </c>
      <c r="K70" s="4">
        <f t="shared" si="5"/>
        <v>1536966402000</v>
      </c>
    </row>
    <row r="71" spans="1:11" ht="24.95" customHeight="1" x14ac:dyDescent="0.2">
      <c r="A71" s="28" t="s">
        <v>15</v>
      </c>
      <c r="B71" s="29">
        <v>0</v>
      </c>
      <c r="C71" s="30">
        <v>0</v>
      </c>
      <c r="D71" s="30">
        <v>0</v>
      </c>
      <c r="E71" s="30">
        <v>0</v>
      </c>
      <c r="F71" s="30">
        <v>75136381000</v>
      </c>
      <c r="G71" s="30">
        <v>0</v>
      </c>
      <c r="H71" s="30">
        <v>0</v>
      </c>
      <c r="I71" s="30">
        <v>0</v>
      </c>
      <c r="J71" s="30">
        <v>0</v>
      </c>
      <c r="K71" s="4">
        <f t="shared" si="5"/>
        <v>75136381000</v>
      </c>
    </row>
    <row r="72" spans="1:11" ht="35.1" customHeight="1" thickBot="1" x14ac:dyDescent="0.25">
      <c r="A72" s="31" t="s">
        <v>16</v>
      </c>
      <c r="B72" s="32">
        <f t="shared" ref="B72:J72" si="8">B69-(B70+B71)</f>
        <v>4103636492000</v>
      </c>
      <c r="C72" s="33">
        <f t="shared" si="8"/>
        <v>530866173000</v>
      </c>
      <c r="D72" s="33">
        <f t="shared" si="8"/>
        <v>1157980435000</v>
      </c>
      <c r="E72" s="33">
        <f t="shared" si="8"/>
        <v>2282245451000</v>
      </c>
      <c r="F72" s="33">
        <f t="shared" si="8"/>
        <v>6955049089000</v>
      </c>
      <c r="G72" s="33">
        <f t="shared" si="8"/>
        <v>1311861072000</v>
      </c>
      <c r="H72" s="33">
        <f t="shared" si="8"/>
        <v>316280218000</v>
      </c>
      <c r="I72" s="33">
        <f t="shared" si="8"/>
        <v>305149688000</v>
      </c>
      <c r="J72" s="33">
        <f t="shared" si="8"/>
        <v>336883993000</v>
      </c>
      <c r="K72" s="12">
        <f t="shared" si="5"/>
        <v>17299952611000</v>
      </c>
    </row>
  </sheetData>
  <mergeCells count="3">
    <mergeCell ref="A17:K17"/>
    <mergeCell ref="A18:K18"/>
    <mergeCell ref="A19:K19"/>
  </mergeCells>
  <printOptions horizontalCentered="1" verticalCentered="1"/>
  <pageMargins left="0.11811023622047245" right="0.11811023622047245" top="0" bottom="0" header="0.31496062992125984" footer="0.31496062992125984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6B37A-E385-4D3D-821B-58613103E508}">
  <dimension ref="A1:K72"/>
  <sheetViews>
    <sheetView topLeftCell="A17" zoomScale="90" zoomScaleNormal="90" workbookViewId="0">
      <selection activeCell="A74" sqref="A74"/>
    </sheetView>
  </sheetViews>
  <sheetFormatPr defaultColWidth="9.140625" defaultRowHeight="14.25" x14ac:dyDescent="0.2"/>
  <cols>
    <col min="1" max="1" width="102" style="16" customWidth="1"/>
    <col min="2" max="10" width="22.140625" style="1" customWidth="1"/>
    <col min="11" max="11" width="25.28515625" style="1" customWidth="1"/>
    <col min="12" max="14" width="19.28515625" style="1" customWidth="1"/>
    <col min="15" max="15" width="9.140625" style="1" customWidth="1"/>
    <col min="16" max="16384" width="9.140625" style="1"/>
  </cols>
  <sheetData>
    <row r="1" spans="1:11" hidden="1" x14ac:dyDescent="0.2">
      <c r="A1" s="16">
        <v>2025</v>
      </c>
      <c r="B1" s="1" t="s">
        <v>20</v>
      </c>
    </row>
    <row r="2" spans="1:11" hidden="1" x14ac:dyDescent="0.2">
      <c r="A2" s="17"/>
      <c r="B2" s="7"/>
      <c r="C2" s="8"/>
      <c r="D2" s="8"/>
      <c r="E2" s="8"/>
      <c r="F2" s="8"/>
      <c r="G2" s="8"/>
      <c r="H2" s="8"/>
      <c r="I2" s="8"/>
      <c r="J2" s="8"/>
      <c r="K2" s="9">
        <f>SUM(B2:J2)</f>
        <v>0</v>
      </c>
    </row>
    <row r="3" spans="1:11" hidden="1" x14ac:dyDescent="0.2">
      <c r="A3" s="18"/>
      <c r="B3" s="2"/>
      <c r="C3" s="3"/>
      <c r="D3" s="3"/>
      <c r="E3" s="3"/>
      <c r="F3" s="3"/>
      <c r="G3" s="3"/>
      <c r="H3" s="3"/>
      <c r="I3" s="3"/>
      <c r="J3" s="3"/>
      <c r="K3" s="4">
        <f>SUM(B3:J3)</f>
        <v>0</v>
      </c>
    </row>
    <row r="4" spans="1:11" ht="15" hidden="1" thickBot="1" x14ac:dyDescent="0.25">
      <c r="A4" s="19"/>
      <c r="B4" s="10"/>
      <c r="C4" s="11"/>
      <c r="D4" s="11"/>
      <c r="E4" s="11"/>
      <c r="F4" s="11"/>
      <c r="G4" s="11"/>
      <c r="H4" s="11"/>
      <c r="I4" s="11"/>
      <c r="J4" s="11"/>
      <c r="K4" s="12">
        <f>SUM(B4:J4)</f>
        <v>0</v>
      </c>
    </row>
    <row r="5" spans="1:11" hidden="1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11" ht="16.5" hidden="1" customHeight="1" x14ac:dyDescent="0.2">
      <c r="A6" s="25" t="s">
        <v>10</v>
      </c>
      <c r="B6" s="26"/>
      <c r="C6" s="27"/>
      <c r="D6" s="27"/>
      <c r="E6" s="27"/>
      <c r="F6" s="27"/>
      <c r="G6" s="27"/>
      <c r="H6" s="27"/>
      <c r="I6" s="27"/>
      <c r="J6" s="27"/>
      <c r="K6" s="9">
        <f t="shared" ref="K6:K14" si="0">SUM(B6:J6)</f>
        <v>0</v>
      </c>
    </row>
    <row r="7" spans="1:11" ht="16.5" hidden="1" customHeight="1" x14ac:dyDescent="0.2">
      <c r="A7" s="28" t="s">
        <v>17</v>
      </c>
      <c r="B7" s="34"/>
      <c r="C7" s="35"/>
      <c r="D7" s="35"/>
      <c r="E7" s="35"/>
      <c r="F7" s="35"/>
      <c r="G7" s="35"/>
      <c r="H7" s="35"/>
      <c r="I7" s="35"/>
      <c r="J7" s="35"/>
      <c r="K7" s="36">
        <f t="shared" si="0"/>
        <v>0</v>
      </c>
    </row>
    <row r="8" spans="1:11" ht="16.5" hidden="1" customHeight="1" x14ac:dyDescent="0.2">
      <c r="A8" s="28" t="s">
        <v>18</v>
      </c>
      <c r="B8" s="29"/>
      <c r="C8" s="30"/>
      <c r="D8" s="30"/>
      <c r="E8" s="30"/>
      <c r="F8" s="30"/>
      <c r="G8" s="30"/>
      <c r="H8" s="30"/>
      <c r="I8" s="30"/>
      <c r="J8" s="30"/>
      <c r="K8" s="4">
        <f t="shared" si="0"/>
        <v>0</v>
      </c>
    </row>
    <row r="9" spans="1:11" ht="16.5" hidden="1" customHeight="1" x14ac:dyDescent="0.2">
      <c r="A9" s="28" t="s">
        <v>11</v>
      </c>
      <c r="B9" s="29">
        <f t="shared" ref="B9:J9" si="1">B7+B8</f>
        <v>0</v>
      </c>
      <c r="C9" s="30">
        <f t="shared" si="1"/>
        <v>0</v>
      </c>
      <c r="D9" s="30">
        <f t="shared" si="1"/>
        <v>0</v>
      </c>
      <c r="E9" s="30">
        <f t="shared" si="1"/>
        <v>0</v>
      </c>
      <c r="F9" s="30">
        <f t="shared" si="1"/>
        <v>0</v>
      </c>
      <c r="G9" s="30">
        <f t="shared" si="1"/>
        <v>0</v>
      </c>
      <c r="H9" s="30">
        <f t="shared" si="1"/>
        <v>0</v>
      </c>
      <c r="I9" s="30">
        <f t="shared" si="1"/>
        <v>0</v>
      </c>
      <c r="J9" s="30">
        <f t="shared" si="1"/>
        <v>0</v>
      </c>
      <c r="K9" s="4">
        <f t="shared" si="0"/>
        <v>0</v>
      </c>
    </row>
    <row r="10" spans="1:11" ht="16.5" hidden="1" customHeight="1" x14ac:dyDescent="0.2">
      <c r="A10" s="28" t="s">
        <v>12</v>
      </c>
      <c r="B10" s="29"/>
      <c r="C10" s="30"/>
      <c r="D10" s="30"/>
      <c r="E10" s="30"/>
      <c r="F10" s="30"/>
      <c r="G10" s="30"/>
      <c r="H10" s="30"/>
      <c r="I10" s="30"/>
      <c r="J10" s="30"/>
      <c r="K10" s="4">
        <f t="shared" si="0"/>
        <v>0</v>
      </c>
    </row>
    <row r="11" spans="1:11" ht="16.5" hidden="1" customHeight="1" x14ac:dyDescent="0.2">
      <c r="A11" s="28" t="s">
        <v>13</v>
      </c>
      <c r="B11" s="29">
        <f t="shared" ref="B11:J11" si="2">B10+B9+B6</f>
        <v>0</v>
      </c>
      <c r="C11" s="30">
        <f t="shared" si="2"/>
        <v>0</v>
      </c>
      <c r="D11" s="30">
        <f t="shared" si="2"/>
        <v>0</v>
      </c>
      <c r="E11" s="30">
        <f t="shared" si="2"/>
        <v>0</v>
      </c>
      <c r="F11" s="30">
        <f t="shared" si="2"/>
        <v>0</v>
      </c>
      <c r="G11" s="30">
        <f t="shared" si="2"/>
        <v>0</v>
      </c>
      <c r="H11" s="30">
        <f t="shared" si="2"/>
        <v>0</v>
      </c>
      <c r="I11" s="30">
        <f t="shared" si="2"/>
        <v>0</v>
      </c>
      <c r="J11" s="30">
        <f t="shared" si="2"/>
        <v>0</v>
      </c>
      <c r="K11" s="4">
        <f t="shared" si="0"/>
        <v>0</v>
      </c>
    </row>
    <row r="12" spans="1:11" ht="16.5" hidden="1" customHeight="1" x14ac:dyDescent="0.2">
      <c r="A12" s="28" t="s">
        <v>14</v>
      </c>
      <c r="B12" s="29"/>
      <c r="C12" s="30"/>
      <c r="D12" s="30"/>
      <c r="E12" s="30"/>
      <c r="F12" s="30"/>
      <c r="G12" s="30"/>
      <c r="H12" s="30"/>
      <c r="I12" s="30"/>
      <c r="J12" s="30"/>
      <c r="K12" s="4">
        <f t="shared" si="0"/>
        <v>0</v>
      </c>
    </row>
    <row r="13" spans="1:11" ht="16.5" hidden="1" customHeight="1" x14ac:dyDescent="0.2">
      <c r="A13" s="28" t="s">
        <v>15</v>
      </c>
      <c r="B13" s="29"/>
      <c r="C13" s="30"/>
      <c r="D13" s="30"/>
      <c r="E13" s="30"/>
      <c r="F13" s="30"/>
      <c r="G13" s="30"/>
      <c r="H13" s="30"/>
      <c r="I13" s="30"/>
      <c r="J13" s="30"/>
      <c r="K13" s="4">
        <f t="shared" si="0"/>
        <v>0</v>
      </c>
    </row>
    <row r="14" spans="1:11" ht="16.5" hidden="1" customHeight="1" x14ac:dyDescent="0.2">
      <c r="A14" s="31" t="s">
        <v>16</v>
      </c>
      <c r="B14" s="32">
        <f t="shared" ref="B14:J14" si="3">B11-(B12+B13)</f>
        <v>0</v>
      </c>
      <c r="C14" s="33">
        <f t="shared" si="3"/>
        <v>0</v>
      </c>
      <c r="D14" s="33">
        <f t="shared" si="3"/>
        <v>0</v>
      </c>
      <c r="E14" s="33">
        <f t="shared" si="3"/>
        <v>0</v>
      </c>
      <c r="F14" s="33">
        <f t="shared" si="3"/>
        <v>0</v>
      </c>
      <c r="G14" s="33">
        <f t="shared" si="3"/>
        <v>0</v>
      </c>
      <c r="H14" s="33">
        <f t="shared" si="3"/>
        <v>0</v>
      </c>
      <c r="I14" s="33">
        <f t="shared" si="3"/>
        <v>0</v>
      </c>
      <c r="J14" s="33">
        <f t="shared" si="3"/>
        <v>0</v>
      </c>
      <c r="K14" s="12">
        <f t="shared" si="0"/>
        <v>0</v>
      </c>
    </row>
    <row r="15" spans="1:11" hidden="1" x14ac:dyDescent="0.2">
      <c r="A15" s="16" t="s">
        <v>19</v>
      </c>
    </row>
    <row r="16" spans="1:11" hidden="1" x14ac:dyDescent="0.2"/>
    <row r="17" spans="1:11" ht="24.75" customHeight="1" x14ac:dyDescent="0.2">
      <c r="A17" s="37" t="str">
        <f>ButceYil&amp;" YILI MERKEZİ YÖNETİM BÜTÇE KANUNU İCMALİ"</f>
        <v>2025 YILI MERKEZİ YÖNETİM BÜTÇE KANUNU İCMALİ</v>
      </c>
      <c r="B17" s="37" t="s">
        <v>0</v>
      </c>
      <c r="C17" s="37" t="s">
        <v>0</v>
      </c>
      <c r="D17" s="37" t="s">
        <v>0</v>
      </c>
      <c r="E17" s="37" t="s">
        <v>0</v>
      </c>
      <c r="F17" s="37" t="s">
        <v>0</v>
      </c>
      <c r="G17" s="37" t="s">
        <v>0</v>
      </c>
      <c r="H17" s="37" t="s">
        <v>0</v>
      </c>
      <c r="I17" s="37" t="s">
        <v>0</v>
      </c>
      <c r="J17" s="37" t="s">
        <v>0</v>
      </c>
      <c r="K17" s="37" t="s">
        <v>0</v>
      </c>
    </row>
    <row r="18" spans="1:11" ht="24.75" customHeight="1" x14ac:dyDescent="0.2">
      <c r="A18" s="37" t="s">
        <v>66</v>
      </c>
      <c r="B18" s="37" t="s">
        <v>0</v>
      </c>
      <c r="C18" s="37" t="s">
        <v>0</v>
      </c>
      <c r="D18" s="37" t="s">
        <v>0</v>
      </c>
      <c r="E18" s="37" t="s">
        <v>0</v>
      </c>
      <c r="F18" s="37" t="s">
        <v>0</v>
      </c>
      <c r="G18" s="37" t="s">
        <v>0</v>
      </c>
      <c r="H18" s="37" t="s">
        <v>0</v>
      </c>
      <c r="I18" s="37" t="s">
        <v>0</v>
      </c>
      <c r="J18" s="37" t="s">
        <v>0</v>
      </c>
      <c r="K18" s="37" t="s">
        <v>0</v>
      </c>
    </row>
    <row r="19" spans="1:11" ht="24.75" customHeight="1" x14ac:dyDescent="0.2">
      <c r="A19" s="38" t="s">
        <v>1</v>
      </c>
      <c r="B19" s="38" t="s">
        <v>0</v>
      </c>
      <c r="C19" s="38" t="s">
        <v>0</v>
      </c>
      <c r="D19" s="38" t="s">
        <v>0</v>
      </c>
      <c r="E19" s="38" t="s">
        <v>0</v>
      </c>
      <c r="F19" s="38" t="s">
        <v>0</v>
      </c>
      <c r="G19" s="38" t="s">
        <v>0</v>
      </c>
      <c r="H19" s="38" t="s">
        <v>0</v>
      </c>
      <c r="I19" s="38" t="s">
        <v>0</v>
      </c>
      <c r="J19" s="38" t="s">
        <v>0</v>
      </c>
      <c r="K19" s="38" t="s">
        <v>0</v>
      </c>
    </row>
    <row r="21" spans="1:11" ht="15" thickBot="1" x14ac:dyDescent="0.25">
      <c r="A21" s="20" t="s">
        <v>0</v>
      </c>
      <c r="B21" s="5" t="s">
        <v>0</v>
      </c>
      <c r="C21" s="5" t="s">
        <v>0</v>
      </c>
      <c r="D21" s="5" t="s">
        <v>0</v>
      </c>
      <c r="E21" s="5" t="s">
        <v>0</v>
      </c>
      <c r="F21" s="5" t="s">
        <v>0</v>
      </c>
      <c r="G21" s="5" t="s">
        <v>0</v>
      </c>
      <c r="H21" s="5" t="s">
        <v>0</v>
      </c>
      <c r="I21" s="5" t="s">
        <v>0</v>
      </c>
      <c r="J21" s="5" t="s">
        <v>0</v>
      </c>
      <c r="K21" s="6" t="str">
        <f>IF(ButceYil&gt;2008,"TL","YTL")</f>
        <v>TL</v>
      </c>
    </row>
    <row r="22" spans="1:11" ht="45" customHeight="1" thickBot="1" x14ac:dyDescent="0.25">
      <c r="A22" s="21" t="s">
        <v>2</v>
      </c>
      <c r="B22" s="13" t="s">
        <v>6</v>
      </c>
      <c r="C22" s="14" t="s">
        <v>7</v>
      </c>
      <c r="D22" s="14" t="s">
        <v>8</v>
      </c>
      <c r="E22" s="14" t="s">
        <v>3</v>
      </c>
      <c r="F22" s="14" t="s">
        <v>23</v>
      </c>
      <c r="G22" s="14" t="s">
        <v>21</v>
      </c>
      <c r="H22" s="14" t="s">
        <v>22</v>
      </c>
      <c r="I22" s="14" t="s">
        <v>4</v>
      </c>
      <c r="J22" s="14" t="s">
        <v>5</v>
      </c>
      <c r="K22" s="15" t="s">
        <v>9</v>
      </c>
    </row>
    <row r="23" spans="1:11" ht="23.1" customHeight="1" x14ac:dyDescent="0.2">
      <c r="A23" s="17" t="s">
        <v>24</v>
      </c>
      <c r="B23" s="7">
        <v>14129722000</v>
      </c>
      <c r="C23" s="8">
        <v>1579096000</v>
      </c>
      <c r="D23" s="8">
        <v>2925728000</v>
      </c>
      <c r="E23" s="8">
        <v>0</v>
      </c>
      <c r="F23" s="8">
        <v>5353718000</v>
      </c>
      <c r="G23" s="8">
        <v>327373000</v>
      </c>
      <c r="H23" s="8">
        <v>18998000</v>
      </c>
      <c r="I23" s="8">
        <v>0</v>
      </c>
      <c r="J23" s="8">
        <v>0</v>
      </c>
      <c r="K23" s="9">
        <f t="shared" ref="K23:K54" si="4">SUM(B23:J23)</f>
        <v>24334635000</v>
      </c>
    </row>
    <row r="24" spans="1:11" ht="23.1" customHeight="1" x14ac:dyDescent="0.2">
      <c r="A24" s="18" t="s">
        <v>25</v>
      </c>
      <c r="B24" s="2">
        <v>3399476000</v>
      </c>
      <c r="C24" s="3">
        <v>199164000</v>
      </c>
      <c r="D24" s="3">
        <v>12133000000</v>
      </c>
      <c r="E24" s="3">
        <v>0</v>
      </c>
      <c r="F24" s="3">
        <v>2917200000</v>
      </c>
      <c r="G24" s="3">
        <v>2156900000</v>
      </c>
      <c r="H24" s="3">
        <v>0</v>
      </c>
      <c r="I24" s="3">
        <v>0</v>
      </c>
      <c r="J24" s="3">
        <v>0</v>
      </c>
      <c r="K24" s="4">
        <f t="shared" si="4"/>
        <v>20805740000</v>
      </c>
    </row>
    <row r="25" spans="1:11" ht="23.1" customHeight="1" x14ac:dyDescent="0.2">
      <c r="A25" s="18" t="s">
        <v>26</v>
      </c>
      <c r="B25" s="2">
        <v>580491000</v>
      </c>
      <c r="C25" s="3">
        <v>59739000</v>
      </c>
      <c r="D25" s="3">
        <v>308558000</v>
      </c>
      <c r="E25" s="3">
        <v>0</v>
      </c>
      <c r="F25" s="3">
        <v>30766000</v>
      </c>
      <c r="G25" s="3">
        <v>31211000</v>
      </c>
      <c r="H25" s="3">
        <v>0</v>
      </c>
      <c r="I25" s="3">
        <v>0</v>
      </c>
      <c r="J25" s="3">
        <v>0</v>
      </c>
      <c r="K25" s="4">
        <f t="shared" si="4"/>
        <v>1010765000</v>
      </c>
    </row>
    <row r="26" spans="1:11" ht="23.1" customHeight="1" x14ac:dyDescent="0.2">
      <c r="A26" s="18" t="s">
        <v>27</v>
      </c>
      <c r="B26" s="2">
        <v>3362411000</v>
      </c>
      <c r="C26" s="3">
        <v>381201000</v>
      </c>
      <c r="D26" s="3">
        <v>1087203000</v>
      </c>
      <c r="E26" s="3">
        <v>0</v>
      </c>
      <c r="F26" s="3">
        <v>193507000</v>
      </c>
      <c r="G26" s="3">
        <v>150625000</v>
      </c>
      <c r="H26" s="3">
        <v>0</v>
      </c>
      <c r="I26" s="3">
        <v>0</v>
      </c>
      <c r="J26" s="3">
        <v>0</v>
      </c>
      <c r="K26" s="4">
        <f t="shared" si="4"/>
        <v>5174947000</v>
      </c>
    </row>
    <row r="27" spans="1:11" ht="23.1" customHeight="1" x14ac:dyDescent="0.2">
      <c r="A27" s="18" t="s">
        <v>28</v>
      </c>
      <c r="B27" s="2">
        <v>2418495000</v>
      </c>
      <c r="C27" s="3">
        <v>253536000</v>
      </c>
      <c r="D27" s="3">
        <v>271159000</v>
      </c>
      <c r="E27" s="3">
        <v>0</v>
      </c>
      <c r="F27" s="3">
        <v>74336000</v>
      </c>
      <c r="G27" s="3">
        <v>92275000</v>
      </c>
      <c r="H27" s="3">
        <v>0</v>
      </c>
      <c r="I27" s="3">
        <v>0</v>
      </c>
      <c r="J27" s="3">
        <v>0</v>
      </c>
      <c r="K27" s="4">
        <f t="shared" si="4"/>
        <v>3109801000</v>
      </c>
    </row>
    <row r="28" spans="1:11" ht="23.1" customHeight="1" x14ac:dyDescent="0.2">
      <c r="A28" s="18" t="s">
        <v>29</v>
      </c>
      <c r="B28" s="2">
        <v>1180943000</v>
      </c>
      <c r="C28" s="3">
        <v>110272000</v>
      </c>
      <c r="D28" s="3">
        <v>192424000</v>
      </c>
      <c r="E28" s="3">
        <v>0</v>
      </c>
      <c r="F28" s="3">
        <v>3951000</v>
      </c>
      <c r="G28" s="3">
        <v>56993000</v>
      </c>
      <c r="H28" s="3">
        <v>0</v>
      </c>
      <c r="I28" s="3">
        <v>0</v>
      </c>
      <c r="J28" s="3">
        <v>0</v>
      </c>
      <c r="K28" s="4">
        <f t="shared" si="4"/>
        <v>1544583000</v>
      </c>
    </row>
    <row r="29" spans="1:11" ht="23.1" customHeight="1" x14ac:dyDescent="0.2">
      <c r="A29" s="18" t="s">
        <v>30</v>
      </c>
      <c r="B29" s="2">
        <v>3360478000</v>
      </c>
      <c r="C29" s="3">
        <v>372376000</v>
      </c>
      <c r="D29" s="3">
        <v>391632000</v>
      </c>
      <c r="E29" s="3">
        <v>0</v>
      </c>
      <c r="F29" s="3">
        <v>61877000</v>
      </c>
      <c r="G29" s="3">
        <v>1040000000</v>
      </c>
      <c r="H29" s="3">
        <v>0</v>
      </c>
      <c r="I29" s="3">
        <v>0</v>
      </c>
      <c r="J29" s="3">
        <v>0</v>
      </c>
      <c r="K29" s="4">
        <f t="shared" si="4"/>
        <v>5226363000</v>
      </c>
    </row>
    <row r="30" spans="1:11" ht="23.1" customHeight="1" x14ac:dyDescent="0.2">
      <c r="A30" s="18" t="s">
        <v>31</v>
      </c>
      <c r="B30" s="2">
        <v>224771465000</v>
      </c>
      <c r="C30" s="3">
        <v>25446603000</v>
      </c>
      <c r="D30" s="3">
        <v>67954903000</v>
      </c>
      <c r="E30" s="3">
        <v>0</v>
      </c>
      <c r="F30" s="3">
        <v>5240151000</v>
      </c>
      <c r="G30" s="3">
        <v>33317532000</v>
      </c>
      <c r="H30" s="3">
        <v>8189722000</v>
      </c>
      <c r="I30" s="3">
        <v>0</v>
      </c>
      <c r="J30" s="3">
        <v>0</v>
      </c>
      <c r="K30" s="4">
        <f t="shared" si="4"/>
        <v>364920376000</v>
      </c>
    </row>
    <row r="31" spans="1:11" ht="23.1" customHeight="1" x14ac:dyDescent="0.2">
      <c r="A31" s="18" t="s">
        <v>32</v>
      </c>
      <c r="B31" s="2">
        <v>396216130000</v>
      </c>
      <c r="C31" s="3">
        <v>52474241000</v>
      </c>
      <c r="D31" s="3">
        <v>375565988000</v>
      </c>
      <c r="E31" s="3">
        <v>0</v>
      </c>
      <c r="F31" s="3">
        <v>11091340000</v>
      </c>
      <c r="G31" s="3">
        <v>4297983000</v>
      </c>
      <c r="H31" s="3">
        <v>0</v>
      </c>
      <c r="I31" s="3">
        <v>0</v>
      </c>
      <c r="J31" s="3">
        <v>0</v>
      </c>
      <c r="K31" s="4">
        <f t="shared" si="4"/>
        <v>839645682000</v>
      </c>
    </row>
    <row r="32" spans="1:11" ht="23.1" customHeight="1" x14ac:dyDescent="0.2">
      <c r="A32" s="18" t="s">
        <v>33</v>
      </c>
      <c r="B32" s="2">
        <v>73037470000</v>
      </c>
      <c r="C32" s="3">
        <v>13968298000</v>
      </c>
      <c r="D32" s="3">
        <v>12885628000</v>
      </c>
      <c r="E32" s="3">
        <v>0</v>
      </c>
      <c r="F32" s="3">
        <v>5364382000</v>
      </c>
      <c r="G32" s="3">
        <v>17070847000</v>
      </c>
      <c r="H32" s="3">
        <v>2731407000</v>
      </c>
      <c r="I32" s="3">
        <v>0</v>
      </c>
      <c r="J32" s="3">
        <v>0</v>
      </c>
      <c r="K32" s="4">
        <f t="shared" si="4"/>
        <v>125058032000</v>
      </c>
    </row>
    <row r="33" spans="1:11" ht="23.1" customHeight="1" x14ac:dyDescent="0.2">
      <c r="A33" s="18" t="s">
        <v>34</v>
      </c>
      <c r="B33" s="2">
        <v>21946869000</v>
      </c>
      <c r="C33" s="3">
        <v>1799734000</v>
      </c>
      <c r="D33" s="3">
        <v>8140523000</v>
      </c>
      <c r="E33" s="3">
        <v>0</v>
      </c>
      <c r="F33" s="3">
        <v>13952942000</v>
      </c>
      <c r="G33" s="3">
        <v>2585188000</v>
      </c>
      <c r="H33" s="3">
        <v>0</v>
      </c>
      <c r="I33" s="3">
        <v>6537000</v>
      </c>
      <c r="J33" s="3">
        <v>0</v>
      </c>
      <c r="K33" s="4">
        <f t="shared" si="4"/>
        <v>48431793000</v>
      </c>
    </row>
    <row r="34" spans="1:11" ht="23.1" customHeight="1" x14ac:dyDescent="0.2">
      <c r="A34" s="18" t="s">
        <v>35</v>
      </c>
      <c r="B34" s="2">
        <v>28316736000</v>
      </c>
      <c r="C34" s="3">
        <v>3115678000</v>
      </c>
      <c r="D34" s="3">
        <v>53669946000</v>
      </c>
      <c r="E34" s="3">
        <v>2518903057000</v>
      </c>
      <c r="F34" s="3">
        <v>5321743198000</v>
      </c>
      <c r="G34" s="3">
        <v>3327323000</v>
      </c>
      <c r="H34" s="3">
        <v>96493012000</v>
      </c>
      <c r="I34" s="3">
        <v>258038824000</v>
      </c>
      <c r="J34" s="3">
        <v>0</v>
      </c>
      <c r="K34" s="4">
        <f t="shared" si="4"/>
        <v>8283607774000</v>
      </c>
    </row>
    <row r="35" spans="1:11" ht="23.1" customHeight="1" x14ac:dyDescent="0.2">
      <c r="A35" s="18" t="s">
        <v>36</v>
      </c>
      <c r="B35" s="2">
        <v>1376386950000</v>
      </c>
      <c r="C35" s="3">
        <v>188178909000</v>
      </c>
      <c r="D35" s="3">
        <v>149418444000</v>
      </c>
      <c r="E35" s="3">
        <v>0</v>
      </c>
      <c r="F35" s="3">
        <v>41186677000</v>
      </c>
      <c r="G35" s="3">
        <v>191679948000</v>
      </c>
      <c r="H35" s="3">
        <v>563094000</v>
      </c>
      <c r="I35" s="3">
        <v>0</v>
      </c>
      <c r="J35" s="3">
        <v>0</v>
      </c>
      <c r="K35" s="4">
        <f t="shared" si="4"/>
        <v>1947414022000</v>
      </c>
    </row>
    <row r="36" spans="1:11" ht="23.1" customHeight="1" x14ac:dyDescent="0.2">
      <c r="A36" s="18" t="s">
        <v>37</v>
      </c>
      <c r="B36" s="2">
        <v>776951129000</v>
      </c>
      <c r="C36" s="3">
        <v>91880406000</v>
      </c>
      <c r="D36" s="3">
        <v>230479035000</v>
      </c>
      <c r="E36" s="3">
        <v>0</v>
      </c>
      <c r="F36" s="3">
        <v>5642951000</v>
      </c>
      <c r="G36" s="3">
        <v>257870193000</v>
      </c>
      <c r="H36" s="3">
        <v>1651590000</v>
      </c>
      <c r="I36" s="3">
        <v>0</v>
      </c>
      <c r="J36" s="3">
        <v>0</v>
      </c>
      <c r="K36" s="4">
        <f t="shared" si="4"/>
        <v>1364475304000</v>
      </c>
    </row>
    <row r="37" spans="1:11" ht="23.1" customHeight="1" x14ac:dyDescent="0.2">
      <c r="A37" s="18" t="s">
        <v>38</v>
      </c>
      <c r="B37" s="2">
        <v>4351641000</v>
      </c>
      <c r="C37" s="3">
        <v>678265000</v>
      </c>
      <c r="D37" s="3">
        <v>251074000</v>
      </c>
      <c r="E37" s="3">
        <v>0</v>
      </c>
      <c r="F37" s="3">
        <v>192389884000</v>
      </c>
      <c r="G37" s="3">
        <v>170530833000</v>
      </c>
      <c r="H37" s="3">
        <v>272664603000</v>
      </c>
      <c r="I37" s="3">
        <v>0</v>
      </c>
      <c r="J37" s="3">
        <v>0</v>
      </c>
      <c r="K37" s="4">
        <f t="shared" si="4"/>
        <v>640866300000</v>
      </c>
    </row>
    <row r="38" spans="1:11" ht="23.1" customHeight="1" x14ac:dyDescent="0.2">
      <c r="A38" s="18" t="s">
        <v>39</v>
      </c>
      <c r="B38" s="2">
        <v>69811797000</v>
      </c>
      <c r="C38" s="3">
        <v>11556966000</v>
      </c>
      <c r="D38" s="3">
        <v>24604202000</v>
      </c>
      <c r="E38" s="3">
        <v>0</v>
      </c>
      <c r="F38" s="3">
        <v>583057897000</v>
      </c>
      <c r="G38" s="3">
        <v>7137459000</v>
      </c>
      <c r="H38" s="3">
        <v>13977000</v>
      </c>
      <c r="I38" s="3">
        <v>0</v>
      </c>
      <c r="J38" s="3">
        <v>0</v>
      </c>
      <c r="K38" s="4">
        <f t="shared" si="4"/>
        <v>696182298000</v>
      </c>
    </row>
    <row r="39" spans="1:11" ht="23.1" customHeight="1" x14ac:dyDescent="0.2">
      <c r="A39" s="18" t="s">
        <v>40</v>
      </c>
      <c r="B39" s="2">
        <v>1473736000</v>
      </c>
      <c r="C39" s="3">
        <v>187362000</v>
      </c>
      <c r="D39" s="3">
        <v>35304241000</v>
      </c>
      <c r="E39" s="3">
        <v>0</v>
      </c>
      <c r="F39" s="3">
        <v>6662275000</v>
      </c>
      <c r="G39" s="3">
        <v>183927000</v>
      </c>
      <c r="H39" s="3">
        <v>5690302000</v>
      </c>
      <c r="I39" s="3">
        <v>0</v>
      </c>
      <c r="J39" s="3">
        <v>0</v>
      </c>
      <c r="K39" s="4">
        <f t="shared" si="4"/>
        <v>49501843000</v>
      </c>
    </row>
    <row r="40" spans="1:11" ht="23.1" customHeight="1" x14ac:dyDescent="0.2">
      <c r="A40" s="18" t="s">
        <v>41</v>
      </c>
      <c r="B40" s="2">
        <v>19109756000</v>
      </c>
      <c r="C40" s="3">
        <v>2392100000</v>
      </c>
      <c r="D40" s="3">
        <v>2899379000</v>
      </c>
      <c r="E40" s="3">
        <v>0</v>
      </c>
      <c r="F40" s="3">
        <v>22762218000</v>
      </c>
      <c r="G40" s="3">
        <v>18427830000</v>
      </c>
      <c r="H40" s="3">
        <v>3476773000</v>
      </c>
      <c r="I40" s="3">
        <v>0</v>
      </c>
      <c r="J40" s="3">
        <v>0</v>
      </c>
      <c r="K40" s="4">
        <f t="shared" si="4"/>
        <v>69068056000</v>
      </c>
    </row>
    <row r="41" spans="1:11" ht="23.1" customHeight="1" x14ac:dyDescent="0.2">
      <c r="A41" s="18" t="s">
        <v>42</v>
      </c>
      <c r="B41" s="2">
        <v>4635551000</v>
      </c>
      <c r="C41" s="3">
        <v>568375000</v>
      </c>
      <c r="D41" s="3">
        <v>744011000</v>
      </c>
      <c r="E41" s="3">
        <v>0</v>
      </c>
      <c r="F41" s="3">
        <v>86644754000</v>
      </c>
      <c r="G41" s="3">
        <v>4216260000</v>
      </c>
      <c r="H41" s="3">
        <v>39801578000</v>
      </c>
      <c r="I41" s="3">
        <v>14474026000</v>
      </c>
      <c r="J41" s="3">
        <v>0</v>
      </c>
      <c r="K41" s="4">
        <f t="shared" si="4"/>
        <v>151084555000</v>
      </c>
    </row>
    <row r="42" spans="1:11" ht="23.1" customHeight="1" x14ac:dyDescent="0.2">
      <c r="A42" s="18" t="s">
        <v>43</v>
      </c>
      <c r="B42" s="2">
        <v>20400624000</v>
      </c>
      <c r="C42" s="3">
        <v>2713909000</v>
      </c>
      <c r="D42" s="3">
        <v>1189726000</v>
      </c>
      <c r="E42" s="3">
        <v>0</v>
      </c>
      <c r="F42" s="3">
        <v>265463741000</v>
      </c>
      <c r="G42" s="3">
        <v>40430919000</v>
      </c>
      <c r="H42" s="3">
        <v>52148416000</v>
      </c>
      <c r="I42" s="3">
        <v>108559000</v>
      </c>
      <c r="J42" s="3">
        <v>0</v>
      </c>
      <c r="K42" s="4">
        <f t="shared" si="4"/>
        <v>382455894000</v>
      </c>
    </row>
    <row r="43" spans="1:11" ht="23.1" customHeight="1" x14ac:dyDescent="0.2">
      <c r="A43" s="18" t="s">
        <v>44</v>
      </c>
      <c r="B43" s="2">
        <v>22628750000</v>
      </c>
      <c r="C43" s="3">
        <v>2624583000</v>
      </c>
      <c r="D43" s="3">
        <v>2226474000</v>
      </c>
      <c r="E43" s="3">
        <v>0</v>
      </c>
      <c r="F43" s="3">
        <v>41071800000</v>
      </c>
      <c r="G43" s="3">
        <v>2401589000</v>
      </c>
      <c r="H43" s="3">
        <v>2171000</v>
      </c>
      <c r="I43" s="3">
        <v>0</v>
      </c>
      <c r="J43" s="3">
        <v>0</v>
      </c>
      <c r="K43" s="4">
        <f t="shared" si="4"/>
        <v>70955367000</v>
      </c>
    </row>
    <row r="44" spans="1:11" ht="23.1" customHeight="1" x14ac:dyDescent="0.2">
      <c r="A44" s="18" t="s">
        <v>45</v>
      </c>
      <c r="B44" s="2">
        <v>3631245000</v>
      </c>
      <c r="C44" s="3">
        <v>521717000</v>
      </c>
      <c r="D44" s="3">
        <v>2578477000</v>
      </c>
      <c r="E44" s="3">
        <v>0</v>
      </c>
      <c r="F44" s="3">
        <v>220630157000</v>
      </c>
      <c r="G44" s="3">
        <v>16973143000</v>
      </c>
      <c r="H44" s="3">
        <v>8220166000</v>
      </c>
      <c r="I44" s="3">
        <v>33360000000</v>
      </c>
      <c r="J44" s="3">
        <v>0</v>
      </c>
      <c r="K44" s="4">
        <f t="shared" si="4"/>
        <v>285914905000</v>
      </c>
    </row>
    <row r="45" spans="1:11" ht="23.1" customHeight="1" x14ac:dyDescent="0.2">
      <c r="A45" s="18" t="s">
        <v>46</v>
      </c>
      <c r="B45" s="2">
        <v>77253345000</v>
      </c>
      <c r="C45" s="3">
        <v>10050889000</v>
      </c>
      <c r="D45" s="3">
        <v>4497155000</v>
      </c>
      <c r="E45" s="3">
        <v>0</v>
      </c>
      <c r="F45" s="3">
        <v>258963712000</v>
      </c>
      <c r="G45" s="3">
        <v>13338325000</v>
      </c>
      <c r="H45" s="3">
        <v>235738160000</v>
      </c>
      <c r="I45" s="3">
        <v>1649767000</v>
      </c>
      <c r="J45" s="3">
        <v>0</v>
      </c>
      <c r="K45" s="4">
        <f t="shared" si="4"/>
        <v>601491353000</v>
      </c>
    </row>
    <row r="46" spans="1:11" ht="23.1" customHeight="1" x14ac:dyDescent="0.2">
      <c r="A46" s="18" t="s">
        <v>47</v>
      </c>
      <c r="B46" s="2">
        <v>294110000</v>
      </c>
      <c r="C46" s="3">
        <v>37577000</v>
      </c>
      <c r="D46" s="3">
        <v>38730000</v>
      </c>
      <c r="E46" s="3">
        <v>0</v>
      </c>
      <c r="F46" s="3">
        <v>4800000</v>
      </c>
      <c r="G46" s="3">
        <v>124842000</v>
      </c>
      <c r="H46" s="3">
        <v>0</v>
      </c>
      <c r="I46" s="3">
        <v>0</v>
      </c>
      <c r="J46" s="3">
        <v>0</v>
      </c>
      <c r="K46" s="4">
        <f t="shared" si="4"/>
        <v>500059000</v>
      </c>
    </row>
    <row r="47" spans="1:11" ht="23.1" customHeight="1" x14ac:dyDescent="0.2">
      <c r="A47" s="18" t="s">
        <v>48</v>
      </c>
      <c r="B47" s="2">
        <v>20755733000</v>
      </c>
      <c r="C47" s="3">
        <v>1375391000</v>
      </c>
      <c r="D47" s="3">
        <v>6159747000</v>
      </c>
      <c r="E47" s="3">
        <v>0</v>
      </c>
      <c r="F47" s="3">
        <v>0</v>
      </c>
      <c r="G47" s="3">
        <v>9498881000</v>
      </c>
      <c r="H47" s="3">
        <v>0</v>
      </c>
      <c r="I47" s="3">
        <v>0</v>
      </c>
      <c r="J47" s="3">
        <v>0</v>
      </c>
      <c r="K47" s="4">
        <f t="shared" si="4"/>
        <v>37789752000</v>
      </c>
    </row>
    <row r="48" spans="1:11" ht="23.1" customHeight="1" x14ac:dyDescent="0.2">
      <c r="A48" s="18" t="s">
        <v>49</v>
      </c>
      <c r="B48" s="2">
        <v>271497094000</v>
      </c>
      <c r="C48" s="3">
        <v>28819912000</v>
      </c>
      <c r="D48" s="3">
        <v>49314980000</v>
      </c>
      <c r="E48" s="3">
        <v>0</v>
      </c>
      <c r="F48" s="3">
        <v>83539000</v>
      </c>
      <c r="G48" s="3">
        <v>12902194000</v>
      </c>
      <c r="H48" s="3">
        <v>0</v>
      </c>
      <c r="I48" s="3">
        <v>0</v>
      </c>
      <c r="J48" s="3">
        <v>0</v>
      </c>
      <c r="K48" s="4">
        <f t="shared" si="4"/>
        <v>362617719000</v>
      </c>
    </row>
    <row r="49" spans="1:11" ht="23.1" customHeight="1" x14ac:dyDescent="0.2">
      <c r="A49" s="18" t="s">
        <v>50</v>
      </c>
      <c r="B49" s="2">
        <v>11311283000</v>
      </c>
      <c r="C49" s="3">
        <v>1177428000</v>
      </c>
      <c r="D49" s="3">
        <v>6563979000</v>
      </c>
      <c r="E49" s="3">
        <v>0</v>
      </c>
      <c r="F49" s="3">
        <v>24796000</v>
      </c>
      <c r="G49" s="3">
        <v>2551128000</v>
      </c>
      <c r="H49" s="3">
        <v>0</v>
      </c>
      <c r="I49" s="3">
        <v>0</v>
      </c>
      <c r="J49" s="3">
        <v>0</v>
      </c>
      <c r="K49" s="4">
        <f t="shared" si="4"/>
        <v>21628614000</v>
      </c>
    </row>
    <row r="50" spans="1:11" ht="23.1" customHeight="1" x14ac:dyDescent="0.2">
      <c r="A50" s="18" t="s">
        <v>51</v>
      </c>
      <c r="B50" s="2">
        <v>396418858000</v>
      </c>
      <c r="C50" s="3">
        <v>49806083000</v>
      </c>
      <c r="D50" s="3">
        <v>49884781000</v>
      </c>
      <c r="E50" s="3">
        <v>0</v>
      </c>
      <c r="F50" s="3">
        <v>162965000</v>
      </c>
      <c r="G50" s="3">
        <v>48048054000</v>
      </c>
      <c r="H50" s="3">
        <v>0</v>
      </c>
      <c r="I50" s="3">
        <v>0</v>
      </c>
      <c r="J50" s="3">
        <v>0</v>
      </c>
      <c r="K50" s="4">
        <f t="shared" si="4"/>
        <v>544320741000</v>
      </c>
    </row>
    <row r="51" spans="1:11" ht="23.1" customHeight="1" x14ac:dyDescent="0.2">
      <c r="A51" s="18" t="s">
        <v>52</v>
      </c>
      <c r="B51" s="2">
        <v>148976975000</v>
      </c>
      <c r="C51" s="3">
        <v>18649355000</v>
      </c>
      <c r="D51" s="3">
        <v>4782314000</v>
      </c>
      <c r="E51" s="3">
        <v>0</v>
      </c>
      <c r="F51" s="3">
        <v>630433000</v>
      </c>
      <c r="G51" s="3">
        <v>2403217000</v>
      </c>
      <c r="H51" s="3">
        <v>0</v>
      </c>
      <c r="I51" s="3">
        <v>0</v>
      </c>
      <c r="J51" s="3">
        <v>0</v>
      </c>
      <c r="K51" s="4">
        <f t="shared" si="4"/>
        <v>175442294000</v>
      </c>
    </row>
    <row r="52" spans="1:11" ht="23.1" customHeight="1" x14ac:dyDescent="0.2">
      <c r="A52" s="18" t="s">
        <v>53</v>
      </c>
      <c r="B52" s="2">
        <v>8273863000</v>
      </c>
      <c r="C52" s="3">
        <v>971795000</v>
      </c>
      <c r="D52" s="3">
        <v>974929000</v>
      </c>
      <c r="E52" s="3">
        <v>0</v>
      </c>
      <c r="F52" s="3">
        <v>13402272000</v>
      </c>
      <c r="G52" s="3">
        <v>5794725000</v>
      </c>
      <c r="H52" s="3">
        <v>179834493000</v>
      </c>
      <c r="I52" s="3">
        <v>879963000</v>
      </c>
      <c r="J52" s="3">
        <v>0</v>
      </c>
      <c r="K52" s="4">
        <f t="shared" si="4"/>
        <v>210132040000</v>
      </c>
    </row>
    <row r="53" spans="1:11" ht="23.1" customHeight="1" x14ac:dyDescent="0.2">
      <c r="A53" s="18" t="s">
        <v>54</v>
      </c>
      <c r="B53" s="2">
        <v>44443526000</v>
      </c>
      <c r="C53" s="3">
        <v>5551234000</v>
      </c>
      <c r="D53" s="3">
        <v>5128542000</v>
      </c>
      <c r="E53" s="3">
        <v>0</v>
      </c>
      <c r="F53" s="3">
        <v>179219000</v>
      </c>
      <c r="G53" s="3">
        <v>9035922000</v>
      </c>
      <c r="H53" s="3">
        <v>0</v>
      </c>
      <c r="I53" s="3">
        <v>0</v>
      </c>
      <c r="J53" s="3">
        <v>0</v>
      </c>
      <c r="K53" s="4">
        <f t="shared" si="4"/>
        <v>64338443000</v>
      </c>
    </row>
    <row r="54" spans="1:11" ht="23.1" customHeight="1" x14ac:dyDescent="0.2">
      <c r="A54" s="18" t="s">
        <v>55</v>
      </c>
      <c r="B54" s="2">
        <v>11358545000</v>
      </c>
      <c r="C54" s="3">
        <v>1773502000</v>
      </c>
      <c r="D54" s="3">
        <v>232631000</v>
      </c>
      <c r="E54" s="3">
        <v>0</v>
      </c>
      <c r="F54" s="3">
        <v>42727000</v>
      </c>
      <c r="G54" s="3">
        <v>1254377000</v>
      </c>
      <c r="H54" s="3">
        <v>0</v>
      </c>
      <c r="I54" s="3">
        <v>0</v>
      </c>
      <c r="J54" s="3">
        <v>0</v>
      </c>
      <c r="K54" s="4">
        <f t="shared" si="4"/>
        <v>14661782000</v>
      </c>
    </row>
    <row r="55" spans="1:11" ht="23.1" customHeight="1" x14ac:dyDescent="0.2">
      <c r="A55" s="18" t="s">
        <v>56</v>
      </c>
      <c r="B55" s="2">
        <v>2782893000</v>
      </c>
      <c r="C55" s="3">
        <v>423363000</v>
      </c>
      <c r="D55" s="3">
        <v>216201000</v>
      </c>
      <c r="E55" s="3">
        <v>0</v>
      </c>
      <c r="F55" s="3">
        <v>1245737000</v>
      </c>
      <c r="G55" s="3">
        <v>1553746000</v>
      </c>
      <c r="H55" s="3">
        <v>0</v>
      </c>
      <c r="I55" s="3">
        <v>0</v>
      </c>
      <c r="J55" s="3">
        <v>0</v>
      </c>
      <c r="K55" s="4">
        <f t="shared" ref="K55:K72" si="5">SUM(B55:J55)</f>
        <v>6221940000</v>
      </c>
    </row>
    <row r="56" spans="1:11" ht="23.1" customHeight="1" x14ac:dyDescent="0.2">
      <c r="A56" s="18" t="s">
        <v>57</v>
      </c>
      <c r="B56" s="2">
        <v>13497946000</v>
      </c>
      <c r="C56" s="3">
        <v>2612956000</v>
      </c>
      <c r="D56" s="3">
        <v>4092314000</v>
      </c>
      <c r="E56" s="3">
        <v>0</v>
      </c>
      <c r="F56" s="3">
        <v>3992983000</v>
      </c>
      <c r="G56" s="3">
        <v>7021030000</v>
      </c>
      <c r="H56" s="3">
        <v>16284000</v>
      </c>
      <c r="I56" s="3">
        <v>0</v>
      </c>
      <c r="J56" s="3">
        <v>0</v>
      </c>
      <c r="K56" s="4">
        <f t="shared" si="5"/>
        <v>31233513000</v>
      </c>
    </row>
    <row r="57" spans="1:11" ht="23.1" customHeight="1" x14ac:dyDescent="0.2">
      <c r="A57" s="18" t="s">
        <v>58</v>
      </c>
      <c r="B57" s="2">
        <v>551871000</v>
      </c>
      <c r="C57" s="3">
        <v>69491000</v>
      </c>
      <c r="D57" s="3">
        <v>191777000</v>
      </c>
      <c r="E57" s="3">
        <v>0</v>
      </c>
      <c r="F57" s="3">
        <v>6897272000</v>
      </c>
      <c r="G57" s="3">
        <v>29854000</v>
      </c>
      <c r="H57" s="3">
        <v>27492000</v>
      </c>
      <c r="I57" s="3">
        <v>0</v>
      </c>
      <c r="J57" s="3">
        <v>0</v>
      </c>
      <c r="K57" s="4">
        <f t="shared" si="5"/>
        <v>7767757000</v>
      </c>
    </row>
    <row r="58" spans="1:11" ht="23.1" customHeight="1" x14ac:dyDescent="0.2">
      <c r="A58" s="18" t="s">
        <v>59</v>
      </c>
      <c r="B58" s="2">
        <v>1081736000</v>
      </c>
      <c r="C58" s="3">
        <v>160372000</v>
      </c>
      <c r="D58" s="3">
        <v>192864000</v>
      </c>
      <c r="E58" s="3">
        <v>0</v>
      </c>
      <c r="F58" s="3">
        <v>3782000</v>
      </c>
      <c r="G58" s="3">
        <v>149268000</v>
      </c>
      <c r="H58" s="3">
        <v>0</v>
      </c>
      <c r="I58" s="3">
        <v>0</v>
      </c>
      <c r="J58" s="3">
        <v>0</v>
      </c>
      <c r="K58" s="4">
        <f t="shared" si="5"/>
        <v>1588022000</v>
      </c>
    </row>
    <row r="59" spans="1:11" ht="23.1" customHeight="1" x14ac:dyDescent="0.2">
      <c r="A59" s="18" t="s">
        <v>60</v>
      </c>
      <c r="B59" s="2">
        <v>1391650000</v>
      </c>
      <c r="C59" s="3">
        <v>139603000</v>
      </c>
      <c r="D59" s="3">
        <v>6065292000</v>
      </c>
      <c r="E59" s="3">
        <v>0</v>
      </c>
      <c r="F59" s="3">
        <v>11252000</v>
      </c>
      <c r="G59" s="3">
        <v>67849000</v>
      </c>
      <c r="H59" s="3">
        <v>0</v>
      </c>
      <c r="I59" s="3">
        <v>0</v>
      </c>
      <c r="J59" s="3">
        <v>0</v>
      </c>
      <c r="K59" s="4">
        <f t="shared" si="5"/>
        <v>7675646000</v>
      </c>
    </row>
    <row r="60" spans="1:11" ht="23.1" customHeight="1" x14ac:dyDescent="0.2">
      <c r="A60" s="18" t="s">
        <v>61</v>
      </c>
      <c r="B60" s="2">
        <v>2512181000</v>
      </c>
      <c r="C60" s="3">
        <v>400270000</v>
      </c>
      <c r="D60" s="3">
        <v>228077000</v>
      </c>
      <c r="E60" s="3">
        <v>0</v>
      </c>
      <c r="F60" s="3">
        <v>5530000</v>
      </c>
      <c r="G60" s="3">
        <v>949888000</v>
      </c>
      <c r="H60" s="3">
        <v>0</v>
      </c>
      <c r="I60" s="3">
        <v>0</v>
      </c>
      <c r="J60" s="3">
        <v>0</v>
      </c>
      <c r="K60" s="4">
        <f t="shared" si="5"/>
        <v>4095946000</v>
      </c>
    </row>
    <row r="61" spans="1:11" ht="23.1" customHeight="1" x14ac:dyDescent="0.2">
      <c r="A61" s="18" t="s">
        <v>62</v>
      </c>
      <c r="B61" s="2">
        <v>1203732000</v>
      </c>
      <c r="C61" s="3">
        <v>140548000</v>
      </c>
      <c r="D61" s="3">
        <v>396115000</v>
      </c>
      <c r="E61" s="3">
        <v>0</v>
      </c>
      <c r="F61" s="3">
        <v>17211000</v>
      </c>
      <c r="G61" s="3">
        <v>335175000</v>
      </c>
      <c r="H61" s="3">
        <v>1922089000</v>
      </c>
      <c r="I61" s="3">
        <v>0</v>
      </c>
      <c r="J61" s="3">
        <v>379665158000</v>
      </c>
      <c r="K61" s="4">
        <f t="shared" si="5"/>
        <v>383680028000</v>
      </c>
    </row>
    <row r="62" spans="1:11" ht="23.1" customHeight="1" x14ac:dyDescent="0.2">
      <c r="A62" s="18" t="s">
        <v>63</v>
      </c>
      <c r="B62" s="2">
        <v>4022797000</v>
      </c>
      <c r="C62" s="3">
        <v>490919000</v>
      </c>
      <c r="D62" s="3">
        <v>659865000</v>
      </c>
      <c r="E62" s="3">
        <v>0</v>
      </c>
      <c r="F62" s="3">
        <v>1476263200000</v>
      </c>
      <c r="G62" s="3">
        <v>252127000</v>
      </c>
      <c r="H62" s="3">
        <v>501541000</v>
      </c>
      <c r="I62" s="3">
        <v>0</v>
      </c>
      <c r="J62" s="3">
        <v>0</v>
      </c>
      <c r="K62" s="4">
        <f t="shared" si="5"/>
        <v>1482190449000</v>
      </c>
    </row>
    <row r="63" spans="1:11" ht="23.1" customHeight="1" thickBot="1" x14ac:dyDescent="0.25">
      <c r="A63" s="19" t="s">
        <v>64</v>
      </c>
      <c r="B63" s="10">
        <v>141394000</v>
      </c>
      <c r="C63" s="11">
        <v>16368000</v>
      </c>
      <c r="D63" s="11">
        <v>233311000</v>
      </c>
      <c r="E63" s="11">
        <v>0</v>
      </c>
      <c r="F63" s="11">
        <v>28145000</v>
      </c>
      <c r="G63" s="11">
        <v>24426000</v>
      </c>
      <c r="H63" s="11">
        <v>71377000</v>
      </c>
      <c r="I63" s="11">
        <v>0</v>
      </c>
      <c r="J63" s="11">
        <v>0</v>
      </c>
      <c r="K63" s="12">
        <f t="shared" si="5"/>
        <v>515021000</v>
      </c>
    </row>
    <row r="64" spans="1:11" ht="24.95" customHeight="1" x14ac:dyDescent="0.2">
      <c r="A64" s="25" t="s">
        <v>10</v>
      </c>
      <c r="B64" s="26">
        <v>4089871397000</v>
      </c>
      <c r="C64" s="27">
        <v>523729586000</v>
      </c>
      <c r="D64" s="27">
        <v>1125075359000</v>
      </c>
      <c r="E64" s="27">
        <v>2518903057000</v>
      </c>
      <c r="F64" s="27">
        <v>8593499297000</v>
      </c>
      <c r="G64" s="27">
        <v>889641379000</v>
      </c>
      <c r="H64" s="27">
        <v>909777245000</v>
      </c>
      <c r="I64" s="27">
        <v>308517676000</v>
      </c>
      <c r="J64" s="27">
        <v>379665158000</v>
      </c>
      <c r="K64" s="9">
        <f t="shared" si="5"/>
        <v>19338680154000</v>
      </c>
    </row>
    <row r="65" spans="1:11" ht="24.95" hidden="1" customHeight="1" x14ac:dyDescent="0.2">
      <c r="A65" s="28" t="s">
        <v>17</v>
      </c>
      <c r="B65" s="34">
        <v>416292158000</v>
      </c>
      <c r="C65" s="35">
        <v>51238823000</v>
      </c>
      <c r="D65" s="35">
        <v>49300506000</v>
      </c>
      <c r="E65" s="35">
        <v>0</v>
      </c>
      <c r="F65" s="35">
        <v>46295862000</v>
      </c>
      <c r="G65" s="35">
        <v>72771256000</v>
      </c>
      <c r="H65" s="35">
        <v>0</v>
      </c>
      <c r="I65" s="35">
        <v>0</v>
      </c>
      <c r="J65" s="35">
        <v>0</v>
      </c>
      <c r="K65" s="36">
        <f t="shared" si="5"/>
        <v>635898605000</v>
      </c>
    </row>
    <row r="66" spans="1:11" ht="24.95" hidden="1" customHeight="1" x14ac:dyDescent="0.2">
      <c r="A66" s="28" t="s">
        <v>18</v>
      </c>
      <c r="B66" s="29">
        <v>155444786000</v>
      </c>
      <c r="C66" s="30">
        <v>27970514000</v>
      </c>
      <c r="D66" s="30">
        <v>73784170000</v>
      </c>
      <c r="E66" s="30">
        <v>0</v>
      </c>
      <c r="F66" s="30">
        <v>405401280000</v>
      </c>
      <c r="G66" s="30">
        <v>528347339000</v>
      </c>
      <c r="H66" s="30">
        <v>31557553000</v>
      </c>
      <c r="I66" s="30">
        <v>5947125000</v>
      </c>
      <c r="J66" s="30">
        <v>0</v>
      </c>
      <c r="K66" s="4">
        <f t="shared" si="5"/>
        <v>1228452767000</v>
      </c>
    </row>
    <row r="67" spans="1:11" ht="24.95" customHeight="1" x14ac:dyDescent="0.2">
      <c r="A67" s="28" t="s">
        <v>11</v>
      </c>
      <c r="B67" s="29">
        <f t="shared" ref="B67:J67" si="6">B65+B66</f>
        <v>571736944000</v>
      </c>
      <c r="C67" s="30">
        <f t="shared" si="6"/>
        <v>79209337000</v>
      </c>
      <c r="D67" s="30">
        <f t="shared" si="6"/>
        <v>123084676000</v>
      </c>
      <c r="E67" s="30">
        <f t="shared" si="6"/>
        <v>0</v>
      </c>
      <c r="F67" s="30">
        <f t="shared" si="6"/>
        <v>451697142000</v>
      </c>
      <c r="G67" s="30">
        <f t="shared" si="6"/>
        <v>601118595000</v>
      </c>
      <c r="H67" s="30">
        <f t="shared" si="6"/>
        <v>31557553000</v>
      </c>
      <c r="I67" s="30">
        <f t="shared" si="6"/>
        <v>5947125000</v>
      </c>
      <c r="J67" s="30">
        <f t="shared" si="6"/>
        <v>0</v>
      </c>
      <c r="K67" s="4">
        <f t="shared" si="5"/>
        <v>1864351372000</v>
      </c>
    </row>
    <row r="68" spans="1:11" ht="24.95" customHeight="1" x14ac:dyDescent="0.2">
      <c r="A68" s="28" t="s">
        <v>12</v>
      </c>
      <c r="B68" s="29">
        <v>16025175000</v>
      </c>
      <c r="C68" s="30">
        <v>2492460000</v>
      </c>
      <c r="D68" s="30">
        <v>8859719000</v>
      </c>
      <c r="E68" s="30">
        <v>0</v>
      </c>
      <c r="F68" s="30">
        <v>131471382000</v>
      </c>
      <c r="G68" s="30">
        <v>4737879000</v>
      </c>
      <c r="H68" s="30">
        <v>0</v>
      </c>
      <c r="I68" s="30">
        <v>0</v>
      </c>
      <c r="J68" s="30">
        <v>0</v>
      </c>
      <c r="K68" s="4">
        <f t="shared" si="5"/>
        <v>163586615000</v>
      </c>
    </row>
    <row r="69" spans="1:11" ht="24.95" customHeight="1" x14ac:dyDescent="0.2">
      <c r="A69" s="28" t="s">
        <v>13</v>
      </c>
      <c r="B69" s="29">
        <f t="shared" ref="B69:J69" si="7">B68+B67+B64</f>
        <v>4677633516000</v>
      </c>
      <c r="C69" s="30">
        <f t="shared" si="7"/>
        <v>605431383000</v>
      </c>
      <c r="D69" s="30">
        <f t="shared" si="7"/>
        <v>1257019754000</v>
      </c>
      <c r="E69" s="30">
        <f t="shared" si="7"/>
        <v>2518903057000</v>
      </c>
      <c r="F69" s="30">
        <f t="shared" si="7"/>
        <v>9176667821000</v>
      </c>
      <c r="G69" s="30">
        <f t="shared" si="7"/>
        <v>1495497853000</v>
      </c>
      <c r="H69" s="30">
        <f t="shared" si="7"/>
        <v>941334798000</v>
      </c>
      <c r="I69" s="30">
        <f t="shared" si="7"/>
        <v>314464801000</v>
      </c>
      <c r="J69" s="30">
        <f t="shared" si="7"/>
        <v>379665158000</v>
      </c>
      <c r="K69" s="4">
        <f t="shared" si="5"/>
        <v>21366618141000</v>
      </c>
    </row>
    <row r="70" spans="1:11" ht="24.95" customHeight="1" x14ac:dyDescent="0.2">
      <c r="A70" s="28" t="s">
        <v>14</v>
      </c>
      <c r="B70" s="29">
        <v>0</v>
      </c>
      <c r="C70" s="30">
        <v>0</v>
      </c>
      <c r="D70" s="30">
        <v>0</v>
      </c>
      <c r="E70" s="30">
        <v>0</v>
      </c>
      <c r="F70" s="30">
        <v>1115133265000</v>
      </c>
      <c r="G70" s="30">
        <v>0</v>
      </c>
      <c r="H70" s="30">
        <v>627088641000</v>
      </c>
      <c r="I70" s="30">
        <v>0</v>
      </c>
      <c r="J70" s="30">
        <v>0</v>
      </c>
      <c r="K70" s="4">
        <f t="shared" si="5"/>
        <v>1742221906000</v>
      </c>
    </row>
    <row r="71" spans="1:11" ht="24.95" customHeight="1" x14ac:dyDescent="0.2">
      <c r="A71" s="28" t="s">
        <v>15</v>
      </c>
      <c r="B71" s="29">
        <v>0</v>
      </c>
      <c r="C71" s="30">
        <v>0</v>
      </c>
      <c r="D71" s="30">
        <v>0</v>
      </c>
      <c r="E71" s="30">
        <v>0</v>
      </c>
      <c r="F71" s="30">
        <v>127635401000</v>
      </c>
      <c r="G71" s="30">
        <v>0</v>
      </c>
      <c r="H71" s="30">
        <v>0</v>
      </c>
      <c r="I71" s="30">
        <v>0</v>
      </c>
      <c r="J71" s="30">
        <v>0</v>
      </c>
      <c r="K71" s="4">
        <f t="shared" si="5"/>
        <v>127635401000</v>
      </c>
    </row>
    <row r="72" spans="1:11" ht="35.1" customHeight="1" thickBot="1" x14ac:dyDescent="0.25">
      <c r="A72" s="31" t="s">
        <v>16</v>
      </c>
      <c r="B72" s="32">
        <f t="shared" ref="B72:J72" si="8">B69-(B70+B71)</f>
        <v>4677633516000</v>
      </c>
      <c r="C72" s="33">
        <f t="shared" si="8"/>
        <v>605431383000</v>
      </c>
      <c r="D72" s="33">
        <f t="shared" si="8"/>
        <v>1257019754000</v>
      </c>
      <c r="E72" s="33">
        <f t="shared" si="8"/>
        <v>2518903057000</v>
      </c>
      <c r="F72" s="33">
        <f t="shared" si="8"/>
        <v>7933899155000</v>
      </c>
      <c r="G72" s="33">
        <f t="shared" si="8"/>
        <v>1495497853000</v>
      </c>
      <c r="H72" s="33">
        <f t="shared" si="8"/>
        <v>314246157000</v>
      </c>
      <c r="I72" s="33">
        <f t="shared" si="8"/>
        <v>314464801000</v>
      </c>
      <c r="J72" s="33">
        <f t="shared" si="8"/>
        <v>379665158000</v>
      </c>
      <c r="K72" s="12">
        <f t="shared" si="5"/>
        <v>19496760834000</v>
      </c>
    </row>
  </sheetData>
  <mergeCells count="3">
    <mergeCell ref="A17:K17"/>
    <mergeCell ref="A18:K18"/>
    <mergeCell ref="A19:K19"/>
  </mergeCells>
  <printOptions horizontalCentered="1" verticalCentered="1"/>
  <pageMargins left="0.11811023622047245" right="0.11811023622047245" top="0" bottom="0" header="0.31496062992125984" footer="0.31496062992125984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21</vt:i4>
      </vt:variant>
    </vt:vector>
  </HeadingPairs>
  <TitlesOfParts>
    <vt:vector size="24" baseType="lpstr">
      <vt:lpstr>2025</vt:lpstr>
      <vt:lpstr>2026</vt:lpstr>
      <vt:lpstr>2027</vt:lpstr>
      <vt:lpstr>'2026'!BaslaSatir</vt:lpstr>
      <vt:lpstr>'2027'!BaslaSatir</vt:lpstr>
      <vt:lpstr>BaslaSatir</vt:lpstr>
      <vt:lpstr>'2026'!ButceYil</vt:lpstr>
      <vt:lpstr>'2027'!ButceYil</vt:lpstr>
      <vt:lpstr>ButceYil</vt:lpstr>
      <vt:lpstr>'2026'!cetvelNo</vt:lpstr>
      <vt:lpstr>'2027'!cetvelNo</vt:lpstr>
      <vt:lpstr>cetvelNo</vt:lpstr>
      <vt:lpstr>'2026'!cetvelYil</vt:lpstr>
      <vt:lpstr>'2027'!cetvelYil</vt:lpstr>
      <vt:lpstr>cetvelYil</vt:lpstr>
      <vt:lpstr>'2026'!FormatSatir</vt:lpstr>
      <vt:lpstr>'2027'!FormatSatir</vt:lpstr>
      <vt:lpstr>FormatSatir</vt:lpstr>
      <vt:lpstr>'2026'!Siniflandirma</vt:lpstr>
      <vt:lpstr>'2027'!Siniflandirma</vt:lpstr>
      <vt:lpstr>Siniflandirma</vt:lpstr>
      <vt:lpstr>'2026'!ToplamSatir</vt:lpstr>
      <vt:lpstr>'2027'!ToplamSatir</vt:lpstr>
      <vt:lpstr>ToplamSatir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 ÜNVER</dc:creator>
  <cp:keywords/>
  <dc:description/>
  <cp:lastModifiedBy>Cahit DIBLAN</cp:lastModifiedBy>
  <cp:lastPrinted>2024-10-14T07:46:26Z</cp:lastPrinted>
  <dcterms:created xsi:type="dcterms:W3CDTF">2020-01-21T07:47:42Z</dcterms:created>
  <dcterms:modified xsi:type="dcterms:W3CDTF">2024-12-31T11:44:33Z</dcterms:modified>
  <cp:category/>
  <cp:contentStatus/>
</cp:coreProperties>
</file>