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5 Yılı MYBK Teklifi ve Bağlı Cetveller\WEB Site Yayımı\SON\"/>
    </mc:Choice>
  </mc:AlternateContent>
  <xr:revisionPtr revIDLastSave="0" documentId="8_{113D5DCA-7BF4-42E1-9675-9A66223A95C8}" xr6:coauthVersionLast="36" xr6:coauthVersionMax="36" xr10:uidLastSave="{00000000-0000-0000-0000-000000000000}"/>
  <bookViews>
    <workbookView xWindow="480" yWindow="90" windowWidth="20730" windowHeight="11760" xr2:uid="{00000000-000D-0000-FFFF-FFFF00000000}"/>
  </bookViews>
  <sheets>
    <sheet name="2025" sheetId="1" r:id="rId1"/>
    <sheet name="2026" sheetId="2" r:id="rId2"/>
    <sheet name="2027" sheetId="3" r:id="rId3"/>
  </sheets>
  <definedNames>
    <definedName name="BaslaSatir" localSheetId="1">'2026'!$A$23</definedName>
    <definedName name="BaslaSatir" localSheetId="2">'2027'!$A$23</definedName>
    <definedName name="BaslaSatir">'2025'!$A$23</definedName>
    <definedName name="ButceYil" localSheetId="1">'2026'!$A$1</definedName>
    <definedName name="ButceYil" localSheetId="2">'2027'!$A$1</definedName>
    <definedName name="ButceYil">'2025'!$A$1</definedName>
    <definedName name="cetvelNo" localSheetId="1">'2026'!$B$1</definedName>
    <definedName name="cetvelNo" localSheetId="2">'2027'!$B$1</definedName>
    <definedName name="cetvelNo">'2025'!$B$1</definedName>
    <definedName name="cetvelYil" localSheetId="1">'2026'!$B$1</definedName>
    <definedName name="cetvelYil" localSheetId="2">'2027'!$B$1</definedName>
    <definedName name="cetvelYil">'2025'!$B$1</definedName>
    <definedName name="FormatSatir" localSheetId="1">'2026'!$A$2</definedName>
    <definedName name="FormatSatir" localSheetId="2">'2027'!$A$2</definedName>
    <definedName name="FormatSatir">'2025'!$A$2</definedName>
    <definedName name="Siniflandirma" localSheetId="1">'2026'!$A$15</definedName>
    <definedName name="Siniflandirma" localSheetId="2">'2027'!$A$15</definedName>
    <definedName name="Siniflandirma">'2025'!$A$15</definedName>
    <definedName name="ToplamSatir" localSheetId="1">'2026'!$A$6</definedName>
    <definedName name="ToplamSatir" localSheetId="2">'2027'!$A$6</definedName>
    <definedName name="ToplamSatir">'2025'!$A$6</definedName>
    <definedName name="_xlnm.Print_Titles" localSheetId="0">'2025'!$22:$22</definedName>
    <definedName name="_xlnm.Print_Titles" localSheetId="1">'2026'!$22:$22</definedName>
    <definedName name="_xlnm.Print_Titles" localSheetId="2">'2027'!$22:$22</definedName>
  </definedNames>
  <calcPr calcId="191029"/>
</workbook>
</file>

<file path=xl/calcChain.xml><?xml version="1.0" encoding="utf-8"?>
<calcChain xmlns="http://schemas.openxmlformats.org/spreadsheetml/2006/main">
  <c r="K159" i="3" l="1"/>
  <c r="K158" i="3"/>
  <c r="H157" i="3"/>
  <c r="H160" i="3" s="1"/>
  <c r="G157" i="3"/>
  <c r="G160" i="3" s="1"/>
  <c r="E157" i="3"/>
  <c r="E160" i="3" s="1"/>
  <c r="K156" i="3"/>
  <c r="J155" i="3"/>
  <c r="J157" i="3" s="1"/>
  <c r="J160" i="3" s="1"/>
  <c r="I155" i="3"/>
  <c r="I157" i="3" s="1"/>
  <c r="I160" i="3" s="1"/>
  <c r="H155" i="3"/>
  <c r="G155" i="3"/>
  <c r="F155" i="3"/>
  <c r="F157" i="3" s="1"/>
  <c r="F160" i="3" s="1"/>
  <c r="E155" i="3"/>
  <c r="D155" i="3"/>
  <c r="D157" i="3" s="1"/>
  <c r="D160" i="3" s="1"/>
  <c r="C155" i="3"/>
  <c r="C157" i="3" s="1"/>
  <c r="C160" i="3" s="1"/>
  <c r="B155" i="3"/>
  <c r="B157" i="3" s="1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1" i="3"/>
  <c r="A17" i="3"/>
  <c r="K13" i="3"/>
  <c r="K12" i="3"/>
  <c r="I11" i="3"/>
  <c r="I14" i="3" s="1"/>
  <c r="H11" i="3"/>
  <c r="H14" i="3" s="1"/>
  <c r="G11" i="3"/>
  <c r="G14" i="3" s="1"/>
  <c r="K10" i="3"/>
  <c r="J9" i="3"/>
  <c r="J11" i="3" s="1"/>
  <c r="J14" i="3" s="1"/>
  <c r="I9" i="3"/>
  <c r="H9" i="3"/>
  <c r="G9" i="3"/>
  <c r="F9" i="3"/>
  <c r="F11" i="3" s="1"/>
  <c r="F14" i="3" s="1"/>
  <c r="E9" i="3"/>
  <c r="E11" i="3" s="1"/>
  <c r="E14" i="3" s="1"/>
  <c r="D9" i="3"/>
  <c r="D11" i="3" s="1"/>
  <c r="D14" i="3" s="1"/>
  <c r="C9" i="3"/>
  <c r="C11" i="3" s="1"/>
  <c r="C14" i="3" s="1"/>
  <c r="B9" i="3"/>
  <c r="K9" i="3" s="1"/>
  <c r="K8" i="3"/>
  <c r="K7" i="3"/>
  <c r="K6" i="3"/>
  <c r="K4" i="3"/>
  <c r="K3" i="3"/>
  <c r="K2" i="3"/>
  <c r="K159" i="2"/>
  <c r="K158" i="2"/>
  <c r="H157" i="2"/>
  <c r="H160" i="2" s="1"/>
  <c r="G157" i="2"/>
  <c r="G160" i="2" s="1"/>
  <c r="F157" i="2"/>
  <c r="F160" i="2" s="1"/>
  <c r="K156" i="2"/>
  <c r="J155" i="2"/>
  <c r="J157" i="2" s="1"/>
  <c r="J160" i="2" s="1"/>
  <c r="I155" i="2"/>
  <c r="I157" i="2" s="1"/>
  <c r="I160" i="2" s="1"/>
  <c r="H155" i="2"/>
  <c r="G155" i="2"/>
  <c r="F155" i="2"/>
  <c r="E155" i="2"/>
  <c r="E157" i="2" s="1"/>
  <c r="E160" i="2" s="1"/>
  <c r="D155" i="2"/>
  <c r="D157" i="2" s="1"/>
  <c r="D160" i="2" s="1"/>
  <c r="C155" i="2"/>
  <c r="C157" i="2" s="1"/>
  <c r="C160" i="2" s="1"/>
  <c r="B155" i="2"/>
  <c r="B157" i="2" s="1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1" i="2"/>
  <c r="A17" i="2"/>
  <c r="K13" i="2"/>
  <c r="K12" i="2"/>
  <c r="G11" i="2"/>
  <c r="G14" i="2" s="1"/>
  <c r="F11" i="2"/>
  <c r="F14" i="2" s="1"/>
  <c r="E11" i="2"/>
  <c r="E14" i="2" s="1"/>
  <c r="K10" i="2"/>
  <c r="J9" i="2"/>
  <c r="J11" i="2" s="1"/>
  <c r="J14" i="2" s="1"/>
  <c r="I9" i="2"/>
  <c r="I11" i="2" s="1"/>
  <c r="I14" i="2" s="1"/>
  <c r="H9" i="2"/>
  <c r="H11" i="2" s="1"/>
  <c r="H14" i="2" s="1"/>
  <c r="G9" i="2"/>
  <c r="F9" i="2"/>
  <c r="E9" i="2"/>
  <c r="D9" i="2"/>
  <c r="D11" i="2" s="1"/>
  <c r="D14" i="2" s="1"/>
  <c r="C9" i="2"/>
  <c r="C11" i="2" s="1"/>
  <c r="C14" i="2" s="1"/>
  <c r="B9" i="2"/>
  <c r="B11" i="2" s="1"/>
  <c r="K8" i="2"/>
  <c r="K7" i="2"/>
  <c r="K6" i="2"/>
  <c r="K4" i="2"/>
  <c r="K3" i="2"/>
  <c r="K2" i="2"/>
  <c r="B160" i="3" l="1"/>
  <c r="K160" i="3" s="1"/>
  <c r="K157" i="3"/>
  <c r="K11" i="2"/>
  <c r="B14" i="2"/>
  <c r="K14" i="2" s="1"/>
  <c r="K157" i="2"/>
  <c r="B160" i="2"/>
  <c r="K160" i="2" s="1"/>
  <c r="K155" i="3"/>
  <c r="K155" i="2"/>
  <c r="B11" i="3"/>
  <c r="K9" i="2"/>
  <c r="K134" i="1"/>
  <c r="B14" i="3" l="1"/>
  <c r="K14" i="3" s="1"/>
  <c r="K11" i="3"/>
  <c r="K159" i="1"/>
  <c r="K158" i="1"/>
  <c r="I157" i="1"/>
  <c r="I160" i="1" s="1"/>
  <c r="K156" i="1"/>
  <c r="J155" i="1"/>
  <c r="I155" i="1"/>
  <c r="H155" i="1"/>
  <c r="G155" i="1"/>
  <c r="F155" i="1"/>
  <c r="E155" i="1"/>
  <c r="D155" i="1"/>
  <c r="C155" i="1"/>
  <c r="B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1" i="1"/>
  <c r="A18" i="1"/>
  <c r="A17" i="1"/>
  <c r="K13" i="1"/>
  <c r="K12" i="1"/>
  <c r="K10" i="1"/>
  <c r="J9" i="1"/>
  <c r="J11" i="1" s="1"/>
  <c r="J14" i="1" s="1"/>
  <c r="I9" i="1"/>
  <c r="I11" i="1" s="1"/>
  <c r="I14" i="1" s="1"/>
  <c r="H9" i="1"/>
  <c r="H11" i="1" s="1"/>
  <c r="H14" i="1" s="1"/>
  <c r="G9" i="1"/>
  <c r="G11" i="1" s="1"/>
  <c r="G14" i="1" s="1"/>
  <c r="F9" i="1"/>
  <c r="F11" i="1" s="1"/>
  <c r="F14" i="1" s="1"/>
  <c r="E9" i="1"/>
  <c r="E11" i="1" s="1"/>
  <c r="E14" i="1" s="1"/>
  <c r="D9" i="1"/>
  <c r="D11" i="1" s="1"/>
  <c r="D14" i="1" s="1"/>
  <c r="C9" i="1"/>
  <c r="B9" i="1"/>
  <c r="B11" i="1" s="1"/>
  <c r="B14" i="1" s="1"/>
  <c r="K8" i="1"/>
  <c r="K7" i="1"/>
  <c r="K6" i="1"/>
  <c r="K4" i="1"/>
  <c r="K3" i="1"/>
  <c r="K2" i="1"/>
  <c r="G157" i="1" l="1"/>
  <c r="G160" i="1" s="1"/>
  <c r="B157" i="1"/>
  <c r="B160" i="1" s="1"/>
  <c r="J157" i="1"/>
  <c r="J160" i="1" s="1"/>
  <c r="D157" i="1"/>
  <c r="D160" i="1" s="1"/>
  <c r="H157" i="1"/>
  <c r="H160" i="1" s="1"/>
  <c r="E157" i="1"/>
  <c r="E160" i="1" s="1"/>
  <c r="F157" i="1"/>
  <c r="F160" i="1" s="1"/>
  <c r="K9" i="1"/>
  <c r="K155" i="1"/>
  <c r="C157" i="1"/>
  <c r="C160" i="1" s="1"/>
  <c r="C11" i="1"/>
  <c r="C14" i="1" s="1"/>
  <c r="K14" i="1" s="1"/>
  <c r="K160" i="1" l="1"/>
  <c r="K157" i="1"/>
  <c r="K11" i="1"/>
</calcChain>
</file>

<file path=xl/sharedStrings.xml><?xml version="1.0" encoding="utf-8"?>
<sst xmlns="http://schemas.openxmlformats.org/spreadsheetml/2006/main" count="605" uniqueCount="159">
  <si>
    <t/>
  </si>
  <si>
    <t>(EKONOMİK SINIFLANDIRMA)</t>
  </si>
  <si>
    <t>KURUMLAR</t>
  </si>
  <si>
    <t>FAİZ GİDERLERİ</t>
  </si>
  <si>
    <t>BORÇ VERME</t>
  </si>
  <si>
    <t>YEDEK ÖDENEK</t>
  </si>
  <si>
    <t>PERSONEL
GİDERLERİ</t>
  </si>
  <si>
    <t>SOS. GÜV. DEV.
PRİMİ GİD.</t>
  </si>
  <si>
    <t>MAL VE HİZMET
ALIM GİDERLERİ</t>
  </si>
  <si>
    <t>TOPLAM</t>
  </si>
  <si>
    <t>GENEL BÜTÇELİ KURUMLAR (I SAYILI CETVEL)</t>
  </si>
  <si>
    <t>ÖZEL BÜTÇELİ KURUMLAR  (II SAYILI CETVEL)</t>
  </si>
  <si>
    <t>DÜZENLEYİCİ VE DENETLEYİCİ KURUMLAR  (III SAYILI CETVEL)</t>
  </si>
  <si>
    <t>I+II+III SAYILI CETVELE TABİ KURUMLAR TOPLAMI</t>
  </si>
  <si>
    <t xml:space="preserve">ÖZEL BÜTÇELERE VE DDK'LARA HAZİNE YARDIMI </t>
  </si>
  <si>
    <t>GELİRDEN AYRILAN PAYLAR</t>
  </si>
  <si>
    <t>MERKEZİ YÖNETİM BÜTÇESİ TOPLAMI ( HAZİNE YARDIMLARI VE GELİRDEN AYRILAN PAY HARİÇ)</t>
  </si>
  <si>
    <t>ÖZEL BÜTÇELİ KURUMLAR  (II SAYILI CETVEL, ÜNİVERSİTELER)</t>
  </si>
  <si>
    <t>ÖZEL BÜTÇELİ KURUMLAR  (II SAYILI CETVEL, DİĞERLERİ)</t>
  </si>
  <si>
    <t>ÖZEL BÜTÇELİ KURUMLAR - YÜKSEKÖĞRETİM</t>
  </si>
  <si>
    <t>(II)</t>
  </si>
  <si>
    <t>SERMAYE GİDERLERİ</t>
  </si>
  <si>
    <t>SERMAYE
TRANSFERLERİ</t>
  </si>
  <si>
    <t>CARİ TRANSFERLER</t>
  </si>
  <si>
    <t>YÜKSEKÖĞRETİM KURULU</t>
  </si>
  <si>
    <t xml:space="preserve">ANKARA ÜNİVERSİTESİ </t>
  </si>
  <si>
    <t xml:space="preserve">ORTA DOĞU TEKNİK ÜNİVERSİTESİ     </t>
  </si>
  <si>
    <t>HACETTEPE ÜNİVERSİTESİ</t>
  </si>
  <si>
    <t xml:space="preserve">GAZİ ÜNİVERSİTESİ </t>
  </si>
  <si>
    <t>İSTANBUL ÜNİVERSİTESİ</t>
  </si>
  <si>
    <t>İSTANBUL TEKNİK ÜNİVERSİTESİ</t>
  </si>
  <si>
    <t xml:space="preserve">BOĞAZİÇİ ÜNİVERSİTESİ </t>
  </si>
  <si>
    <t xml:space="preserve">MARMARA ÜNİVERSİTESİ </t>
  </si>
  <si>
    <t xml:space="preserve">YILDIZ TEKNİK ÜNİVERSİTESİ </t>
  </si>
  <si>
    <t>MİMAR SİNAN GÜZEL SANATLAR ÜNİVERSİTESİ</t>
  </si>
  <si>
    <t xml:space="preserve">EGE ÜNİVERSİTESİ </t>
  </si>
  <si>
    <t xml:space="preserve">DOKUZ EYLÜL ÜNİVERSİTESİ </t>
  </si>
  <si>
    <t xml:space="preserve">TRAKYA ÜNİVERSİTESİ </t>
  </si>
  <si>
    <t xml:space="preserve">BURSA ULUDAĞ ÜNİVERSİTESİ </t>
  </si>
  <si>
    <t>ANADOLU ÜNİVERSİTESİ</t>
  </si>
  <si>
    <t xml:space="preserve">SELÇUK ÜNİVERSİTESİ </t>
  </si>
  <si>
    <t xml:space="preserve">AKDENİZ ÜNİVERSİTESİ </t>
  </si>
  <si>
    <t>ERCİYES ÜNİVERSİTESİ</t>
  </si>
  <si>
    <t>SİVAS CUMHURİYET ÜNİVERSİTESİ</t>
  </si>
  <si>
    <t xml:space="preserve">ÇUKUROVA ÜNİVERSİTESİ </t>
  </si>
  <si>
    <t>ONDOKUZ MAYIS ÜNİVERSİTESİ</t>
  </si>
  <si>
    <t xml:space="preserve">KARADENİZ TEKNİK ÜNİVERSİTESİ </t>
  </si>
  <si>
    <t xml:space="preserve">ATATÜRK ÜNİVERSİTESİ </t>
  </si>
  <si>
    <t xml:space="preserve">İNÖNÜ ÜNİVERSİTESİ </t>
  </si>
  <si>
    <t xml:space="preserve">FIRAT ÜNİVERSİTESİ </t>
  </si>
  <si>
    <t xml:space="preserve">DİCLE ÜNİVERSİTESİ </t>
  </si>
  <si>
    <t>VAN YÜZÜNCÜ YIL ÜNİVERSİTESİ</t>
  </si>
  <si>
    <t xml:space="preserve">GAZİANTEP ÜNİVERSİTESİ </t>
  </si>
  <si>
    <t>İZMİR YÜKSEK TEKNOLOJİ ENSTİTÜSÜ</t>
  </si>
  <si>
    <t>GEBZE TEKNİK ÜNİVERSİTESİ</t>
  </si>
  <si>
    <t>HARRAN ÜNİVERSİTESİ</t>
  </si>
  <si>
    <t xml:space="preserve">SÜLEYMAN DEMİREL ÜNİVERSİTESİ </t>
  </si>
  <si>
    <t xml:space="preserve">AYDIN ADNAN MENDERES ÜNİVERSİTESİ </t>
  </si>
  <si>
    <t xml:space="preserve">ZONGULDAK BÜLENT ECEVİT ÜNİVERSİTESİ </t>
  </si>
  <si>
    <t>MERSİN ÜNİVERSİTESİ</t>
  </si>
  <si>
    <t xml:space="preserve">PAMUKKALE ÜNİVERSİTESİ </t>
  </si>
  <si>
    <t>BALIKESİR ÜNİVERSİTESİ</t>
  </si>
  <si>
    <t>KOCAELİ ÜNİVERSİTESİ</t>
  </si>
  <si>
    <t xml:space="preserve">SAKARYA ÜNİVERSİTESİ </t>
  </si>
  <si>
    <t xml:space="preserve">MANİSA CELAL BAYAR ÜNİVERSİTESİ </t>
  </si>
  <si>
    <t xml:space="preserve">BOLU ABANT İZZET BAYSAL ÜNİVERSİTESİ </t>
  </si>
  <si>
    <t xml:space="preserve">HATAY MUSTAFA KEMAL ÜNİVERSİTESİ </t>
  </si>
  <si>
    <t xml:space="preserve">AFYON KOCATEPE ÜNİVERSİTESİ </t>
  </si>
  <si>
    <t xml:space="preserve">KAFKAS ÜNİVERSİTESİ </t>
  </si>
  <si>
    <t>ÇANAKKALE ONSEKİZ MART ÜNİVERSİTESİ</t>
  </si>
  <si>
    <t>NİĞDE ÖMER HALİSDEMİR ÜNİVERSİTESİ</t>
  </si>
  <si>
    <t xml:space="preserve">KÜTAHYA DUMLUPINAR ÜNİVERSİTESİ </t>
  </si>
  <si>
    <t>TOKAT GAZİOSMANPAŞA ÜNİVERSİTESİ</t>
  </si>
  <si>
    <t>MUĞLA SITKI KOÇMAN ÜNİVERSİTESİ</t>
  </si>
  <si>
    <t xml:space="preserve">KAHRAMANMARAŞ SÜTÇÜ İMAM ÜNİVERSİTESİ </t>
  </si>
  <si>
    <t xml:space="preserve">KIRIKKALE ÜNİVERSİTESİ </t>
  </si>
  <si>
    <t xml:space="preserve">ESKİŞEHİR OSMANGAZİ ÜNİVERSİTESİ </t>
  </si>
  <si>
    <t xml:space="preserve">GALATASARAY ÜNİVERSİTESİ </t>
  </si>
  <si>
    <t>KIRŞEHİR AHİ EVRAN ÜNİVERSİTESİ</t>
  </si>
  <si>
    <t>KASTAMONU ÜNİVERSİTESİ</t>
  </si>
  <si>
    <t>DÜZCE ÜNİVERSİTESİ</t>
  </si>
  <si>
    <t>BURDUR MEHMET AKİF ERSOY ÜNİVERSİTESİ</t>
  </si>
  <si>
    <t>UŞAK ÜNİVERSİTESİ</t>
  </si>
  <si>
    <t>RECEP TAYYİP ERDOĞAN ÜNİVERSİTESİ</t>
  </si>
  <si>
    <t>TEKİRDAĞ NAMIK KEMAL ÜNİVERSİTESİ</t>
  </si>
  <si>
    <t>ERZİNCAN BİNALİ YILDIRIM ÜNİVERSİTESİ</t>
  </si>
  <si>
    <t>AKSARAY ÜNİVERSİTESİ</t>
  </si>
  <si>
    <t>GİRESUN ÜNİVERSİTESİ</t>
  </si>
  <si>
    <t>HİTİT ÜNİVERSİTESİ</t>
  </si>
  <si>
    <t>YOZGAT BOZOK ÜNİVERSİTESİ</t>
  </si>
  <si>
    <t>ADIYAMAN ÜNİVERSİTESİ</t>
  </si>
  <si>
    <t>ORDU ÜNİVERSİTESİ</t>
  </si>
  <si>
    <t>AMASYA ÜNİVERSİTESİ</t>
  </si>
  <si>
    <t>KARAMANOĞLU MEHMETBEY ÜNİVERSİTESİ</t>
  </si>
  <si>
    <t>AĞRI İBRAHİM ÇEÇEN ÜNİVERSİTESİ</t>
  </si>
  <si>
    <t>SİNOP ÜNİVERSİTESİ</t>
  </si>
  <si>
    <t>SİİRT ÜNİVERSİTESİ</t>
  </si>
  <si>
    <t>NEVŞEHİR HACI BEKTAŞ VELİ ÜNİVERSİTESİ</t>
  </si>
  <si>
    <t>KARABÜK ÜNİVERSİTESİ</t>
  </si>
  <si>
    <t>KİLİS 7 ARALIK ÜNİVERSİTESİ</t>
  </si>
  <si>
    <t>ÇANKIRI KARATEKİN ÜNİVERSİTESİ</t>
  </si>
  <si>
    <t>ARTVİN ÇORUH ÜNİVERSİTESİ</t>
  </si>
  <si>
    <t>BİLECİK ŞEYH EDEBALİ ÜNİVERSİTESİ</t>
  </si>
  <si>
    <t>BİTLİS EREN ÜNİVERSİTESİ</t>
  </si>
  <si>
    <t>KIRKLARELİ ÜNİVERSİTESİ</t>
  </si>
  <si>
    <t>OSMANİYE KORKUT ATA ÜNİVERSİTESİ</t>
  </si>
  <si>
    <t>BİNGÖL ÜNİVERSİTESİ</t>
  </si>
  <si>
    <t>MUŞ ALPARSLAN ÜNİVERSİTESİ</t>
  </si>
  <si>
    <t>MARDİN ARTUKLU ÜNİVERSİTESİ</t>
  </si>
  <si>
    <t>BATMAN ÜNİVERSİTESİ</t>
  </si>
  <si>
    <t>ARDAHAN ÜNİVERSİTESİ</t>
  </si>
  <si>
    <t>BARTIN ÜNİVERSİTESİ</t>
  </si>
  <si>
    <t>BAYBURT ÜNİVERSİTESİ</t>
  </si>
  <si>
    <t>GÜMÜŞHANE ÜNİVERSİTESİ</t>
  </si>
  <si>
    <t>HAKKARİ ÜNİVERSİTESİ</t>
  </si>
  <si>
    <t>IĞDIR ÜNİVERSİTESİ</t>
  </si>
  <si>
    <t>ŞIRNAK ÜNİVERSİTESİ</t>
  </si>
  <si>
    <t>MUNZUR ÜNİVERSİTESİ</t>
  </si>
  <si>
    <t>YALOVA ÜNİVERSİTESİ</t>
  </si>
  <si>
    <t>TÜRK ALMAN ÜNİVERSİTESİ</t>
  </si>
  <si>
    <t>ANKARA YILDIRIM BEYAZIT ÜNİVERSİTESİ</t>
  </si>
  <si>
    <t>BURSA TEKNİK ÜNİVERSİTESİ</t>
  </si>
  <si>
    <t>İSTANBUL MEDENİYET ÜNİVERSİTESİ</t>
  </si>
  <si>
    <t>İZMİR KATİP ÇELEBİ ÜNİVERSİTESİ</t>
  </si>
  <si>
    <t>NECMETTİN ERBAKAN ÜNİVERSİTESİ</t>
  </si>
  <si>
    <t>ABDULLAH GÜL ÜNİVERSİTESİ</t>
  </si>
  <si>
    <t>ERZURUM TEKNİK ÜNİVERSİTESİ</t>
  </si>
  <si>
    <t>ADANA ALPARSLAN TÜRKEŞ BİLİM VE TEKNOLOJİ ÜNİVERSİTESİ</t>
  </si>
  <si>
    <t>ANKARA SOSYAL BİLİMLER ÜNİVERSİTESİ</t>
  </si>
  <si>
    <t>SAĞLIK BİLİMLERİ ÜNİVERSİTESİ</t>
  </si>
  <si>
    <t>BANDIRMA ONYEDİ EYLÜL ÜNİVERSİTESİ</t>
  </si>
  <si>
    <t>İSKENDERUN TEKNİK ÜNİVERSİTESİ</t>
  </si>
  <si>
    <t>ALANYA ALAADDİN KEYKUBAT ÜNİVERSİTESİ</t>
  </si>
  <si>
    <t>İZMİR BAKIRÇAY ÜNİVERSİTESİ</t>
  </si>
  <si>
    <t>İZMİR DEMOKRASİ ÜNİVERSİTESİ</t>
  </si>
  <si>
    <t>ANKARA MÜZİK VE GÜZEL SANATLAR ÜNİVERSİTESİ</t>
  </si>
  <si>
    <t>GAZİANTEP İSLAM BİLİM VE TEKNOLOJİ ÜNİVERSİTESİ</t>
  </si>
  <si>
    <t>KONYA TEKNİK ÜNİVERSİTESİ</t>
  </si>
  <si>
    <t>KÜTAHYA SAĞLIK BİLİMLERİ ÜNİVERSİTESİ</t>
  </si>
  <si>
    <t>MALATYA TURGUT ÖZAL ÜNİVERSİTESİ</t>
  </si>
  <si>
    <t>İSTANBUL ÜNİVERSİTESİ - CERRAHPAŞA</t>
  </si>
  <si>
    <t>ANKARA HACI BAYRAM VELİ ÜNİVERSİTESİ</t>
  </si>
  <si>
    <t>SAKARYA UYGULAMALI BİLİMLER ÜNİVERSİTESİ</t>
  </si>
  <si>
    <t>SAMSUN ÜNİVERSİTESİ</t>
  </si>
  <si>
    <t>SİVAS BİLİM VE TEKNOLOJİ ÜNİVERSİTESİ</t>
  </si>
  <si>
    <t>TARSUS ÜNİVERSİTESİ</t>
  </si>
  <si>
    <t>TRABZON ÜNİVERSİTESİ</t>
  </si>
  <si>
    <t>KAYSERİ ÜNİVERSİTESİ</t>
  </si>
  <si>
    <t>KAHRAMANMARAŞ İSTİKLAL ÜNİVERSİTESİ</t>
  </si>
  <si>
    <t>ESKİŞEHİR TEKNİK ÜNİVERSİTESİ</t>
  </si>
  <si>
    <t>ISPARTA UYGULAMALI BİLİMLER ÜNİVERSİTESİ</t>
  </si>
  <si>
    <t>AFYONKARAHİSAR SAĞLIK BİLİMLERİ ÜNİVERSİTESİ</t>
  </si>
  <si>
    <t>YÜKSEKÖĞRETİM KALİTE KURULU</t>
  </si>
  <si>
    <t>YÜKSEKÖĞRETİM KURUMLARI</t>
  </si>
  <si>
    <t>ÖZEL BÜTÇELİ DİĞER KURUMLAR</t>
  </si>
  <si>
    <t>ÖZEL BÜTÇELİ KURUMLAR  TOPLAMI</t>
  </si>
  <si>
    <t>(II) SAYILI CETVEL - YÜKSEKÖĞRETİM KURUMLARI 2026 YILI BÜTÇE GİDER TAHMİNLERİ</t>
  </si>
  <si>
    <t>(II) SAYILI CETVEL - YÜKSEKÖĞRETİM KURUMLARI 2027 YILI BÜTÇE GİDER TAHMİNLERİ</t>
  </si>
  <si>
    <t>ÖZEL BÜTÇELİ KURUMLAR TOPLAMI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</si>
</sst>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₺&quot;* #,##0_-;\-&quot;₺&quot;* #,##0_-;_-&quot;₺&quot;* &quot;-&quot;_-;_-@_-"/>
    <numFmt numFmtId="41" formatCode="_-* #,##0_-;\-* #,##0_-;_-* &quot;-&quot;_-;_-@_-"/>
    <numFmt numFmtId="44" formatCode="_-&quot;₺&quot;* #,##0.00_-;\-&quot;₺&quot;* #,##0.00_-;_-&quot;₺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b/>
      <sz val="14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40">
    <xf numFmtId="0" fontId="0" fillId="0" borderId="0" xfId="0"/>
    <xf numFmtId="0" fontId="3" fillId="0" borderId="0" xfId="0" applyFont="1"/>
    <xf numFmtId="3" fontId="3" fillId="0" borderId="1" xfId="6" applyNumberFormat="1" applyFont="1" applyFill="1" applyBorder="1" applyAlignment="1">
      <alignment vertical="center"/>
    </xf>
    <xf numFmtId="3" fontId="3" fillId="0" borderId="2" xfId="6" applyNumberFormat="1" applyFont="1" applyFill="1" applyBorder="1" applyAlignment="1">
      <alignment vertical="center"/>
    </xf>
    <xf numFmtId="3" fontId="4" fillId="0" borderId="3" xfId="6" applyNumberFormat="1" applyFont="1" applyFill="1" applyBorder="1" applyAlignment="1">
      <alignment vertical="center"/>
    </xf>
    <xf numFmtId="0" fontId="4" fillId="0" borderId="0" xfId="6" applyFont="1" applyFill="1" applyBorder="1" applyAlignment="1">
      <alignment horizontal="center" vertical="center"/>
    </xf>
    <xf numFmtId="0" fontId="4" fillId="0" borderId="0" xfId="6" applyFont="1" applyFill="1" applyBorder="1" applyAlignment="1">
      <alignment horizontal="right" vertical="center"/>
    </xf>
    <xf numFmtId="3" fontId="3" fillId="0" borderId="4" xfId="6" applyNumberFormat="1" applyFont="1" applyFill="1" applyBorder="1" applyAlignment="1">
      <alignment vertical="center"/>
    </xf>
    <xf numFmtId="3" fontId="3" fillId="0" borderId="5" xfId="6" applyNumberFormat="1" applyFont="1" applyFill="1" applyBorder="1" applyAlignment="1">
      <alignment vertical="center"/>
    </xf>
    <xf numFmtId="3" fontId="4" fillId="0" borderId="6" xfId="6" applyNumberFormat="1" applyFont="1" applyFill="1" applyBorder="1" applyAlignment="1">
      <alignment vertical="center"/>
    </xf>
    <xf numFmtId="3" fontId="3" fillId="0" borderId="7" xfId="6" applyNumberFormat="1" applyFont="1" applyFill="1" applyBorder="1" applyAlignment="1">
      <alignment vertical="center"/>
    </xf>
    <xf numFmtId="3" fontId="3" fillId="0" borderId="8" xfId="6" applyNumberFormat="1" applyFont="1" applyFill="1" applyBorder="1" applyAlignment="1">
      <alignment vertical="center"/>
    </xf>
    <xf numFmtId="3" fontId="4" fillId="0" borderId="9" xfId="6" applyNumberFormat="1" applyFont="1" applyFill="1" applyBorder="1" applyAlignment="1">
      <alignment vertical="center"/>
    </xf>
    <xf numFmtId="0" fontId="4" fillId="0" borderId="10" xfId="6" applyFont="1" applyFill="1" applyBorder="1" applyAlignment="1">
      <alignment horizontal="center" vertical="center" wrapText="1"/>
    </xf>
    <xf numFmtId="0" fontId="4" fillId="0" borderId="11" xfId="6" applyFont="1" applyFill="1" applyBorder="1" applyAlignment="1">
      <alignment horizontal="center" vertical="center" wrapText="1"/>
    </xf>
    <xf numFmtId="0" fontId="4" fillId="0" borderId="12" xfId="6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3" xfId="6" applyFont="1" applyFill="1" applyBorder="1" applyAlignment="1">
      <alignment vertical="center" wrapText="1"/>
    </xf>
    <xf numFmtId="0" fontId="3" fillId="0" borderId="14" xfId="6" applyFont="1" applyFill="1" applyBorder="1" applyAlignment="1">
      <alignment vertical="center" wrapText="1"/>
    </xf>
    <xf numFmtId="0" fontId="3" fillId="0" borderId="15" xfId="6" applyFont="1" applyFill="1" applyBorder="1" applyAlignment="1">
      <alignment vertical="center" wrapText="1"/>
    </xf>
    <xf numFmtId="0" fontId="4" fillId="0" borderId="0" xfId="6" applyFont="1" applyFill="1" applyBorder="1" applyAlignment="1">
      <alignment horizontal="center" vertical="center" wrapText="1"/>
    </xf>
    <xf numFmtId="0" fontId="4" fillId="0" borderId="16" xfId="6" applyFont="1" applyFill="1" applyBorder="1" applyAlignment="1">
      <alignment horizontal="center" vertical="center" wrapText="1"/>
    </xf>
    <xf numFmtId="0" fontId="3" fillId="0" borderId="0" xfId="6" applyFont="1" applyFill="1" applyBorder="1" applyAlignment="1">
      <alignment vertical="center" wrapText="1"/>
    </xf>
    <xf numFmtId="3" fontId="3" fillId="0" borderId="0" xfId="6" applyNumberFormat="1" applyFont="1" applyFill="1" applyBorder="1" applyAlignment="1">
      <alignment vertical="center"/>
    </xf>
    <xf numFmtId="3" fontId="4" fillId="0" borderId="0" xfId="6" applyNumberFormat="1" applyFont="1" applyFill="1" applyBorder="1" applyAlignment="1">
      <alignment vertical="center"/>
    </xf>
    <xf numFmtId="0" fontId="4" fillId="0" borderId="13" xfId="6" applyFont="1" applyFill="1" applyBorder="1" applyAlignment="1">
      <alignment vertical="center" wrapText="1"/>
    </xf>
    <xf numFmtId="3" fontId="4" fillId="0" borderId="4" xfId="6" applyNumberFormat="1" applyFont="1" applyFill="1" applyBorder="1" applyAlignment="1">
      <alignment vertical="center"/>
    </xf>
    <xf numFmtId="3" fontId="4" fillId="0" borderId="5" xfId="6" applyNumberFormat="1" applyFont="1" applyFill="1" applyBorder="1" applyAlignment="1">
      <alignment vertical="center"/>
    </xf>
    <xf numFmtId="0" fontId="4" fillId="0" borderId="14" xfId="6" applyFont="1" applyFill="1" applyBorder="1" applyAlignment="1">
      <alignment vertical="center" wrapText="1"/>
    </xf>
    <xf numFmtId="3" fontId="4" fillId="0" borderId="1" xfId="6" applyNumberFormat="1" applyFont="1" applyFill="1" applyBorder="1" applyAlignment="1">
      <alignment vertical="center"/>
    </xf>
    <xf numFmtId="3" fontId="4" fillId="0" borderId="2" xfId="6" applyNumberFormat="1" applyFont="1" applyFill="1" applyBorder="1" applyAlignment="1">
      <alignment vertical="center"/>
    </xf>
    <xf numFmtId="0" fontId="4" fillId="0" borderId="15" xfId="6" applyFont="1" applyFill="1" applyBorder="1" applyAlignment="1">
      <alignment vertical="center" wrapText="1"/>
    </xf>
    <xf numFmtId="3" fontId="4" fillId="0" borderId="7" xfId="6" applyNumberFormat="1" applyFont="1" applyFill="1" applyBorder="1" applyAlignment="1">
      <alignment vertical="center"/>
    </xf>
    <xf numFmtId="3" fontId="4" fillId="0" borderId="8" xfId="6" applyNumberFormat="1" applyFont="1" applyFill="1" applyBorder="1" applyAlignment="1">
      <alignment vertical="center"/>
    </xf>
    <xf numFmtId="3" fontId="4" fillId="0" borderId="17" xfId="6" applyNumberFormat="1" applyFont="1" applyFill="1" applyBorder="1" applyAlignment="1">
      <alignment vertical="center"/>
    </xf>
    <xf numFmtId="3" fontId="4" fillId="0" borderId="18" xfId="6" applyNumberFormat="1" applyFont="1" applyFill="1" applyBorder="1" applyAlignment="1">
      <alignment vertical="center"/>
    </xf>
    <xf numFmtId="3" fontId="4" fillId="0" borderId="19" xfId="6" applyNumberFormat="1" applyFont="1" applyFill="1" applyBorder="1" applyAlignment="1">
      <alignment vertical="center"/>
    </xf>
    <xf numFmtId="3" fontId="3" fillId="0" borderId="0" xfId="0" applyNumberFormat="1" applyFont="1"/>
    <xf numFmtId="0" fontId="5" fillId="0" borderId="0" xfId="6" applyFont="1" applyFill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</cellXfs>
  <cellStyles count="7">
    <cellStyle name="%60 - Vurgu3" xfId="6" xr:uid="{00000000-0005-0000-0000-000000000000}"/>
    <cellStyle name="Comma" xfId="4" xr:uid="{00000000-0005-0000-0000-000001000000}"/>
    <cellStyle name="Comma [0]" xfId="5" xr:uid="{00000000-0005-0000-0000-000002000000}"/>
    <cellStyle name="Currency" xfId="2" xr:uid="{00000000-0005-0000-0000-000003000000}"/>
    <cellStyle name="Currency [0]" xfId="3" xr:uid="{00000000-0005-0000-0000-000004000000}"/>
    <cellStyle name="Normal" xfId="0" builtinId="0"/>
    <cellStyle name="Percent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0"/>
  <sheetViews>
    <sheetView tabSelected="1" topLeftCell="A17" zoomScale="80" zoomScaleNormal="80" workbookViewId="0">
      <selection activeCell="C30" sqref="C30"/>
    </sheetView>
  </sheetViews>
  <sheetFormatPr defaultColWidth="9.140625" defaultRowHeight="14.25" x14ac:dyDescent="0.2"/>
  <cols>
    <col min="1" max="1" width="75.7109375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idden="1" x14ac:dyDescent="0.2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8" t="str">
        <f>ButceYil&amp;" YILI MERKEZİ YÖNETİM BÜTÇE KANUNU İCMALİ"</f>
        <v>2025 YILI MERKEZİ YÖNETİM BÜTÇE KANUNU İCMALİ</v>
      </c>
      <c r="B17" s="38" t="s">
        <v>0</v>
      </c>
      <c r="C17" s="38" t="s">
        <v>0</v>
      </c>
      <c r="D17" s="38" t="s">
        <v>0</v>
      </c>
      <c r="E17" s="38" t="s">
        <v>0</v>
      </c>
      <c r="F17" s="38" t="s">
        <v>0</v>
      </c>
      <c r="G17" s="38" t="s">
        <v>0</v>
      </c>
      <c r="H17" s="38" t="s">
        <v>0</v>
      </c>
      <c r="I17" s="38" t="s">
        <v>0</v>
      </c>
      <c r="J17" s="38" t="s">
        <v>0</v>
      </c>
      <c r="K17" s="38" t="s">
        <v>0</v>
      </c>
    </row>
    <row r="18" spans="1:11" ht="24.75" customHeight="1" x14ac:dyDescent="0.2">
      <c r="A18" s="38" t="str">
        <f>cetvelNo&amp;" SAYILI CETVEL - "&amp;Siniflandirma</f>
        <v>(II) SAYILI CETVEL - ÖZEL BÜTÇELİ KURUMLAR - YÜKSEKÖĞRETİM</v>
      </c>
      <c r="B18" s="38" t="s">
        <v>0</v>
      </c>
      <c r="C18" s="38" t="s">
        <v>0</v>
      </c>
      <c r="D18" s="38" t="s">
        <v>0</v>
      </c>
      <c r="E18" s="38" t="s">
        <v>0</v>
      </c>
      <c r="F18" s="38" t="s">
        <v>0</v>
      </c>
      <c r="G18" s="38" t="s">
        <v>0</v>
      </c>
      <c r="H18" s="38" t="s">
        <v>0</v>
      </c>
      <c r="I18" s="38" t="s">
        <v>0</v>
      </c>
      <c r="J18" s="38" t="s">
        <v>0</v>
      </c>
      <c r="K18" s="38" t="s">
        <v>0</v>
      </c>
    </row>
    <row r="19" spans="1:11" ht="24.75" customHeight="1" x14ac:dyDescent="0.2">
      <c r="A19" s="39" t="s">
        <v>1</v>
      </c>
      <c r="B19" s="39" t="s">
        <v>0</v>
      </c>
      <c r="C19" s="39" t="s">
        <v>0</v>
      </c>
      <c r="D19" s="39" t="s">
        <v>0</v>
      </c>
      <c r="E19" s="39" t="s">
        <v>0</v>
      </c>
      <c r="F19" s="39" t="s">
        <v>0</v>
      </c>
      <c r="G19" s="39" t="s">
        <v>0</v>
      </c>
      <c r="H19" s="39" t="s">
        <v>0</v>
      </c>
      <c r="I19" s="39" t="s">
        <v>0</v>
      </c>
      <c r="J19" s="39" t="s">
        <v>0</v>
      </c>
      <c r="K19" s="39" t="s">
        <v>0</v>
      </c>
    </row>
    <row r="21" spans="1:11" x14ac:dyDescent="0.2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x14ac:dyDescent="0.2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837111000</v>
      </c>
      <c r="C23" s="8">
        <v>78356000</v>
      </c>
      <c r="D23" s="8">
        <v>53885000</v>
      </c>
      <c r="E23" s="8">
        <v>0</v>
      </c>
      <c r="F23" s="8">
        <v>143198000</v>
      </c>
      <c r="G23" s="8">
        <v>10876000</v>
      </c>
      <c r="H23" s="8">
        <v>0</v>
      </c>
      <c r="I23" s="8">
        <v>0</v>
      </c>
      <c r="J23" s="8">
        <v>0</v>
      </c>
      <c r="K23" s="9">
        <f t="shared" ref="K23:K54" si="4">SUM(B23:J23)</f>
        <v>1123426000</v>
      </c>
    </row>
    <row r="24" spans="1:11" ht="23.1" customHeight="1" x14ac:dyDescent="0.2">
      <c r="A24" s="18" t="s">
        <v>25</v>
      </c>
      <c r="B24" s="2">
        <v>9515758000</v>
      </c>
      <c r="C24" s="3">
        <v>1185579000</v>
      </c>
      <c r="D24" s="3">
        <v>957811000</v>
      </c>
      <c r="E24" s="3">
        <v>0</v>
      </c>
      <c r="F24" s="3">
        <v>1909355000</v>
      </c>
      <c r="G24" s="3">
        <v>1112437000</v>
      </c>
      <c r="H24" s="3">
        <v>0</v>
      </c>
      <c r="I24" s="3">
        <v>0</v>
      </c>
      <c r="J24" s="3">
        <v>0</v>
      </c>
      <c r="K24" s="4">
        <f t="shared" si="4"/>
        <v>14680940000</v>
      </c>
    </row>
    <row r="25" spans="1:11" ht="23.1" customHeight="1" x14ac:dyDescent="0.2">
      <c r="A25" s="18" t="s">
        <v>26</v>
      </c>
      <c r="B25" s="2">
        <v>3991263000</v>
      </c>
      <c r="C25" s="3">
        <v>569204000</v>
      </c>
      <c r="D25" s="3">
        <v>1226357000</v>
      </c>
      <c r="E25" s="3">
        <v>0</v>
      </c>
      <c r="F25" s="3">
        <v>255769000</v>
      </c>
      <c r="G25" s="3">
        <v>535000000</v>
      </c>
      <c r="H25" s="3">
        <v>0</v>
      </c>
      <c r="I25" s="3">
        <v>0</v>
      </c>
      <c r="J25" s="3">
        <v>0</v>
      </c>
      <c r="K25" s="4">
        <f t="shared" si="4"/>
        <v>6577593000</v>
      </c>
    </row>
    <row r="26" spans="1:11" ht="23.1" customHeight="1" x14ac:dyDescent="0.2">
      <c r="A26" s="18" t="s">
        <v>27</v>
      </c>
      <c r="B26" s="2">
        <v>8363490000</v>
      </c>
      <c r="C26" s="3">
        <v>1015598000</v>
      </c>
      <c r="D26" s="3">
        <v>1225071000</v>
      </c>
      <c r="E26" s="3">
        <v>0</v>
      </c>
      <c r="F26" s="3">
        <v>1837536000</v>
      </c>
      <c r="G26" s="3">
        <v>1497071000</v>
      </c>
      <c r="H26" s="3">
        <v>0</v>
      </c>
      <c r="I26" s="3">
        <v>0</v>
      </c>
      <c r="J26" s="3">
        <v>0</v>
      </c>
      <c r="K26" s="4">
        <f t="shared" si="4"/>
        <v>13938766000</v>
      </c>
    </row>
    <row r="27" spans="1:11" ht="23.1" customHeight="1" x14ac:dyDescent="0.2">
      <c r="A27" s="18" t="s">
        <v>28</v>
      </c>
      <c r="B27" s="2">
        <v>7551090000</v>
      </c>
      <c r="C27" s="3">
        <v>910652000</v>
      </c>
      <c r="D27" s="3">
        <v>735682000</v>
      </c>
      <c r="E27" s="3">
        <v>0</v>
      </c>
      <c r="F27" s="3">
        <v>1456578000</v>
      </c>
      <c r="G27" s="3">
        <v>1660500000</v>
      </c>
      <c r="H27" s="3">
        <v>0</v>
      </c>
      <c r="I27" s="3">
        <v>0</v>
      </c>
      <c r="J27" s="3">
        <v>0</v>
      </c>
      <c r="K27" s="4">
        <f t="shared" si="4"/>
        <v>12314502000</v>
      </c>
    </row>
    <row r="28" spans="1:11" ht="23.1" customHeight="1" x14ac:dyDescent="0.2">
      <c r="A28" s="18" t="s">
        <v>29</v>
      </c>
      <c r="B28" s="2">
        <v>7498090000</v>
      </c>
      <c r="C28" s="3">
        <v>970291000</v>
      </c>
      <c r="D28" s="3">
        <v>1023361000</v>
      </c>
      <c r="E28" s="3">
        <v>0</v>
      </c>
      <c r="F28" s="3">
        <v>1797475000</v>
      </c>
      <c r="G28" s="3">
        <v>2860557000</v>
      </c>
      <c r="H28" s="3">
        <v>0</v>
      </c>
      <c r="I28" s="3">
        <v>0</v>
      </c>
      <c r="J28" s="3">
        <v>0</v>
      </c>
      <c r="K28" s="4">
        <f t="shared" si="4"/>
        <v>14149774000</v>
      </c>
    </row>
    <row r="29" spans="1:11" ht="23.1" customHeight="1" x14ac:dyDescent="0.2">
      <c r="A29" s="18" t="s">
        <v>30</v>
      </c>
      <c r="B29" s="2">
        <v>4373631000</v>
      </c>
      <c r="C29" s="3">
        <v>566742000</v>
      </c>
      <c r="D29" s="3">
        <v>798272000</v>
      </c>
      <c r="E29" s="3">
        <v>0</v>
      </c>
      <c r="F29" s="3">
        <v>260501000</v>
      </c>
      <c r="G29" s="3">
        <v>669563000</v>
      </c>
      <c r="H29" s="3">
        <v>0</v>
      </c>
      <c r="I29" s="3">
        <v>0</v>
      </c>
      <c r="J29" s="3">
        <v>0</v>
      </c>
      <c r="K29" s="4">
        <f t="shared" si="4"/>
        <v>6668709000</v>
      </c>
    </row>
    <row r="30" spans="1:11" ht="23.1" customHeight="1" x14ac:dyDescent="0.2">
      <c r="A30" s="18" t="s">
        <v>31</v>
      </c>
      <c r="B30" s="2">
        <v>2190457000</v>
      </c>
      <c r="C30" s="3">
        <v>319268000</v>
      </c>
      <c r="D30" s="3">
        <v>644986000</v>
      </c>
      <c r="E30" s="3">
        <v>0</v>
      </c>
      <c r="F30" s="3">
        <v>137831000</v>
      </c>
      <c r="G30" s="3">
        <v>943400000</v>
      </c>
      <c r="H30" s="3">
        <v>0</v>
      </c>
      <c r="I30" s="3">
        <v>0</v>
      </c>
      <c r="J30" s="3">
        <v>0</v>
      </c>
      <c r="K30" s="4">
        <f t="shared" si="4"/>
        <v>4235942000</v>
      </c>
    </row>
    <row r="31" spans="1:11" ht="23.1" customHeight="1" x14ac:dyDescent="0.2">
      <c r="A31" s="18" t="s">
        <v>32</v>
      </c>
      <c r="B31" s="2">
        <v>5287482000</v>
      </c>
      <c r="C31" s="3">
        <v>675458000</v>
      </c>
      <c r="D31" s="3">
        <v>730449000</v>
      </c>
      <c r="E31" s="3">
        <v>0</v>
      </c>
      <c r="F31" s="3">
        <v>426585000</v>
      </c>
      <c r="G31" s="3">
        <v>485179000</v>
      </c>
      <c r="H31" s="3">
        <v>0</v>
      </c>
      <c r="I31" s="3">
        <v>0</v>
      </c>
      <c r="J31" s="3">
        <v>0</v>
      </c>
      <c r="K31" s="4">
        <f t="shared" si="4"/>
        <v>7605153000</v>
      </c>
    </row>
    <row r="32" spans="1:11" ht="23.1" customHeight="1" x14ac:dyDescent="0.2">
      <c r="A32" s="18" t="s">
        <v>33</v>
      </c>
      <c r="B32" s="2">
        <v>2856008000</v>
      </c>
      <c r="C32" s="3">
        <v>354183000</v>
      </c>
      <c r="D32" s="3">
        <v>552248000</v>
      </c>
      <c r="E32" s="3">
        <v>0</v>
      </c>
      <c r="F32" s="3">
        <v>154035000</v>
      </c>
      <c r="G32" s="3">
        <v>488002000</v>
      </c>
      <c r="H32" s="3">
        <v>0</v>
      </c>
      <c r="I32" s="3">
        <v>0</v>
      </c>
      <c r="J32" s="3">
        <v>0</v>
      </c>
      <c r="K32" s="4">
        <f t="shared" si="4"/>
        <v>4404476000</v>
      </c>
    </row>
    <row r="33" spans="1:11" ht="23.1" customHeight="1" x14ac:dyDescent="0.2">
      <c r="A33" s="18" t="s">
        <v>34</v>
      </c>
      <c r="B33" s="2">
        <v>1182831000</v>
      </c>
      <c r="C33" s="3">
        <v>168292000</v>
      </c>
      <c r="D33" s="3">
        <v>139230000</v>
      </c>
      <c r="E33" s="3">
        <v>0</v>
      </c>
      <c r="F33" s="3">
        <v>81273000</v>
      </c>
      <c r="G33" s="3">
        <v>190000000</v>
      </c>
      <c r="H33" s="3">
        <v>0</v>
      </c>
      <c r="I33" s="3">
        <v>0</v>
      </c>
      <c r="J33" s="3">
        <v>0</v>
      </c>
      <c r="K33" s="4">
        <f t="shared" si="4"/>
        <v>1761626000</v>
      </c>
    </row>
    <row r="34" spans="1:11" ht="23.1" customHeight="1" x14ac:dyDescent="0.2">
      <c r="A34" s="18" t="s">
        <v>35</v>
      </c>
      <c r="B34" s="2">
        <v>7479331000</v>
      </c>
      <c r="C34" s="3">
        <v>1038369000</v>
      </c>
      <c r="D34" s="3">
        <v>985997000</v>
      </c>
      <c r="E34" s="3">
        <v>0</v>
      </c>
      <c r="F34" s="3">
        <v>1768458000</v>
      </c>
      <c r="G34" s="3">
        <v>1314500000</v>
      </c>
      <c r="H34" s="3">
        <v>0</v>
      </c>
      <c r="I34" s="3">
        <v>0</v>
      </c>
      <c r="J34" s="3">
        <v>0</v>
      </c>
      <c r="K34" s="4">
        <f t="shared" si="4"/>
        <v>12586655000</v>
      </c>
    </row>
    <row r="35" spans="1:11" ht="23.1" customHeight="1" x14ac:dyDescent="0.2">
      <c r="A35" s="18" t="s">
        <v>36</v>
      </c>
      <c r="B35" s="2">
        <v>6088487000</v>
      </c>
      <c r="C35" s="3">
        <v>759039000</v>
      </c>
      <c r="D35" s="3">
        <v>743510000</v>
      </c>
      <c r="E35" s="3">
        <v>0</v>
      </c>
      <c r="F35" s="3">
        <v>1312769000</v>
      </c>
      <c r="G35" s="3">
        <v>1340000000</v>
      </c>
      <c r="H35" s="3">
        <v>0</v>
      </c>
      <c r="I35" s="3">
        <v>0</v>
      </c>
      <c r="J35" s="3">
        <v>0</v>
      </c>
      <c r="K35" s="4">
        <f t="shared" si="4"/>
        <v>10243805000</v>
      </c>
    </row>
    <row r="36" spans="1:11" ht="23.1" customHeight="1" x14ac:dyDescent="0.2">
      <c r="A36" s="18" t="s">
        <v>37</v>
      </c>
      <c r="B36" s="2">
        <v>3771833000</v>
      </c>
      <c r="C36" s="3">
        <v>469247000</v>
      </c>
      <c r="D36" s="3">
        <v>370629000</v>
      </c>
      <c r="E36" s="3">
        <v>0</v>
      </c>
      <c r="F36" s="3">
        <v>675582000</v>
      </c>
      <c r="G36" s="3">
        <v>593608000</v>
      </c>
      <c r="H36" s="3">
        <v>0</v>
      </c>
      <c r="I36" s="3">
        <v>0</v>
      </c>
      <c r="J36" s="3">
        <v>0</v>
      </c>
      <c r="K36" s="4">
        <f t="shared" si="4"/>
        <v>5880899000</v>
      </c>
    </row>
    <row r="37" spans="1:11" ht="23.1" customHeight="1" x14ac:dyDescent="0.2">
      <c r="A37" s="18" t="s">
        <v>38</v>
      </c>
      <c r="B37" s="2">
        <v>5299287000</v>
      </c>
      <c r="C37" s="3">
        <v>668841000</v>
      </c>
      <c r="D37" s="3">
        <v>695186000</v>
      </c>
      <c r="E37" s="3">
        <v>0</v>
      </c>
      <c r="F37" s="3">
        <v>932270000</v>
      </c>
      <c r="G37" s="3">
        <v>1251000000</v>
      </c>
      <c r="H37" s="3">
        <v>0</v>
      </c>
      <c r="I37" s="3">
        <v>0</v>
      </c>
      <c r="J37" s="3">
        <v>0</v>
      </c>
      <c r="K37" s="4">
        <f t="shared" si="4"/>
        <v>8846584000</v>
      </c>
    </row>
    <row r="38" spans="1:11" ht="23.1" customHeight="1" x14ac:dyDescent="0.2">
      <c r="A38" s="18" t="s">
        <v>39</v>
      </c>
      <c r="B38" s="2">
        <v>3692062000</v>
      </c>
      <c r="C38" s="3">
        <v>577422000</v>
      </c>
      <c r="D38" s="3">
        <v>668682000</v>
      </c>
      <c r="E38" s="3">
        <v>0</v>
      </c>
      <c r="F38" s="3">
        <v>224560000</v>
      </c>
      <c r="G38" s="3">
        <v>400000000</v>
      </c>
      <c r="H38" s="3">
        <v>0</v>
      </c>
      <c r="I38" s="3">
        <v>0</v>
      </c>
      <c r="J38" s="3">
        <v>0</v>
      </c>
      <c r="K38" s="4">
        <f t="shared" si="4"/>
        <v>5562726000</v>
      </c>
    </row>
    <row r="39" spans="1:11" ht="23.1" customHeight="1" x14ac:dyDescent="0.2">
      <c r="A39" s="18" t="s">
        <v>40</v>
      </c>
      <c r="B39" s="2">
        <v>5658896000</v>
      </c>
      <c r="C39" s="3">
        <v>703934000</v>
      </c>
      <c r="D39" s="3">
        <v>883366000</v>
      </c>
      <c r="E39" s="3">
        <v>0</v>
      </c>
      <c r="F39" s="3">
        <v>728988000</v>
      </c>
      <c r="G39" s="3">
        <v>326630000</v>
      </c>
      <c r="H39" s="3">
        <v>0</v>
      </c>
      <c r="I39" s="3">
        <v>0</v>
      </c>
      <c r="J39" s="3">
        <v>0</v>
      </c>
      <c r="K39" s="4">
        <f t="shared" si="4"/>
        <v>8301814000</v>
      </c>
    </row>
    <row r="40" spans="1:11" ht="23.1" customHeight="1" x14ac:dyDescent="0.2">
      <c r="A40" s="18" t="s">
        <v>41</v>
      </c>
      <c r="B40" s="2">
        <v>5715659000</v>
      </c>
      <c r="C40" s="3">
        <v>679455000</v>
      </c>
      <c r="D40" s="3">
        <v>516554000</v>
      </c>
      <c r="E40" s="3">
        <v>0</v>
      </c>
      <c r="F40" s="3">
        <v>1010186000</v>
      </c>
      <c r="G40" s="3">
        <v>960000000</v>
      </c>
      <c r="H40" s="3">
        <v>0</v>
      </c>
      <c r="I40" s="3">
        <v>0</v>
      </c>
      <c r="J40" s="3">
        <v>0</v>
      </c>
      <c r="K40" s="4">
        <f t="shared" si="4"/>
        <v>8881854000</v>
      </c>
    </row>
    <row r="41" spans="1:11" ht="23.1" customHeight="1" x14ac:dyDescent="0.2">
      <c r="A41" s="18" t="s">
        <v>42</v>
      </c>
      <c r="B41" s="2">
        <v>4588883000</v>
      </c>
      <c r="C41" s="3">
        <v>598724000</v>
      </c>
      <c r="D41" s="3">
        <v>736076000</v>
      </c>
      <c r="E41" s="3">
        <v>0</v>
      </c>
      <c r="F41" s="3">
        <v>932497000</v>
      </c>
      <c r="G41" s="3">
        <v>652563000</v>
      </c>
      <c r="H41" s="3">
        <v>0</v>
      </c>
      <c r="I41" s="3">
        <v>0</v>
      </c>
      <c r="J41" s="3">
        <v>0</v>
      </c>
      <c r="K41" s="4">
        <f t="shared" si="4"/>
        <v>7508743000</v>
      </c>
    </row>
    <row r="42" spans="1:11" ht="23.1" customHeight="1" x14ac:dyDescent="0.2">
      <c r="A42" s="18" t="s">
        <v>43</v>
      </c>
      <c r="B42" s="2">
        <v>4518334000</v>
      </c>
      <c r="C42" s="3">
        <v>533089000</v>
      </c>
      <c r="D42" s="3">
        <v>577314000</v>
      </c>
      <c r="E42" s="3">
        <v>0</v>
      </c>
      <c r="F42" s="3">
        <v>612764000</v>
      </c>
      <c r="G42" s="3">
        <v>1261697000</v>
      </c>
      <c r="H42" s="3">
        <v>0</v>
      </c>
      <c r="I42" s="3">
        <v>0</v>
      </c>
      <c r="J42" s="3">
        <v>0</v>
      </c>
      <c r="K42" s="4">
        <f t="shared" si="4"/>
        <v>7503198000</v>
      </c>
    </row>
    <row r="43" spans="1:11" ht="23.1" customHeight="1" x14ac:dyDescent="0.2">
      <c r="A43" s="18" t="s">
        <v>44</v>
      </c>
      <c r="B43" s="2">
        <v>5134615000</v>
      </c>
      <c r="C43" s="3">
        <v>646928000</v>
      </c>
      <c r="D43" s="3">
        <v>502056000</v>
      </c>
      <c r="E43" s="3">
        <v>0</v>
      </c>
      <c r="F43" s="3">
        <v>956909000</v>
      </c>
      <c r="G43" s="3">
        <v>970408000</v>
      </c>
      <c r="H43" s="3">
        <v>0</v>
      </c>
      <c r="I43" s="3">
        <v>0</v>
      </c>
      <c r="J43" s="3">
        <v>0</v>
      </c>
      <c r="K43" s="4">
        <f t="shared" si="4"/>
        <v>8210916000</v>
      </c>
    </row>
    <row r="44" spans="1:11" ht="23.1" customHeight="1" x14ac:dyDescent="0.2">
      <c r="A44" s="18" t="s">
        <v>45</v>
      </c>
      <c r="B44" s="2">
        <v>5278169000</v>
      </c>
      <c r="C44" s="3">
        <v>650347000</v>
      </c>
      <c r="D44" s="3">
        <v>501662000</v>
      </c>
      <c r="E44" s="3">
        <v>0</v>
      </c>
      <c r="F44" s="3">
        <v>1033507000</v>
      </c>
      <c r="G44" s="3">
        <v>395367000</v>
      </c>
      <c r="H44" s="3">
        <v>0</v>
      </c>
      <c r="I44" s="3">
        <v>0</v>
      </c>
      <c r="J44" s="3">
        <v>0</v>
      </c>
      <c r="K44" s="4">
        <f t="shared" si="4"/>
        <v>7859052000</v>
      </c>
    </row>
    <row r="45" spans="1:11" ht="23.1" customHeight="1" x14ac:dyDescent="0.2">
      <c r="A45" s="18" t="s">
        <v>46</v>
      </c>
      <c r="B45" s="2">
        <v>4387957000</v>
      </c>
      <c r="C45" s="3">
        <v>538761000</v>
      </c>
      <c r="D45" s="3">
        <v>389179000</v>
      </c>
      <c r="E45" s="3">
        <v>0</v>
      </c>
      <c r="F45" s="3">
        <v>756624000</v>
      </c>
      <c r="G45" s="3">
        <v>490240000</v>
      </c>
      <c r="H45" s="3">
        <v>0</v>
      </c>
      <c r="I45" s="3">
        <v>0</v>
      </c>
      <c r="J45" s="3">
        <v>0</v>
      </c>
      <c r="K45" s="4">
        <f t="shared" si="4"/>
        <v>6562761000</v>
      </c>
    </row>
    <row r="46" spans="1:11" ht="23.1" customHeight="1" x14ac:dyDescent="0.2">
      <c r="A46" s="18" t="s">
        <v>47</v>
      </c>
      <c r="B46" s="2">
        <v>6460045000</v>
      </c>
      <c r="C46" s="3">
        <v>747299000</v>
      </c>
      <c r="D46" s="3">
        <v>1180441000</v>
      </c>
      <c r="E46" s="3">
        <v>0</v>
      </c>
      <c r="F46" s="3">
        <v>861493000</v>
      </c>
      <c r="G46" s="3">
        <v>258000000</v>
      </c>
      <c r="H46" s="3">
        <v>0</v>
      </c>
      <c r="I46" s="3">
        <v>0</v>
      </c>
      <c r="J46" s="3">
        <v>0</v>
      </c>
      <c r="K46" s="4">
        <f t="shared" si="4"/>
        <v>9507278000</v>
      </c>
    </row>
    <row r="47" spans="1:11" ht="23.1" customHeight="1" x14ac:dyDescent="0.2">
      <c r="A47" s="18" t="s">
        <v>48</v>
      </c>
      <c r="B47" s="2">
        <v>4837638000</v>
      </c>
      <c r="C47" s="3">
        <v>603116000</v>
      </c>
      <c r="D47" s="3">
        <v>467269000</v>
      </c>
      <c r="E47" s="3">
        <v>0</v>
      </c>
      <c r="F47" s="3">
        <v>692704000</v>
      </c>
      <c r="G47" s="3">
        <v>644779000</v>
      </c>
      <c r="H47" s="3">
        <v>0</v>
      </c>
      <c r="I47" s="3">
        <v>0</v>
      </c>
      <c r="J47" s="3">
        <v>0</v>
      </c>
      <c r="K47" s="4">
        <f t="shared" si="4"/>
        <v>7245506000</v>
      </c>
    </row>
    <row r="48" spans="1:11" ht="23.1" customHeight="1" x14ac:dyDescent="0.2">
      <c r="A48" s="18" t="s">
        <v>49</v>
      </c>
      <c r="B48" s="2">
        <v>4671383000</v>
      </c>
      <c r="C48" s="3">
        <v>564687000</v>
      </c>
      <c r="D48" s="3">
        <v>537445000</v>
      </c>
      <c r="E48" s="3">
        <v>0</v>
      </c>
      <c r="F48" s="3">
        <v>587254000</v>
      </c>
      <c r="G48" s="3">
        <v>1206444000</v>
      </c>
      <c r="H48" s="3">
        <v>0</v>
      </c>
      <c r="I48" s="3">
        <v>0</v>
      </c>
      <c r="J48" s="3">
        <v>0</v>
      </c>
      <c r="K48" s="4">
        <f t="shared" si="4"/>
        <v>7567213000</v>
      </c>
    </row>
    <row r="49" spans="1:11" ht="23.1" customHeight="1" x14ac:dyDescent="0.2">
      <c r="A49" s="18" t="s">
        <v>50</v>
      </c>
      <c r="B49" s="2">
        <v>4561609000</v>
      </c>
      <c r="C49" s="3">
        <v>520795000</v>
      </c>
      <c r="D49" s="3">
        <v>603364000</v>
      </c>
      <c r="E49" s="3">
        <v>0</v>
      </c>
      <c r="F49" s="3">
        <v>754034000</v>
      </c>
      <c r="G49" s="3">
        <v>545658000</v>
      </c>
      <c r="H49" s="3">
        <v>0</v>
      </c>
      <c r="I49" s="3">
        <v>0</v>
      </c>
      <c r="J49" s="3">
        <v>0</v>
      </c>
      <c r="K49" s="4">
        <f t="shared" si="4"/>
        <v>6985460000</v>
      </c>
    </row>
    <row r="50" spans="1:11" ht="23.1" customHeight="1" x14ac:dyDescent="0.2">
      <c r="A50" s="18" t="s">
        <v>51</v>
      </c>
      <c r="B50" s="2">
        <v>4417766000</v>
      </c>
      <c r="C50" s="3">
        <v>504127000</v>
      </c>
      <c r="D50" s="3">
        <v>502488000</v>
      </c>
      <c r="E50" s="3">
        <v>0</v>
      </c>
      <c r="F50" s="3">
        <v>497373000</v>
      </c>
      <c r="G50" s="3">
        <v>899189000</v>
      </c>
      <c r="H50" s="3">
        <v>0</v>
      </c>
      <c r="I50" s="3">
        <v>0</v>
      </c>
      <c r="J50" s="3">
        <v>0</v>
      </c>
      <c r="K50" s="4">
        <f t="shared" si="4"/>
        <v>6820943000</v>
      </c>
    </row>
    <row r="51" spans="1:11" ht="23.1" customHeight="1" x14ac:dyDescent="0.2">
      <c r="A51" s="18" t="s">
        <v>52</v>
      </c>
      <c r="B51" s="2">
        <v>4263203000</v>
      </c>
      <c r="C51" s="3">
        <v>536662000</v>
      </c>
      <c r="D51" s="3">
        <v>537532000</v>
      </c>
      <c r="E51" s="3">
        <v>0</v>
      </c>
      <c r="F51" s="3">
        <v>638293000</v>
      </c>
      <c r="G51" s="3">
        <v>557093000</v>
      </c>
      <c r="H51" s="3">
        <v>0</v>
      </c>
      <c r="I51" s="3">
        <v>0</v>
      </c>
      <c r="J51" s="3">
        <v>0</v>
      </c>
      <c r="K51" s="4">
        <f t="shared" si="4"/>
        <v>6532783000</v>
      </c>
    </row>
    <row r="52" spans="1:11" ht="23.1" customHeight="1" x14ac:dyDescent="0.2">
      <c r="A52" s="18" t="s">
        <v>53</v>
      </c>
      <c r="B52" s="2">
        <v>1091038000</v>
      </c>
      <c r="C52" s="3">
        <v>132862000</v>
      </c>
      <c r="D52" s="3">
        <v>224802000</v>
      </c>
      <c r="E52" s="3">
        <v>0</v>
      </c>
      <c r="F52" s="3">
        <v>43285000</v>
      </c>
      <c r="G52" s="3">
        <v>381000000</v>
      </c>
      <c r="H52" s="3">
        <v>0</v>
      </c>
      <c r="I52" s="3">
        <v>0</v>
      </c>
      <c r="J52" s="3">
        <v>0</v>
      </c>
      <c r="K52" s="4">
        <f t="shared" si="4"/>
        <v>1872987000</v>
      </c>
    </row>
    <row r="53" spans="1:11" ht="23.1" customHeight="1" x14ac:dyDescent="0.2">
      <c r="A53" s="18" t="s">
        <v>54</v>
      </c>
      <c r="B53" s="2">
        <v>1174804000</v>
      </c>
      <c r="C53" s="3">
        <v>135924000</v>
      </c>
      <c r="D53" s="3">
        <v>179906000</v>
      </c>
      <c r="E53" s="3">
        <v>0</v>
      </c>
      <c r="F53" s="3">
        <v>43568000</v>
      </c>
      <c r="G53" s="3">
        <v>225002000</v>
      </c>
      <c r="H53" s="3">
        <v>0</v>
      </c>
      <c r="I53" s="3">
        <v>0</v>
      </c>
      <c r="J53" s="3">
        <v>0</v>
      </c>
      <c r="K53" s="4">
        <f t="shared" si="4"/>
        <v>1759204000</v>
      </c>
    </row>
    <row r="54" spans="1:11" ht="23.1" customHeight="1" x14ac:dyDescent="0.2">
      <c r="A54" s="18" t="s">
        <v>55</v>
      </c>
      <c r="B54" s="2">
        <v>2953043000</v>
      </c>
      <c r="C54" s="3">
        <v>361397000</v>
      </c>
      <c r="D54" s="3">
        <v>313788000</v>
      </c>
      <c r="E54" s="3">
        <v>0</v>
      </c>
      <c r="F54" s="3">
        <v>418308000</v>
      </c>
      <c r="G54" s="3">
        <v>373000000</v>
      </c>
      <c r="H54" s="3">
        <v>0</v>
      </c>
      <c r="I54" s="3">
        <v>0</v>
      </c>
      <c r="J54" s="3">
        <v>0</v>
      </c>
      <c r="K54" s="4">
        <f t="shared" si="4"/>
        <v>4419536000</v>
      </c>
    </row>
    <row r="55" spans="1:11" ht="23.1" customHeight="1" x14ac:dyDescent="0.2">
      <c r="A55" s="18" t="s">
        <v>56</v>
      </c>
      <c r="B55" s="2">
        <v>4007083000</v>
      </c>
      <c r="C55" s="3">
        <v>510015000</v>
      </c>
      <c r="D55" s="3">
        <v>494524000</v>
      </c>
      <c r="E55" s="3">
        <v>0</v>
      </c>
      <c r="F55" s="3">
        <v>607479000</v>
      </c>
      <c r="G55" s="3">
        <v>436132000</v>
      </c>
      <c r="H55" s="3">
        <v>0</v>
      </c>
      <c r="I55" s="3">
        <v>0</v>
      </c>
      <c r="J55" s="3">
        <v>0</v>
      </c>
      <c r="K55" s="4">
        <f t="shared" ref="K55:K86" si="5">SUM(B55:J55)</f>
        <v>6055233000</v>
      </c>
    </row>
    <row r="56" spans="1:11" ht="23.1" customHeight="1" x14ac:dyDescent="0.2">
      <c r="A56" s="18" t="s">
        <v>57</v>
      </c>
      <c r="B56" s="2">
        <v>4004287000</v>
      </c>
      <c r="C56" s="3">
        <v>494715000</v>
      </c>
      <c r="D56" s="3">
        <v>440354000</v>
      </c>
      <c r="E56" s="3">
        <v>0</v>
      </c>
      <c r="F56" s="3">
        <v>632995000</v>
      </c>
      <c r="G56" s="3">
        <v>495723000</v>
      </c>
      <c r="H56" s="3">
        <v>0</v>
      </c>
      <c r="I56" s="3">
        <v>0</v>
      </c>
      <c r="J56" s="3">
        <v>0</v>
      </c>
      <c r="K56" s="4">
        <f t="shared" si="5"/>
        <v>6068074000</v>
      </c>
    </row>
    <row r="57" spans="1:11" ht="23.1" customHeight="1" x14ac:dyDescent="0.2">
      <c r="A57" s="18" t="s">
        <v>58</v>
      </c>
      <c r="B57" s="2">
        <v>2918889000</v>
      </c>
      <c r="C57" s="3">
        <v>348240000</v>
      </c>
      <c r="D57" s="3">
        <v>256924000</v>
      </c>
      <c r="E57" s="3">
        <v>0</v>
      </c>
      <c r="F57" s="3">
        <v>380568000</v>
      </c>
      <c r="G57" s="3">
        <v>488186000</v>
      </c>
      <c r="H57" s="3">
        <v>0</v>
      </c>
      <c r="I57" s="3">
        <v>0</v>
      </c>
      <c r="J57" s="3">
        <v>0</v>
      </c>
      <c r="K57" s="4">
        <f t="shared" si="5"/>
        <v>4392807000</v>
      </c>
    </row>
    <row r="58" spans="1:11" ht="23.1" customHeight="1" x14ac:dyDescent="0.2">
      <c r="A58" s="18" t="s">
        <v>59</v>
      </c>
      <c r="B58" s="2">
        <v>4043166000</v>
      </c>
      <c r="C58" s="3">
        <v>473893000</v>
      </c>
      <c r="D58" s="3">
        <v>303154000</v>
      </c>
      <c r="E58" s="3">
        <v>0</v>
      </c>
      <c r="F58" s="3">
        <v>585506000</v>
      </c>
      <c r="G58" s="3">
        <v>530000000</v>
      </c>
      <c r="H58" s="3">
        <v>0</v>
      </c>
      <c r="I58" s="3">
        <v>0</v>
      </c>
      <c r="J58" s="3">
        <v>0</v>
      </c>
      <c r="K58" s="4">
        <f t="shared" si="5"/>
        <v>5935719000</v>
      </c>
    </row>
    <row r="59" spans="1:11" ht="23.1" customHeight="1" x14ac:dyDescent="0.2">
      <c r="A59" s="18" t="s">
        <v>60</v>
      </c>
      <c r="B59" s="2">
        <v>4667885000</v>
      </c>
      <c r="C59" s="3">
        <v>598524000</v>
      </c>
      <c r="D59" s="3">
        <v>422893000</v>
      </c>
      <c r="E59" s="3">
        <v>0</v>
      </c>
      <c r="F59" s="3">
        <v>730564000</v>
      </c>
      <c r="G59" s="3">
        <v>425817000</v>
      </c>
      <c r="H59" s="3">
        <v>0</v>
      </c>
      <c r="I59" s="3">
        <v>0</v>
      </c>
      <c r="J59" s="3">
        <v>0</v>
      </c>
      <c r="K59" s="4">
        <f t="shared" si="5"/>
        <v>6845683000</v>
      </c>
    </row>
    <row r="60" spans="1:11" ht="23.1" customHeight="1" x14ac:dyDescent="0.2">
      <c r="A60" s="18" t="s">
        <v>61</v>
      </c>
      <c r="B60" s="2">
        <v>2620761000</v>
      </c>
      <c r="C60" s="3">
        <v>332359000</v>
      </c>
      <c r="D60" s="3">
        <v>328771000</v>
      </c>
      <c r="E60" s="3">
        <v>0</v>
      </c>
      <c r="F60" s="3">
        <v>343742000</v>
      </c>
      <c r="G60" s="3">
        <v>440000000</v>
      </c>
      <c r="H60" s="3">
        <v>0</v>
      </c>
      <c r="I60" s="3">
        <v>0</v>
      </c>
      <c r="J60" s="3">
        <v>0</v>
      </c>
      <c r="K60" s="4">
        <f t="shared" si="5"/>
        <v>4065633000</v>
      </c>
    </row>
    <row r="61" spans="1:11" ht="23.1" customHeight="1" x14ac:dyDescent="0.2">
      <c r="A61" s="18" t="s">
        <v>62</v>
      </c>
      <c r="B61" s="2">
        <v>4421864000</v>
      </c>
      <c r="C61" s="3">
        <v>538106000</v>
      </c>
      <c r="D61" s="3">
        <v>565503000</v>
      </c>
      <c r="E61" s="3">
        <v>0</v>
      </c>
      <c r="F61" s="3">
        <v>769266000</v>
      </c>
      <c r="G61" s="3">
        <v>290253000</v>
      </c>
      <c r="H61" s="3">
        <v>0</v>
      </c>
      <c r="I61" s="3">
        <v>0</v>
      </c>
      <c r="J61" s="3">
        <v>0</v>
      </c>
      <c r="K61" s="4">
        <f t="shared" si="5"/>
        <v>6584992000</v>
      </c>
    </row>
    <row r="62" spans="1:11" ht="23.1" customHeight="1" x14ac:dyDescent="0.2">
      <c r="A62" s="18" t="s">
        <v>63</v>
      </c>
      <c r="B62" s="2">
        <v>2899191000</v>
      </c>
      <c r="C62" s="3">
        <v>346563000</v>
      </c>
      <c r="D62" s="3">
        <v>391123000</v>
      </c>
      <c r="E62" s="3">
        <v>0</v>
      </c>
      <c r="F62" s="3">
        <v>139294000</v>
      </c>
      <c r="G62" s="3">
        <v>272339000</v>
      </c>
      <c r="H62" s="3">
        <v>0</v>
      </c>
      <c r="I62" s="3">
        <v>0</v>
      </c>
      <c r="J62" s="3">
        <v>0</v>
      </c>
      <c r="K62" s="4">
        <f t="shared" si="5"/>
        <v>4048510000</v>
      </c>
    </row>
    <row r="63" spans="1:11" ht="23.1" customHeight="1" x14ac:dyDescent="0.2">
      <c r="A63" s="18" t="s">
        <v>64</v>
      </c>
      <c r="B63" s="2">
        <v>3501434000</v>
      </c>
      <c r="C63" s="3">
        <v>455176000</v>
      </c>
      <c r="D63" s="3">
        <v>352555000</v>
      </c>
      <c r="E63" s="3">
        <v>0</v>
      </c>
      <c r="F63" s="3">
        <v>589575000</v>
      </c>
      <c r="G63" s="3">
        <v>401055000</v>
      </c>
      <c r="H63" s="3">
        <v>0</v>
      </c>
      <c r="I63" s="3">
        <v>0</v>
      </c>
      <c r="J63" s="3">
        <v>0</v>
      </c>
      <c r="K63" s="4">
        <f t="shared" si="5"/>
        <v>5299795000</v>
      </c>
    </row>
    <row r="64" spans="1:11" ht="23.1" customHeight="1" x14ac:dyDescent="0.2">
      <c r="A64" s="18" t="s">
        <v>65</v>
      </c>
      <c r="B64" s="2">
        <v>2545105000</v>
      </c>
      <c r="C64" s="3">
        <v>305295000</v>
      </c>
      <c r="D64" s="3">
        <v>305626000</v>
      </c>
      <c r="E64" s="3">
        <v>0</v>
      </c>
      <c r="F64" s="3">
        <v>157139000</v>
      </c>
      <c r="G64" s="3">
        <v>297961000</v>
      </c>
      <c r="H64" s="3">
        <v>0</v>
      </c>
      <c r="I64" s="3">
        <v>0</v>
      </c>
      <c r="J64" s="3">
        <v>0</v>
      </c>
      <c r="K64" s="4">
        <f t="shared" si="5"/>
        <v>3611126000</v>
      </c>
    </row>
    <row r="65" spans="1:11" ht="23.1" customHeight="1" x14ac:dyDescent="0.2">
      <c r="A65" s="18" t="s">
        <v>66</v>
      </c>
      <c r="B65" s="2">
        <v>2509064000</v>
      </c>
      <c r="C65" s="3">
        <v>306642000</v>
      </c>
      <c r="D65" s="3">
        <v>246550000</v>
      </c>
      <c r="E65" s="3">
        <v>0</v>
      </c>
      <c r="F65" s="3">
        <v>237802000</v>
      </c>
      <c r="G65" s="3">
        <v>920012000</v>
      </c>
      <c r="H65" s="3">
        <v>0</v>
      </c>
      <c r="I65" s="3">
        <v>0</v>
      </c>
      <c r="J65" s="3">
        <v>0</v>
      </c>
      <c r="K65" s="4">
        <f t="shared" si="5"/>
        <v>4220070000</v>
      </c>
    </row>
    <row r="66" spans="1:11" ht="23.1" customHeight="1" x14ac:dyDescent="0.2">
      <c r="A66" s="18" t="s">
        <v>67</v>
      </c>
      <c r="B66" s="2">
        <v>2050443000</v>
      </c>
      <c r="C66" s="3">
        <v>256408000</v>
      </c>
      <c r="D66" s="3">
        <v>219466000</v>
      </c>
      <c r="E66" s="3">
        <v>0</v>
      </c>
      <c r="F66" s="3">
        <v>67529000</v>
      </c>
      <c r="G66" s="3">
        <v>166000000</v>
      </c>
      <c r="H66" s="3">
        <v>0</v>
      </c>
      <c r="I66" s="3">
        <v>0</v>
      </c>
      <c r="J66" s="3">
        <v>0</v>
      </c>
      <c r="K66" s="4">
        <f t="shared" si="5"/>
        <v>2759846000</v>
      </c>
    </row>
    <row r="67" spans="1:11" ht="23.1" customHeight="1" x14ac:dyDescent="0.2">
      <c r="A67" s="18" t="s">
        <v>68</v>
      </c>
      <c r="B67" s="2">
        <v>2025545000</v>
      </c>
      <c r="C67" s="3">
        <v>234030000</v>
      </c>
      <c r="D67" s="3">
        <v>371738000</v>
      </c>
      <c r="E67" s="3">
        <v>0</v>
      </c>
      <c r="F67" s="3">
        <v>152255000</v>
      </c>
      <c r="G67" s="3">
        <v>341512000</v>
      </c>
      <c r="H67" s="3">
        <v>0</v>
      </c>
      <c r="I67" s="3">
        <v>0</v>
      </c>
      <c r="J67" s="3">
        <v>0</v>
      </c>
      <c r="K67" s="4">
        <f t="shared" si="5"/>
        <v>3125080000</v>
      </c>
    </row>
    <row r="68" spans="1:11" ht="23.1" customHeight="1" x14ac:dyDescent="0.2">
      <c r="A68" s="18" t="s">
        <v>69</v>
      </c>
      <c r="B68" s="2">
        <v>4093289000</v>
      </c>
      <c r="C68" s="3">
        <v>537042000</v>
      </c>
      <c r="D68" s="3">
        <v>387835000</v>
      </c>
      <c r="E68" s="3">
        <v>0</v>
      </c>
      <c r="F68" s="3">
        <v>443186000</v>
      </c>
      <c r="G68" s="3">
        <v>453000000</v>
      </c>
      <c r="H68" s="3">
        <v>0</v>
      </c>
      <c r="I68" s="3">
        <v>0</v>
      </c>
      <c r="J68" s="3">
        <v>0</v>
      </c>
      <c r="K68" s="4">
        <f t="shared" si="5"/>
        <v>5914352000</v>
      </c>
    </row>
    <row r="69" spans="1:11" ht="23.1" customHeight="1" x14ac:dyDescent="0.2">
      <c r="A69" s="18" t="s">
        <v>70</v>
      </c>
      <c r="B69" s="2">
        <v>1891900000</v>
      </c>
      <c r="C69" s="3">
        <v>250663000</v>
      </c>
      <c r="D69" s="3">
        <v>241388000</v>
      </c>
      <c r="E69" s="3">
        <v>0</v>
      </c>
      <c r="F69" s="3">
        <v>64213000</v>
      </c>
      <c r="G69" s="3">
        <v>149006000</v>
      </c>
      <c r="H69" s="3">
        <v>0</v>
      </c>
      <c r="I69" s="3">
        <v>0</v>
      </c>
      <c r="J69" s="3">
        <v>0</v>
      </c>
      <c r="K69" s="4">
        <f t="shared" si="5"/>
        <v>2597170000</v>
      </c>
    </row>
    <row r="70" spans="1:11" ht="23.1" customHeight="1" x14ac:dyDescent="0.2">
      <c r="A70" s="18" t="s">
        <v>71</v>
      </c>
      <c r="B70" s="2">
        <v>2101355000</v>
      </c>
      <c r="C70" s="3">
        <v>282822000</v>
      </c>
      <c r="D70" s="3">
        <v>293317000</v>
      </c>
      <c r="E70" s="3">
        <v>0</v>
      </c>
      <c r="F70" s="3">
        <v>69141000</v>
      </c>
      <c r="G70" s="3">
        <v>195002000</v>
      </c>
      <c r="H70" s="3">
        <v>0</v>
      </c>
      <c r="I70" s="3">
        <v>0</v>
      </c>
      <c r="J70" s="3">
        <v>0</v>
      </c>
      <c r="K70" s="4">
        <f t="shared" si="5"/>
        <v>2941637000</v>
      </c>
    </row>
    <row r="71" spans="1:11" ht="23.1" customHeight="1" x14ac:dyDescent="0.2">
      <c r="A71" s="18" t="s">
        <v>72</v>
      </c>
      <c r="B71" s="2">
        <v>3354983000</v>
      </c>
      <c r="C71" s="3">
        <v>390987000</v>
      </c>
      <c r="D71" s="3">
        <v>316882000</v>
      </c>
      <c r="E71" s="3">
        <v>0</v>
      </c>
      <c r="F71" s="3">
        <v>371558000</v>
      </c>
      <c r="G71" s="3">
        <v>685458000</v>
      </c>
      <c r="H71" s="3">
        <v>0</v>
      </c>
      <c r="I71" s="3">
        <v>0</v>
      </c>
      <c r="J71" s="3">
        <v>0</v>
      </c>
      <c r="K71" s="4">
        <f t="shared" si="5"/>
        <v>5119868000</v>
      </c>
    </row>
    <row r="72" spans="1:11" ht="23.1" customHeight="1" x14ac:dyDescent="0.2">
      <c r="A72" s="18" t="s">
        <v>73</v>
      </c>
      <c r="B72" s="2">
        <v>2908238000</v>
      </c>
      <c r="C72" s="3">
        <v>367621000</v>
      </c>
      <c r="D72" s="3">
        <v>336325000</v>
      </c>
      <c r="E72" s="3">
        <v>0</v>
      </c>
      <c r="F72" s="3">
        <v>142281000</v>
      </c>
      <c r="G72" s="3">
        <v>203577000</v>
      </c>
      <c r="H72" s="3">
        <v>0</v>
      </c>
      <c r="I72" s="3">
        <v>0</v>
      </c>
      <c r="J72" s="3">
        <v>0</v>
      </c>
      <c r="K72" s="4">
        <f t="shared" si="5"/>
        <v>3958042000</v>
      </c>
    </row>
    <row r="73" spans="1:11" ht="23.1" customHeight="1" x14ac:dyDescent="0.2">
      <c r="A73" s="18" t="s">
        <v>74</v>
      </c>
      <c r="B73" s="2">
        <v>3197536000</v>
      </c>
      <c r="C73" s="3">
        <v>399369000</v>
      </c>
      <c r="D73" s="3">
        <v>404824000</v>
      </c>
      <c r="E73" s="3">
        <v>0</v>
      </c>
      <c r="F73" s="3">
        <v>400415000</v>
      </c>
      <c r="G73" s="3">
        <v>400448000</v>
      </c>
      <c r="H73" s="3">
        <v>0</v>
      </c>
      <c r="I73" s="3">
        <v>0</v>
      </c>
      <c r="J73" s="3">
        <v>0</v>
      </c>
      <c r="K73" s="4">
        <f t="shared" si="5"/>
        <v>4802592000</v>
      </c>
    </row>
    <row r="74" spans="1:11" ht="23.1" customHeight="1" x14ac:dyDescent="0.2">
      <c r="A74" s="18" t="s">
        <v>75</v>
      </c>
      <c r="B74" s="2">
        <v>2508570000</v>
      </c>
      <c r="C74" s="3">
        <v>314483000</v>
      </c>
      <c r="D74" s="3">
        <v>361914000</v>
      </c>
      <c r="E74" s="3">
        <v>0</v>
      </c>
      <c r="F74" s="3">
        <v>335477000</v>
      </c>
      <c r="G74" s="3">
        <v>162085000</v>
      </c>
      <c r="H74" s="3">
        <v>0</v>
      </c>
      <c r="I74" s="3">
        <v>0</v>
      </c>
      <c r="J74" s="3">
        <v>0</v>
      </c>
      <c r="K74" s="4">
        <f t="shared" si="5"/>
        <v>3682529000</v>
      </c>
    </row>
    <row r="75" spans="1:11" ht="23.1" customHeight="1" x14ac:dyDescent="0.2">
      <c r="A75" s="18" t="s">
        <v>76</v>
      </c>
      <c r="B75" s="2">
        <v>4111863000</v>
      </c>
      <c r="C75" s="3">
        <v>531109000</v>
      </c>
      <c r="D75" s="3">
        <v>468719000</v>
      </c>
      <c r="E75" s="3">
        <v>0</v>
      </c>
      <c r="F75" s="3">
        <v>734706000</v>
      </c>
      <c r="G75" s="3">
        <v>479851000</v>
      </c>
      <c r="H75" s="3">
        <v>0</v>
      </c>
      <c r="I75" s="3">
        <v>0</v>
      </c>
      <c r="J75" s="3">
        <v>0</v>
      </c>
      <c r="K75" s="4">
        <f t="shared" si="5"/>
        <v>6326248000</v>
      </c>
    </row>
    <row r="76" spans="1:11" ht="23.1" customHeight="1" x14ac:dyDescent="0.2">
      <c r="A76" s="18" t="s">
        <v>77</v>
      </c>
      <c r="B76" s="2">
        <v>674116000</v>
      </c>
      <c r="C76" s="3">
        <v>87239000</v>
      </c>
      <c r="D76" s="3">
        <v>126426000</v>
      </c>
      <c r="E76" s="3">
        <v>0</v>
      </c>
      <c r="F76" s="3">
        <v>43469000</v>
      </c>
      <c r="G76" s="3">
        <v>167800000</v>
      </c>
      <c r="H76" s="3">
        <v>0</v>
      </c>
      <c r="I76" s="3">
        <v>0</v>
      </c>
      <c r="J76" s="3">
        <v>0</v>
      </c>
      <c r="K76" s="4">
        <f t="shared" si="5"/>
        <v>1099050000</v>
      </c>
    </row>
    <row r="77" spans="1:11" ht="23.1" customHeight="1" x14ac:dyDescent="0.2">
      <c r="A77" s="18" t="s">
        <v>78</v>
      </c>
      <c r="B77" s="2">
        <v>1614921000</v>
      </c>
      <c r="C77" s="3">
        <v>193152000</v>
      </c>
      <c r="D77" s="3">
        <v>170219000</v>
      </c>
      <c r="E77" s="3">
        <v>0</v>
      </c>
      <c r="F77" s="3">
        <v>42650000</v>
      </c>
      <c r="G77" s="3">
        <v>195000000</v>
      </c>
      <c r="H77" s="3">
        <v>0</v>
      </c>
      <c r="I77" s="3">
        <v>0</v>
      </c>
      <c r="J77" s="3">
        <v>0</v>
      </c>
      <c r="K77" s="4">
        <f t="shared" si="5"/>
        <v>2215942000</v>
      </c>
    </row>
    <row r="78" spans="1:11" ht="23.1" customHeight="1" x14ac:dyDescent="0.2">
      <c r="A78" s="18" t="s">
        <v>79</v>
      </c>
      <c r="B78" s="2">
        <v>1668350000</v>
      </c>
      <c r="C78" s="3">
        <v>199787000</v>
      </c>
      <c r="D78" s="3">
        <v>183493000</v>
      </c>
      <c r="E78" s="3">
        <v>0</v>
      </c>
      <c r="F78" s="3">
        <v>45140000</v>
      </c>
      <c r="G78" s="3">
        <v>415000000</v>
      </c>
      <c r="H78" s="3">
        <v>0</v>
      </c>
      <c r="I78" s="3">
        <v>0</v>
      </c>
      <c r="J78" s="3">
        <v>0</v>
      </c>
      <c r="K78" s="4">
        <f t="shared" si="5"/>
        <v>2511770000</v>
      </c>
    </row>
    <row r="79" spans="1:11" ht="23.1" customHeight="1" x14ac:dyDescent="0.2">
      <c r="A79" s="18" t="s">
        <v>80</v>
      </c>
      <c r="B79" s="2">
        <v>2390651000</v>
      </c>
      <c r="C79" s="3">
        <v>282729000</v>
      </c>
      <c r="D79" s="3">
        <v>203887000</v>
      </c>
      <c r="E79" s="3">
        <v>0</v>
      </c>
      <c r="F79" s="3">
        <v>308823000</v>
      </c>
      <c r="G79" s="3">
        <v>410014000</v>
      </c>
      <c r="H79" s="3">
        <v>0</v>
      </c>
      <c r="I79" s="3">
        <v>0</v>
      </c>
      <c r="J79" s="3">
        <v>0</v>
      </c>
      <c r="K79" s="4">
        <f t="shared" si="5"/>
        <v>3596104000</v>
      </c>
    </row>
    <row r="80" spans="1:11" ht="23.1" customHeight="1" x14ac:dyDescent="0.2">
      <c r="A80" s="18" t="s">
        <v>81</v>
      </c>
      <c r="B80" s="2">
        <v>1933570000</v>
      </c>
      <c r="C80" s="3">
        <v>253517000</v>
      </c>
      <c r="D80" s="3">
        <v>326992000</v>
      </c>
      <c r="E80" s="3">
        <v>0</v>
      </c>
      <c r="F80" s="3">
        <v>66283000</v>
      </c>
      <c r="G80" s="3">
        <v>380000000</v>
      </c>
      <c r="H80" s="3">
        <v>0</v>
      </c>
      <c r="I80" s="3">
        <v>0</v>
      </c>
      <c r="J80" s="3">
        <v>0</v>
      </c>
      <c r="K80" s="4">
        <f t="shared" si="5"/>
        <v>2960362000</v>
      </c>
    </row>
    <row r="81" spans="1:11" ht="23.1" customHeight="1" x14ac:dyDescent="0.2">
      <c r="A81" s="18" t="s">
        <v>82</v>
      </c>
      <c r="B81" s="2">
        <v>1497495000</v>
      </c>
      <c r="C81" s="3">
        <v>179245000</v>
      </c>
      <c r="D81" s="3">
        <v>220216000</v>
      </c>
      <c r="E81" s="3">
        <v>0</v>
      </c>
      <c r="F81" s="3">
        <v>86838000</v>
      </c>
      <c r="G81" s="3">
        <v>210369000</v>
      </c>
      <c r="H81" s="3">
        <v>0</v>
      </c>
      <c r="I81" s="3">
        <v>0</v>
      </c>
      <c r="J81" s="3">
        <v>0</v>
      </c>
      <c r="K81" s="4">
        <f t="shared" si="5"/>
        <v>2194163000</v>
      </c>
    </row>
    <row r="82" spans="1:11" ht="23.1" customHeight="1" x14ac:dyDescent="0.2">
      <c r="A82" s="18" t="s">
        <v>83</v>
      </c>
      <c r="B82" s="2">
        <v>2218178000</v>
      </c>
      <c r="C82" s="3">
        <v>264629000</v>
      </c>
      <c r="D82" s="3">
        <v>150010000</v>
      </c>
      <c r="E82" s="3">
        <v>0</v>
      </c>
      <c r="F82" s="3">
        <v>120179000</v>
      </c>
      <c r="G82" s="3">
        <v>315218000</v>
      </c>
      <c r="H82" s="3">
        <v>0</v>
      </c>
      <c r="I82" s="3">
        <v>0</v>
      </c>
      <c r="J82" s="3">
        <v>0</v>
      </c>
      <c r="K82" s="4">
        <f t="shared" si="5"/>
        <v>3068214000</v>
      </c>
    </row>
    <row r="83" spans="1:11" ht="23.1" customHeight="1" x14ac:dyDescent="0.2">
      <c r="A83" s="18" t="s">
        <v>84</v>
      </c>
      <c r="B83" s="2">
        <v>2591311000</v>
      </c>
      <c r="C83" s="3">
        <v>320833000</v>
      </c>
      <c r="D83" s="3">
        <v>241149000</v>
      </c>
      <c r="E83" s="3">
        <v>0</v>
      </c>
      <c r="F83" s="3">
        <v>305934000</v>
      </c>
      <c r="G83" s="3">
        <v>423529000</v>
      </c>
      <c r="H83" s="3">
        <v>0</v>
      </c>
      <c r="I83" s="3">
        <v>0</v>
      </c>
      <c r="J83" s="3">
        <v>0</v>
      </c>
      <c r="K83" s="4">
        <f t="shared" si="5"/>
        <v>3882756000</v>
      </c>
    </row>
    <row r="84" spans="1:11" ht="23.1" customHeight="1" x14ac:dyDescent="0.2">
      <c r="A84" s="18" t="s">
        <v>85</v>
      </c>
      <c r="B84" s="2">
        <v>1838266000</v>
      </c>
      <c r="C84" s="3">
        <v>195106000</v>
      </c>
      <c r="D84" s="3">
        <v>210478000</v>
      </c>
      <c r="E84" s="3">
        <v>0</v>
      </c>
      <c r="F84" s="3">
        <v>47147000</v>
      </c>
      <c r="G84" s="3">
        <v>102000000</v>
      </c>
      <c r="H84" s="3">
        <v>0</v>
      </c>
      <c r="I84" s="3">
        <v>0</v>
      </c>
      <c r="J84" s="3">
        <v>0</v>
      </c>
      <c r="K84" s="4">
        <f t="shared" si="5"/>
        <v>2392997000</v>
      </c>
    </row>
    <row r="85" spans="1:11" ht="23.1" customHeight="1" x14ac:dyDescent="0.2">
      <c r="A85" s="18" t="s">
        <v>86</v>
      </c>
      <c r="B85" s="2">
        <v>1493910000</v>
      </c>
      <c r="C85" s="3">
        <v>167354000</v>
      </c>
      <c r="D85" s="3">
        <v>168131000</v>
      </c>
      <c r="E85" s="3">
        <v>0</v>
      </c>
      <c r="F85" s="3">
        <v>41769000</v>
      </c>
      <c r="G85" s="3">
        <v>260000000</v>
      </c>
      <c r="H85" s="3">
        <v>0</v>
      </c>
      <c r="I85" s="3">
        <v>0</v>
      </c>
      <c r="J85" s="3">
        <v>0</v>
      </c>
      <c r="K85" s="4">
        <f t="shared" si="5"/>
        <v>2131164000</v>
      </c>
    </row>
    <row r="86" spans="1:11" ht="23.1" customHeight="1" x14ac:dyDescent="0.2">
      <c r="A86" s="18" t="s">
        <v>87</v>
      </c>
      <c r="B86" s="2">
        <v>1838239000</v>
      </c>
      <c r="C86" s="3">
        <v>224257000</v>
      </c>
      <c r="D86" s="3">
        <v>174935000</v>
      </c>
      <c r="E86" s="3">
        <v>0</v>
      </c>
      <c r="F86" s="3">
        <v>60677000</v>
      </c>
      <c r="G86" s="3">
        <v>335000000</v>
      </c>
      <c r="H86" s="3">
        <v>0</v>
      </c>
      <c r="I86" s="3">
        <v>0</v>
      </c>
      <c r="J86" s="3">
        <v>0</v>
      </c>
      <c r="K86" s="4">
        <f t="shared" si="5"/>
        <v>2633108000</v>
      </c>
    </row>
    <row r="87" spans="1:11" ht="23.1" customHeight="1" x14ac:dyDescent="0.2">
      <c r="A87" s="18" t="s">
        <v>88</v>
      </c>
      <c r="B87" s="2">
        <v>1420622000</v>
      </c>
      <c r="C87" s="3">
        <v>169825000</v>
      </c>
      <c r="D87" s="3">
        <v>181177000</v>
      </c>
      <c r="E87" s="3">
        <v>0</v>
      </c>
      <c r="F87" s="3">
        <v>44517000</v>
      </c>
      <c r="G87" s="3">
        <v>366000000</v>
      </c>
      <c r="H87" s="3">
        <v>0</v>
      </c>
      <c r="I87" s="3">
        <v>0</v>
      </c>
      <c r="J87" s="3">
        <v>0</v>
      </c>
      <c r="K87" s="4">
        <f t="shared" ref="K87:K118" si="6">SUM(B87:J87)</f>
        <v>2182141000</v>
      </c>
    </row>
    <row r="88" spans="1:11" ht="23.1" customHeight="1" x14ac:dyDescent="0.2">
      <c r="A88" s="18" t="s">
        <v>89</v>
      </c>
      <c r="B88" s="2">
        <v>1976868000</v>
      </c>
      <c r="C88" s="3">
        <v>233443000</v>
      </c>
      <c r="D88" s="3">
        <v>253035000</v>
      </c>
      <c r="E88" s="3">
        <v>0</v>
      </c>
      <c r="F88" s="3">
        <v>155146000</v>
      </c>
      <c r="G88" s="3">
        <v>229700000</v>
      </c>
      <c r="H88" s="3">
        <v>0</v>
      </c>
      <c r="I88" s="3">
        <v>0</v>
      </c>
      <c r="J88" s="3">
        <v>0</v>
      </c>
      <c r="K88" s="4">
        <f t="shared" si="6"/>
        <v>2848192000</v>
      </c>
    </row>
    <row r="89" spans="1:11" ht="23.1" customHeight="1" x14ac:dyDescent="0.2">
      <c r="A89" s="18" t="s">
        <v>90</v>
      </c>
      <c r="B89" s="2">
        <v>1766981000</v>
      </c>
      <c r="C89" s="3">
        <v>192206000</v>
      </c>
      <c r="D89" s="3">
        <v>175577000</v>
      </c>
      <c r="E89" s="3">
        <v>0</v>
      </c>
      <c r="F89" s="3">
        <v>66916000</v>
      </c>
      <c r="G89" s="3">
        <v>775000000</v>
      </c>
      <c r="H89" s="3">
        <v>0</v>
      </c>
      <c r="I89" s="3">
        <v>0</v>
      </c>
      <c r="J89" s="3">
        <v>0</v>
      </c>
      <c r="K89" s="4">
        <f t="shared" si="6"/>
        <v>2976680000</v>
      </c>
    </row>
    <row r="90" spans="1:11" ht="23.1" customHeight="1" x14ac:dyDescent="0.2">
      <c r="A90" s="18" t="s">
        <v>91</v>
      </c>
      <c r="B90" s="2">
        <v>1730477000</v>
      </c>
      <c r="C90" s="3">
        <v>214619000</v>
      </c>
      <c r="D90" s="3">
        <v>158019000</v>
      </c>
      <c r="E90" s="3">
        <v>0</v>
      </c>
      <c r="F90" s="3">
        <v>106800000</v>
      </c>
      <c r="G90" s="3">
        <v>161389000</v>
      </c>
      <c r="H90" s="3">
        <v>0</v>
      </c>
      <c r="I90" s="3">
        <v>0</v>
      </c>
      <c r="J90" s="3">
        <v>0</v>
      </c>
      <c r="K90" s="4">
        <f t="shared" si="6"/>
        <v>2371304000</v>
      </c>
    </row>
    <row r="91" spans="1:11" ht="23.1" customHeight="1" x14ac:dyDescent="0.2">
      <c r="A91" s="18" t="s">
        <v>92</v>
      </c>
      <c r="B91" s="2">
        <v>1312823000</v>
      </c>
      <c r="C91" s="3">
        <v>160860000</v>
      </c>
      <c r="D91" s="3">
        <v>121694000</v>
      </c>
      <c r="E91" s="3">
        <v>0</v>
      </c>
      <c r="F91" s="3">
        <v>36287000</v>
      </c>
      <c r="G91" s="3">
        <v>101000000</v>
      </c>
      <c r="H91" s="3">
        <v>0</v>
      </c>
      <c r="I91" s="3">
        <v>0</v>
      </c>
      <c r="J91" s="3">
        <v>0</v>
      </c>
      <c r="K91" s="4">
        <f t="shared" si="6"/>
        <v>1732664000</v>
      </c>
    </row>
    <row r="92" spans="1:11" ht="23.1" customHeight="1" x14ac:dyDescent="0.2">
      <c r="A92" s="18" t="s">
        <v>93</v>
      </c>
      <c r="B92" s="2">
        <v>1368474000</v>
      </c>
      <c r="C92" s="3">
        <v>153184000</v>
      </c>
      <c r="D92" s="3">
        <v>147344000</v>
      </c>
      <c r="E92" s="3">
        <v>0</v>
      </c>
      <c r="F92" s="3">
        <v>36946000</v>
      </c>
      <c r="G92" s="3">
        <v>228000000</v>
      </c>
      <c r="H92" s="3">
        <v>0</v>
      </c>
      <c r="I92" s="3">
        <v>0</v>
      </c>
      <c r="J92" s="3">
        <v>0</v>
      </c>
      <c r="K92" s="4">
        <f t="shared" si="6"/>
        <v>1933948000</v>
      </c>
    </row>
    <row r="93" spans="1:11" ht="23.1" customHeight="1" x14ac:dyDescent="0.2">
      <c r="A93" s="18" t="s">
        <v>94</v>
      </c>
      <c r="B93" s="2">
        <v>1212785000</v>
      </c>
      <c r="C93" s="3">
        <v>132499000</v>
      </c>
      <c r="D93" s="3">
        <v>218527000</v>
      </c>
      <c r="E93" s="3">
        <v>0</v>
      </c>
      <c r="F93" s="3">
        <v>17414000</v>
      </c>
      <c r="G93" s="3">
        <v>225000000</v>
      </c>
      <c r="H93" s="3">
        <v>0</v>
      </c>
      <c r="I93" s="3">
        <v>0</v>
      </c>
      <c r="J93" s="3">
        <v>0</v>
      </c>
      <c r="K93" s="4">
        <f t="shared" si="6"/>
        <v>1806225000</v>
      </c>
    </row>
    <row r="94" spans="1:11" ht="23.1" customHeight="1" x14ac:dyDescent="0.2">
      <c r="A94" s="18" t="s">
        <v>95</v>
      </c>
      <c r="B94" s="2">
        <v>1097963000</v>
      </c>
      <c r="C94" s="3">
        <v>127043000</v>
      </c>
      <c r="D94" s="3">
        <v>99258000</v>
      </c>
      <c r="E94" s="3">
        <v>0</v>
      </c>
      <c r="F94" s="3">
        <v>27062000</v>
      </c>
      <c r="G94" s="3">
        <v>325000000</v>
      </c>
      <c r="H94" s="3">
        <v>0</v>
      </c>
      <c r="I94" s="3">
        <v>0</v>
      </c>
      <c r="J94" s="3">
        <v>0</v>
      </c>
      <c r="K94" s="4">
        <f t="shared" si="6"/>
        <v>1676326000</v>
      </c>
    </row>
    <row r="95" spans="1:11" ht="23.1" customHeight="1" x14ac:dyDescent="0.2">
      <c r="A95" s="18" t="s">
        <v>96</v>
      </c>
      <c r="B95" s="2">
        <v>1386369000</v>
      </c>
      <c r="C95" s="3">
        <v>144836000</v>
      </c>
      <c r="D95" s="3">
        <v>137629000</v>
      </c>
      <c r="E95" s="3">
        <v>0</v>
      </c>
      <c r="F95" s="3">
        <v>24876000</v>
      </c>
      <c r="G95" s="3">
        <v>370000000</v>
      </c>
      <c r="H95" s="3">
        <v>0</v>
      </c>
      <c r="I95" s="3">
        <v>0</v>
      </c>
      <c r="J95" s="3">
        <v>0</v>
      </c>
      <c r="K95" s="4">
        <f t="shared" si="6"/>
        <v>2063710000</v>
      </c>
    </row>
    <row r="96" spans="1:11" ht="23.1" customHeight="1" x14ac:dyDescent="0.2">
      <c r="A96" s="18" t="s">
        <v>97</v>
      </c>
      <c r="B96" s="2">
        <v>1319693000</v>
      </c>
      <c r="C96" s="3">
        <v>166304000</v>
      </c>
      <c r="D96" s="3">
        <v>156622000</v>
      </c>
      <c r="E96" s="3">
        <v>0</v>
      </c>
      <c r="F96" s="3">
        <v>42689000</v>
      </c>
      <c r="G96" s="3">
        <v>282500000</v>
      </c>
      <c r="H96" s="3">
        <v>0</v>
      </c>
      <c r="I96" s="3">
        <v>0</v>
      </c>
      <c r="J96" s="3">
        <v>0</v>
      </c>
      <c r="K96" s="4">
        <f t="shared" si="6"/>
        <v>1967808000</v>
      </c>
    </row>
    <row r="97" spans="1:11" ht="23.1" customHeight="1" x14ac:dyDescent="0.2">
      <c r="A97" s="18" t="s">
        <v>98</v>
      </c>
      <c r="B97" s="2">
        <v>2092375000</v>
      </c>
      <c r="C97" s="3">
        <v>249392000</v>
      </c>
      <c r="D97" s="3">
        <v>281764000</v>
      </c>
      <c r="E97" s="3">
        <v>0</v>
      </c>
      <c r="F97" s="3">
        <v>47622000</v>
      </c>
      <c r="G97" s="3">
        <v>90000000</v>
      </c>
      <c r="H97" s="3">
        <v>0</v>
      </c>
      <c r="I97" s="3">
        <v>0</v>
      </c>
      <c r="J97" s="3">
        <v>0</v>
      </c>
      <c r="K97" s="4">
        <f t="shared" si="6"/>
        <v>2761153000</v>
      </c>
    </row>
    <row r="98" spans="1:11" ht="23.1" customHeight="1" x14ac:dyDescent="0.2">
      <c r="A98" s="18" t="s">
        <v>99</v>
      </c>
      <c r="B98" s="2">
        <v>814411000</v>
      </c>
      <c r="C98" s="3">
        <v>98337000</v>
      </c>
      <c r="D98" s="3">
        <v>127475000</v>
      </c>
      <c r="E98" s="3">
        <v>0</v>
      </c>
      <c r="F98" s="3">
        <v>18790000</v>
      </c>
      <c r="G98" s="3">
        <v>107000000</v>
      </c>
      <c r="H98" s="3">
        <v>0</v>
      </c>
      <c r="I98" s="3">
        <v>0</v>
      </c>
      <c r="J98" s="3">
        <v>0</v>
      </c>
      <c r="K98" s="4">
        <f t="shared" si="6"/>
        <v>1166013000</v>
      </c>
    </row>
    <row r="99" spans="1:11" ht="23.1" customHeight="1" x14ac:dyDescent="0.2">
      <c r="A99" s="18" t="s">
        <v>100</v>
      </c>
      <c r="B99" s="2">
        <v>1327185000</v>
      </c>
      <c r="C99" s="3">
        <v>164587000</v>
      </c>
      <c r="D99" s="3">
        <v>153609000</v>
      </c>
      <c r="E99" s="3">
        <v>0</v>
      </c>
      <c r="F99" s="3">
        <v>38684000</v>
      </c>
      <c r="G99" s="3">
        <v>287000000</v>
      </c>
      <c r="H99" s="3">
        <v>0</v>
      </c>
      <c r="I99" s="3">
        <v>0</v>
      </c>
      <c r="J99" s="3">
        <v>0</v>
      </c>
      <c r="K99" s="4">
        <f t="shared" si="6"/>
        <v>1971065000</v>
      </c>
    </row>
    <row r="100" spans="1:11" ht="23.1" customHeight="1" x14ac:dyDescent="0.2">
      <c r="A100" s="18" t="s">
        <v>101</v>
      </c>
      <c r="B100" s="2">
        <v>949492000</v>
      </c>
      <c r="C100" s="3">
        <v>107897000</v>
      </c>
      <c r="D100" s="3">
        <v>101784000</v>
      </c>
      <c r="E100" s="3">
        <v>0</v>
      </c>
      <c r="F100" s="3">
        <v>21526000</v>
      </c>
      <c r="G100" s="3">
        <v>103000000</v>
      </c>
      <c r="H100" s="3">
        <v>0</v>
      </c>
      <c r="I100" s="3">
        <v>0</v>
      </c>
      <c r="J100" s="3">
        <v>0</v>
      </c>
      <c r="K100" s="4">
        <f t="shared" si="6"/>
        <v>1283699000</v>
      </c>
    </row>
    <row r="101" spans="1:11" ht="23.1" customHeight="1" x14ac:dyDescent="0.2">
      <c r="A101" s="18" t="s">
        <v>102</v>
      </c>
      <c r="B101" s="2">
        <v>1275856000</v>
      </c>
      <c r="C101" s="3">
        <v>150168000</v>
      </c>
      <c r="D101" s="3">
        <v>181707000</v>
      </c>
      <c r="E101" s="3">
        <v>0</v>
      </c>
      <c r="F101" s="3">
        <v>29488000</v>
      </c>
      <c r="G101" s="3">
        <v>125000000</v>
      </c>
      <c r="H101" s="3">
        <v>0</v>
      </c>
      <c r="I101" s="3">
        <v>0</v>
      </c>
      <c r="J101" s="3">
        <v>0</v>
      </c>
      <c r="K101" s="4">
        <f t="shared" si="6"/>
        <v>1762219000</v>
      </c>
    </row>
    <row r="102" spans="1:11" ht="23.1" customHeight="1" x14ac:dyDescent="0.2">
      <c r="A102" s="18" t="s">
        <v>103</v>
      </c>
      <c r="B102" s="2">
        <v>1064127000</v>
      </c>
      <c r="C102" s="3">
        <v>113223000</v>
      </c>
      <c r="D102" s="3">
        <v>167009000</v>
      </c>
      <c r="E102" s="3">
        <v>0</v>
      </c>
      <c r="F102" s="3">
        <v>21474000</v>
      </c>
      <c r="G102" s="3">
        <v>136000000</v>
      </c>
      <c r="H102" s="3">
        <v>0</v>
      </c>
      <c r="I102" s="3">
        <v>0</v>
      </c>
      <c r="J102" s="3">
        <v>0</v>
      </c>
      <c r="K102" s="4">
        <f t="shared" si="6"/>
        <v>1501833000</v>
      </c>
    </row>
    <row r="103" spans="1:11" ht="23.1" customHeight="1" x14ac:dyDescent="0.2">
      <c r="A103" s="18" t="s">
        <v>104</v>
      </c>
      <c r="B103" s="2">
        <v>1265379000</v>
      </c>
      <c r="C103" s="3">
        <v>143627000</v>
      </c>
      <c r="D103" s="3">
        <v>190710000</v>
      </c>
      <c r="E103" s="3">
        <v>0</v>
      </c>
      <c r="F103" s="3">
        <v>35630000</v>
      </c>
      <c r="G103" s="3">
        <v>286002000</v>
      </c>
      <c r="H103" s="3">
        <v>0</v>
      </c>
      <c r="I103" s="3">
        <v>0</v>
      </c>
      <c r="J103" s="3">
        <v>0</v>
      </c>
      <c r="K103" s="4">
        <f t="shared" si="6"/>
        <v>1921348000</v>
      </c>
    </row>
    <row r="104" spans="1:11" ht="23.1" customHeight="1" x14ac:dyDescent="0.2">
      <c r="A104" s="18" t="s">
        <v>105</v>
      </c>
      <c r="B104" s="2">
        <v>1121198000</v>
      </c>
      <c r="C104" s="3">
        <v>131635000</v>
      </c>
      <c r="D104" s="3">
        <v>113769000</v>
      </c>
      <c r="E104" s="3">
        <v>0</v>
      </c>
      <c r="F104" s="3">
        <v>26799000</v>
      </c>
      <c r="G104" s="3">
        <v>111200000</v>
      </c>
      <c r="H104" s="3">
        <v>0</v>
      </c>
      <c r="I104" s="3">
        <v>0</v>
      </c>
      <c r="J104" s="3">
        <v>0</v>
      </c>
      <c r="K104" s="4">
        <f t="shared" si="6"/>
        <v>1504601000</v>
      </c>
    </row>
    <row r="105" spans="1:11" ht="23.1" customHeight="1" x14ac:dyDescent="0.2">
      <c r="A105" s="18" t="s">
        <v>106</v>
      </c>
      <c r="B105" s="2">
        <v>1509791000</v>
      </c>
      <c r="C105" s="3">
        <v>164858000</v>
      </c>
      <c r="D105" s="3">
        <v>208411000</v>
      </c>
      <c r="E105" s="3">
        <v>0</v>
      </c>
      <c r="F105" s="3">
        <v>25782000</v>
      </c>
      <c r="G105" s="3">
        <v>195000000</v>
      </c>
      <c r="H105" s="3">
        <v>0</v>
      </c>
      <c r="I105" s="3">
        <v>0</v>
      </c>
      <c r="J105" s="3">
        <v>0</v>
      </c>
      <c r="K105" s="4">
        <f t="shared" si="6"/>
        <v>2103842000</v>
      </c>
    </row>
    <row r="106" spans="1:11" ht="23.1" customHeight="1" x14ac:dyDescent="0.2">
      <c r="A106" s="18" t="s">
        <v>107</v>
      </c>
      <c r="B106" s="2">
        <v>1166914000</v>
      </c>
      <c r="C106" s="3">
        <v>113696000</v>
      </c>
      <c r="D106" s="3">
        <v>203089000</v>
      </c>
      <c r="E106" s="3">
        <v>0</v>
      </c>
      <c r="F106" s="3">
        <v>21586000</v>
      </c>
      <c r="G106" s="3">
        <v>173000000</v>
      </c>
      <c r="H106" s="3">
        <v>0</v>
      </c>
      <c r="I106" s="3">
        <v>0</v>
      </c>
      <c r="J106" s="3">
        <v>0</v>
      </c>
      <c r="K106" s="4">
        <f t="shared" si="6"/>
        <v>1678285000</v>
      </c>
    </row>
    <row r="107" spans="1:11" ht="23.1" customHeight="1" x14ac:dyDescent="0.2">
      <c r="A107" s="18" t="s">
        <v>108</v>
      </c>
      <c r="B107" s="2">
        <v>1371485000</v>
      </c>
      <c r="C107" s="3">
        <v>157486000</v>
      </c>
      <c r="D107" s="3">
        <v>166053000</v>
      </c>
      <c r="E107" s="3">
        <v>0</v>
      </c>
      <c r="F107" s="3">
        <v>22361000</v>
      </c>
      <c r="G107" s="3">
        <v>125000000</v>
      </c>
      <c r="H107" s="3">
        <v>0</v>
      </c>
      <c r="I107" s="3">
        <v>0</v>
      </c>
      <c r="J107" s="3">
        <v>0</v>
      </c>
      <c r="K107" s="4">
        <f t="shared" si="6"/>
        <v>1842385000</v>
      </c>
    </row>
    <row r="108" spans="1:11" ht="23.1" customHeight="1" x14ac:dyDescent="0.2">
      <c r="A108" s="18" t="s">
        <v>109</v>
      </c>
      <c r="B108" s="2">
        <v>1245061000</v>
      </c>
      <c r="C108" s="3">
        <v>136379000</v>
      </c>
      <c r="D108" s="3">
        <v>145897000</v>
      </c>
      <c r="E108" s="3">
        <v>0</v>
      </c>
      <c r="F108" s="3">
        <v>21716000</v>
      </c>
      <c r="G108" s="3">
        <v>205000000</v>
      </c>
      <c r="H108" s="3">
        <v>0</v>
      </c>
      <c r="I108" s="3">
        <v>0</v>
      </c>
      <c r="J108" s="3">
        <v>0</v>
      </c>
      <c r="K108" s="4">
        <f t="shared" si="6"/>
        <v>1754053000</v>
      </c>
    </row>
    <row r="109" spans="1:11" ht="23.1" customHeight="1" x14ac:dyDescent="0.2">
      <c r="A109" s="18" t="s">
        <v>110</v>
      </c>
      <c r="B109" s="2">
        <v>771180000</v>
      </c>
      <c r="C109" s="3">
        <v>93616000</v>
      </c>
      <c r="D109" s="3">
        <v>171451000</v>
      </c>
      <c r="E109" s="3">
        <v>0</v>
      </c>
      <c r="F109" s="3">
        <v>14696000</v>
      </c>
      <c r="G109" s="3">
        <v>91000000</v>
      </c>
      <c r="H109" s="3">
        <v>0</v>
      </c>
      <c r="I109" s="3">
        <v>0</v>
      </c>
      <c r="J109" s="3">
        <v>0</v>
      </c>
      <c r="K109" s="4">
        <f t="shared" si="6"/>
        <v>1141943000</v>
      </c>
    </row>
    <row r="110" spans="1:11" ht="23.1" customHeight="1" x14ac:dyDescent="0.2">
      <c r="A110" s="18" t="s">
        <v>111</v>
      </c>
      <c r="B110" s="2">
        <v>1194921000</v>
      </c>
      <c r="C110" s="3">
        <v>136997000</v>
      </c>
      <c r="D110" s="3">
        <v>105997000</v>
      </c>
      <c r="E110" s="3">
        <v>0</v>
      </c>
      <c r="F110" s="3">
        <v>27501000</v>
      </c>
      <c r="G110" s="3">
        <v>170000000</v>
      </c>
      <c r="H110" s="3">
        <v>0</v>
      </c>
      <c r="I110" s="3">
        <v>0</v>
      </c>
      <c r="J110" s="3">
        <v>0</v>
      </c>
      <c r="K110" s="4">
        <f t="shared" si="6"/>
        <v>1635416000</v>
      </c>
    </row>
    <row r="111" spans="1:11" ht="23.1" customHeight="1" x14ac:dyDescent="0.2">
      <c r="A111" s="18" t="s">
        <v>112</v>
      </c>
      <c r="B111" s="2">
        <v>968048000</v>
      </c>
      <c r="C111" s="3">
        <v>114677000</v>
      </c>
      <c r="D111" s="3">
        <v>146473000</v>
      </c>
      <c r="E111" s="3">
        <v>0</v>
      </c>
      <c r="F111" s="3">
        <v>20515000</v>
      </c>
      <c r="G111" s="3">
        <v>72000000</v>
      </c>
      <c r="H111" s="3">
        <v>0</v>
      </c>
      <c r="I111" s="3">
        <v>0</v>
      </c>
      <c r="J111" s="3">
        <v>0</v>
      </c>
      <c r="K111" s="4">
        <f t="shared" si="6"/>
        <v>1321713000</v>
      </c>
    </row>
    <row r="112" spans="1:11" ht="23.1" customHeight="1" x14ac:dyDescent="0.2">
      <c r="A112" s="18" t="s">
        <v>113</v>
      </c>
      <c r="B112" s="2">
        <v>1192389000</v>
      </c>
      <c r="C112" s="3">
        <v>131830000</v>
      </c>
      <c r="D112" s="3">
        <v>133743000</v>
      </c>
      <c r="E112" s="3">
        <v>0</v>
      </c>
      <c r="F112" s="3">
        <v>28670000</v>
      </c>
      <c r="G112" s="3">
        <v>55000000</v>
      </c>
      <c r="H112" s="3">
        <v>0</v>
      </c>
      <c r="I112" s="3">
        <v>0</v>
      </c>
      <c r="J112" s="3">
        <v>0</v>
      </c>
      <c r="K112" s="4">
        <f t="shared" si="6"/>
        <v>1541632000</v>
      </c>
    </row>
    <row r="113" spans="1:11" ht="23.1" customHeight="1" x14ac:dyDescent="0.2">
      <c r="A113" s="18" t="s">
        <v>114</v>
      </c>
      <c r="B113" s="2">
        <v>732257000</v>
      </c>
      <c r="C113" s="3">
        <v>86486000</v>
      </c>
      <c r="D113" s="3">
        <v>101748000</v>
      </c>
      <c r="E113" s="3">
        <v>0</v>
      </c>
      <c r="F113" s="3">
        <v>13696000</v>
      </c>
      <c r="G113" s="3">
        <v>153000000</v>
      </c>
      <c r="H113" s="3">
        <v>0</v>
      </c>
      <c r="I113" s="3">
        <v>0</v>
      </c>
      <c r="J113" s="3">
        <v>0</v>
      </c>
      <c r="K113" s="4">
        <f t="shared" si="6"/>
        <v>1087187000</v>
      </c>
    </row>
    <row r="114" spans="1:11" ht="23.1" customHeight="1" x14ac:dyDescent="0.2">
      <c r="A114" s="18" t="s">
        <v>115</v>
      </c>
      <c r="B114" s="2">
        <v>998925000</v>
      </c>
      <c r="C114" s="3">
        <v>108612000</v>
      </c>
      <c r="D114" s="3">
        <v>112800000</v>
      </c>
      <c r="E114" s="3">
        <v>0</v>
      </c>
      <c r="F114" s="3">
        <v>18926000</v>
      </c>
      <c r="G114" s="3">
        <v>90000000</v>
      </c>
      <c r="H114" s="3">
        <v>0</v>
      </c>
      <c r="I114" s="3">
        <v>0</v>
      </c>
      <c r="J114" s="3">
        <v>0</v>
      </c>
      <c r="K114" s="4">
        <f t="shared" si="6"/>
        <v>1329263000</v>
      </c>
    </row>
    <row r="115" spans="1:11" ht="23.1" customHeight="1" x14ac:dyDescent="0.2">
      <c r="A115" s="18" t="s">
        <v>116</v>
      </c>
      <c r="B115" s="2">
        <v>666484000</v>
      </c>
      <c r="C115" s="3">
        <v>70340000</v>
      </c>
      <c r="D115" s="3">
        <v>115497000</v>
      </c>
      <c r="E115" s="3">
        <v>0</v>
      </c>
      <c r="F115" s="3">
        <v>12403000</v>
      </c>
      <c r="G115" s="3">
        <v>96202000</v>
      </c>
      <c r="H115" s="3">
        <v>0</v>
      </c>
      <c r="I115" s="3">
        <v>0</v>
      </c>
      <c r="J115" s="3">
        <v>0</v>
      </c>
      <c r="K115" s="4">
        <f t="shared" si="6"/>
        <v>960926000</v>
      </c>
    </row>
    <row r="116" spans="1:11" ht="23.1" customHeight="1" x14ac:dyDescent="0.2">
      <c r="A116" s="18" t="s">
        <v>117</v>
      </c>
      <c r="B116" s="2">
        <v>933333000</v>
      </c>
      <c r="C116" s="3">
        <v>102381000</v>
      </c>
      <c r="D116" s="3">
        <v>107368000</v>
      </c>
      <c r="E116" s="3">
        <v>0</v>
      </c>
      <c r="F116" s="3">
        <v>20599000</v>
      </c>
      <c r="G116" s="3">
        <v>115000000</v>
      </c>
      <c r="H116" s="3">
        <v>0</v>
      </c>
      <c r="I116" s="3">
        <v>0</v>
      </c>
      <c r="J116" s="3">
        <v>0</v>
      </c>
      <c r="K116" s="4">
        <f t="shared" si="6"/>
        <v>1278681000</v>
      </c>
    </row>
    <row r="117" spans="1:11" ht="23.1" customHeight="1" x14ac:dyDescent="0.2">
      <c r="A117" s="18" t="s">
        <v>118</v>
      </c>
      <c r="B117" s="2">
        <v>1123904000</v>
      </c>
      <c r="C117" s="3">
        <v>124814000</v>
      </c>
      <c r="D117" s="3">
        <v>132463000</v>
      </c>
      <c r="E117" s="3">
        <v>0</v>
      </c>
      <c r="F117" s="3">
        <v>30266000</v>
      </c>
      <c r="G117" s="3">
        <v>200000000</v>
      </c>
      <c r="H117" s="3">
        <v>0</v>
      </c>
      <c r="I117" s="3">
        <v>0</v>
      </c>
      <c r="J117" s="3">
        <v>0</v>
      </c>
      <c r="K117" s="4">
        <f t="shared" si="6"/>
        <v>1611447000</v>
      </c>
    </row>
    <row r="118" spans="1:11" ht="23.1" customHeight="1" x14ac:dyDescent="0.2">
      <c r="A118" s="18" t="s">
        <v>119</v>
      </c>
      <c r="B118" s="2">
        <v>538102000</v>
      </c>
      <c r="C118" s="3">
        <v>73563000</v>
      </c>
      <c r="D118" s="3">
        <v>149093000</v>
      </c>
      <c r="E118" s="3">
        <v>0</v>
      </c>
      <c r="F118" s="3">
        <v>10685000</v>
      </c>
      <c r="G118" s="3">
        <v>208000000</v>
      </c>
      <c r="H118" s="3">
        <v>0</v>
      </c>
      <c r="I118" s="3">
        <v>0</v>
      </c>
      <c r="J118" s="3">
        <v>0</v>
      </c>
      <c r="K118" s="4">
        <f t="shared" si="6"/>
        <v>979443000</v>
      </c>
    </row>
    <row r="119" spans="1:11" ht="23.1" customHeight="1" x14ac:dyDescent="0.2">
      <c r="A119" s="18" t="s">
        <v>120</v>
      </c>
      <c r="B119" s="2">
        <v>2529340000</v>
      </c>
      <c r="C119" s="3">
        <v>292475000</v>
      </c>
      <c r="D119" s="3">
        <v>385409000</v>
      </c>
      <c r="E119" s="3">
        <v>0</v>
      </c>
      <c r="F119" s="3">
        <v>105303000</v>
      </c>
      <c r="G119" s="3">
        <v>625000000</v>
      </c>
      <c r="H119" s="3">
        <v>0</v>
      </c>
      <c r="I119" s="3">
        <v>0</v>
      </c>
      <c r="J119" s="3">
        <v>0</v>
      </c>
      <c r="K119" s="4">
        <f t="shared" ref="K119:K151" si="7">SUM(B119:J119)</f>
        <v>3937527000</v>
      </c>
    </row>
    <row r="120" spans="1:11" ht="23.1" customHeight="1" x14ac:dyDescent="0.2">
      <c r="A120" s="18" t="s">
        <v>121</v>
      </c>
      <c r="B120" s="2">
        <v>880641000</v>
      </c>
      <c r="C120" s="3">
        <v>97186000</v>
      </c>
      <c r="D120" s="3">
        <v>106240000</v>
      </c>
      <c r="E120" s="3">
        <v>0</v>
      </c>
      <c r="F120" s="3">
        <v>15292000</v>
      </c>
      <c r="G120" s="3">
        <v>220000000</v>
      </c>
      <c r="H120" s="3">
        <v>0</v>
      </c>
      <c r="I120" s="3">
        <v>0</v>
      </c>
      <c r="J120" s="3">
        <v>0</v>
      </c>
      <c r="K120" s="4">
        <f t="shared" si="7"/>
        <v>1319359000</v>
      </c>
    </row>
    <row r="121" spans="1:11" ht="23.1" customHeight="1" x14ac:dyDescent="0.2">
      <c r="A121" s="18" t="s">
        <v>122</v>
      </c>
      <c r="B121" s="2">
        <v>1451639000</v>
      </c>
      <c r="C121" s="3">
        <v>162893000</v>
      </c>
      <c r="D121" s="3">
        <v>133245000</v>
      </c>
      <c r="E121" s="3">
        <v>0</v>
      </c>
      <c r="F121" s="3">
        <v>59294000</v>
      </c>
      <c r="G121" s="3">
        <v>199500000</v>
      </c>
      <c r="H121" s="3">
        <v>0</v>
      </c>
      <c r="I121" s="3">
        <v>0</v>
      </c>
      <c r="J121" s="3">
        <v>0</v>
      </c>
      <c r="K121" s="4">
        <f t="shared" si="7"/>
        <v>2006571000</v>
      </c>
    </row>
    <row r="122" spans="1:11" ht="23.1" customHeight="1" x14ac:dyDescent="0.2">
      <c r="A122" s="18" t="s">
        <v>123</v>
      </c>
      <c r="B122" s="2">
        <v>1809992000</v>
      </c>
      <c r="C122" s="3">
        <v>202819000</v>
      </c>
      <c r="D122" s="3">
        <v>197980000</v>
      </c>
      <c r="E122" s="3">
        <v>0</v>
      </c>
      <c r="F122" s="3">
        <v>99217000</v>
      </c>
      <c r="G122" s="3">
        <v>395000000</v>
      </c>
      <c r="H122" s="3">
        <v>0</v>
      </c>
      <c r="I122" s="3">
        <v>0</v>
      </c>
      <c r="J122" s="3">
        <v>0</v>
      </c>
      <c r="K122" s="4">
        <f t="shared" si="7"/>
        <v>2705008000</v>
      </c>
    </row>
    <row r="123" spans="1:11" ht="23.1" customHeight="1" x14ac:dyDescent="0.2">
      <c r="A123" s="18" t="s">
        <v>124</v>
      </c>
      <c r="B123" s="2">
        <v>4645942000</v>
      </c>
      <c r="C123" s="3">
        <v>546353000</v>
      </c>
      <c r="D123" s="3">
        <v>324506000</v>
      </c>
      <c r="E123" s="3">
        <v>0</v>
      </c>
      <c r="F123" s="3">
        <v>838312000</v>
      </c>
      <c r="G123" s="3">
        <v>342658000</v>
      </c>
      <c r="H123" s="3">
        <v>0</v>
      </c>
      <c r="I123" s="3">
        <v>0</v>
      </c>
      <c r="J123" s="3">
        <v>0</v>
      </c>
      <c r="K123" s="4">
        <f t="shared" si="7"/>
        <v>6697771000</v>
      </c>
    </row>
    <row r="124" spans="1:11" ht="23.1" customHeight="1" x14ac:dyDescent="0.2">
      <c r="A124" s="18" t="s">
        <v>125</v>
      </c>
      <c r="B124" s="2">
        <v>520693000</v>
      </c>
      <c r="C124" s="3">
        <v>62604000</v>
      </c>
      <c r="D124" s="3">
        <v>87688000</v>
      </c>
      <c r="E124" s="3">
        <v>0</v>
      </c>
      <c r="F124" s="3">
        <v>10590000</v>
      </c>
      <c r="G124" s="3">
        <v>260000000</v>
      </c>
      <c r="H124" s="3">
        <v>0</v>
      </c>
      <c r="I124" s="3">
        <v>0</v>
      </c>
      <c r="J124" s="3">
        <v>0</v>
      </c>
      <c r="K124" s="4">
        <f t="shared" si="7"/>
        <v>941575000</v>
      </c>
    </row>
    <row r="125" spans="1:11" ht="23.1" customHeight="1" x14ac:dyDescent="0.2">
      <c r="A125" s="18" t="s">
        <v>126</v>
      </c>
      <c r="B125" s="2">
        <v>634914000</v>
      </c>
      <c r="C125" s="3">
        <v>70536000</v>
      </c>
      <c r="D125" s="3">
        <v>110351000</v>
      </c>
      <c r="E125" s="3">
        <v>0</v>
      </c>
      <c r="F125" s="3">
        <v>10903000</v>
      </c>
      <c r="G125" s="3">
        <v>78000000</v>
      </c>
      <c r="H125" s="3">
        <v>0</v>
      </c>
      <c r="I125" s="3">
        <v>0</v>
      </c>
      <c r="J125" s="3">
        <v>0</v>
      </c>
      <c r="K125" s="4">
        <f t="shared" si="7"/>
        <v>904704000</v>
      </c>
    </row>
    <row r="126" spans="1:11" ht="23.1" customHeight="1" x14ac:dyDescent="0.2">
      <c r="A126" s="18" t="s">
        <v>127</v>
      </c>
      <c r="B126" s="2">
        <v>691927000</v>
      </c>
      <c r="C126" s="3">
        <v>81940000</v>
      </c>
      <c r="D126" s="3">
        <v>65590000</v>
      </c>
      <c r="E126" s="3">
        <v>0</v>
      </c>
      <c r="F126" s="3">
        <v>17457000</v>
      </c>
      <c r="G126" s="3">
        <v>385000000</v>
      </c>
      <c r="H126" s="3">
        <v>0</v>
      </c>
      <c r="I126" s="3">
        <v>0</v>
      </c>
      <c r="J126" s="3">
        <v>0</v>
      </c>
      <c r="K126" s="4">
        <f t="shared" si="7"/>
        <v>1241914000</v>
      </c>
    </row>
    <row r="127" spans="1:11" ht="23.1" customHeight="1" x14ac:dyDescent="0.2">
      <c r="A127" s="18" t="s">
        <v>128</v>
      </c>
      <c r="B127" s="2">
        <v>721697000</v>
      </c>
      <c r="C127" s="3">
        <v>92724000</v>
      </c>
      <c r="D127" s="3">
        <v>83180000</v>
      </c>
      <c r="E127" s="3">
        <v>0</v>
      </c>
      <c r="F127" s="3">
        <v>18967000</v>
      </c>
      <c r="G127" s="3">
        <v>53000000</v>
      </c>
      <c r="H127" s="3">
        <v>0</v>
      </c>
      <c r="I127" s="3">
        <v>0</v>
      </c>
      <c r="J127" s="3">
        <v>0</v>
      </c>
      <c r="K127" s="4">
        <f t="shared" si="7"/>
        <v>969568000</v>
      </c>
    </row>
    <row r="128" spans="1:11" ht="23.1" customHeight="1" x14ac:dyDescent="0.2">
      <c r="A128" s="18" t="s">
        <v>129</v>
      </c>
      <c r="B128" s="2">
        <v>5944374000</v>
      </c>
      <c r="C128" s="3">
        <v>701493000</v>
      </c>
      <c r="D128" s="3">
        <v>418809000</v>
      </c>
      <c r="E128" s="3">
        <v>0</v>
      </c>
      <c r="F128" s="3">
        <v>251663000</v>
      </c>
      <c r="G128" s="3">
        <v>542257000</v>
      </c>
      <c r="H128" s="3">
        <v>0</v>
      </c>
      <c r="I128" s="3">
        <v>0</v>
      </c>
      <c r="J128" s="3">
        <v>0</v>
      </c>
      <c r="K128" s="4">
        <f t="shared" si="7"/>
        <v>7858596000</v>
      </c>
    </row>
    <row r="129" spans="1:11" ht="23.1" customHeight="1" x14ac:dyDescent="0.2">
      <c r="A129" s="18" t="s">
        <v>130</v>
      </c>
      <c r="B129" s="2">
        <v>952883000</v>
      </c>
      <c r="C129" s="3">
        <v>113010000</v>
      </c>
      <c r="D129" s="3">
        <v>131345000</v>
      </c>
      <c r="E129" s="3">
        <v>0</v>
      </c>
      <c r="F129" s="3">
        <v>18851000</v>
      </c>
      <c r="G129" s="3">
        <v>283000000</v>
      </c>
      <c r="H129" s="3">
        <v>0</v>
      </c>
      <c r="I129" s="3">
        <v>0</v>
      </c>
      <c r="J129" s="3">
        <v>0</v>
      </c>
      <c r="K129" s="4">
        <f t="shared" si="7"/>
        <v>1499089000</v>
      </c>
    </row>
    <row r="130" spans="1:11" ht="23.1" customHeight="1" x14ac:dyDescent="0.2">
      <c r="A130" s="18" t="s">
        <v>131</v>
      </c>
      <c r="B130" s="2">
        <v>730073000</v>
      </c>
      <c r="C130" s="3">
        <v>98806000</v>
      </c>
      <c r="D130" s="3">
        <v>117763000</v>
      </c>
      <c r="E130" s="3">
        <v>0</v>
      </c>
      <c r="F130" s="3">
        <v>20817000</v>
      </c>
      <c r="G130" s="3">
        <v>265000000</v>
      </c>
      <c r="H130" s="3">
        <v>0</v>
      </c>
      <c r="I130" s="3">
        <v>0</v>
      </c>
      <c r="J130" s="3">
        <v>0</v>
      </c>
      <c r="K130" s="4">
        <f t="shared" si="7"/>
        <v>1232459000</v>
      </c>
    </row>
    <row r="131" spans="1:11" ht="23.1" customHeight="1" x14ac:dyDescent="0.2">
      <c r="A131" s="18" t="s">
        <v>132</v>
      </c>
      <c r="B131" s="2">
        <v>1037782000</v>
      </c>
      <c r="C131" s="3">
        <v>117454000</v>
      </c>
      <c r="D131" s="3">
        <v>150375000</v>
      </c>
      <c r="E131" s="3">
        <v>0</v>
      </c>
      <c r="F131" s="3">
        <v>42013000</v>
      </c>
      <c r="G131" s="3">
        <v>309500000</v>
      </c>
      <c r="H131" s="3">
        <v>0</v>
      </c>
      <c r="I131" s="3">
        <v>0</v>
      </c>
      <c r="J131" s="3">
        <v>0</v>
      </c>
      <c r="K131" s="4">
        <f t="shared" si="7"/>
        <v>1657124000</v>
      </c>
    </row>
    <row r="132" spans="1:11" ht="23.1" customHeight="1" x14ac:dyDescent="0.2">
      <c r="A132" s="18" t="s">
        <v>133</v>
      </c>
      <c r="B132" s="2">
        <v>631798000</v>
      </c>
      <c r="C132" s="3">
        <v>69840000</v>
      </c>
      <c r="D132" s="3">
        <v>75885000</v>
      </c>
      <c r="E132" s="3">
        <v>0</v>
      </c>
      <c r="F132" s="3">
        <v>10604000</v>
      </c>
      <c r="G132" s="3">
        <v>208000000</v>
      </c>
      <c r="H132" s="3">
        <v>0</v>
      </c>
      <c r="I132" s="3">
        <v>0</v>
      </c>
      <c r="J132" s="3">
        <v>0</v>
      </c>
      <c r="K132" s="4">
        <f t="shared" si="7"/>
        <v>996127000</v>
      </c>
    </row>
    <row r="133" spans="1:11" ht="23.1" customHeight="1" x14ac:dyDescent="0.2">
      <c r="A133" s="18" t="s">
        <v>134</v>
      </c>
      <c r="B133" s="2">
        <v>586409000</v>
      </c>
      <c r="C133" s="3">
        <v>63023000</v>
      </c>
      <c r="D133" s="3">
        <v>81540000</v>
      </c>
      <c r="E133" s="3">
        <v>0</v>
      </c>
      <c r="F133" s="3">
        <v>12438000</v>
      </c>
      <c r="G133" s="3">
        <v>250000000</v>
      </c>
      <c r="H133" s="3">
        <v>0</v>
      </c>
      <c r="I133" s="3">
        <v>0</v>
      </c>
      <c r="J133" s="3">
        <v>0</v>
      </c>
      <c r="K133" s="4">
        <f t="shared" si="7"/>
        <v>993410000</v>
      </c>
    </row>
    <row r="134" spans="1:11" ht="23.1" customHeight="1" x14ac:dyDescent="0.2">
      <c r="A134" s="18" t="s">
        <v>152</v>
      </c>
      <c r="B134" s="2">
        <v>28732000</v>
      </c>
      <c r="C134" s="3">
        <v>3755000</v>
      </c>
      <c r="D134" s="3">
        <v>28735000</v>
      </c>
      <c r="E134" s="3">
        <v>0</v>
      </c>
      <c r="F134" s="3">
        <v>864000</v>
      </c>
      <c r="G134" s="3">
        <v>1336000</v>
      </c>
      <c r="H134" s="3">
        <v>0</v>
      </c>
      <c r="I134" s="3">
        <v>0</v>
      </c>
      <c r="J134" s="3">
        <v>0</v>
      </c>
      <c r="K134" s="4">
        <f t="shared" si="7"/>
        <v>63422000</v>
      </c>
    </row>
    <row r="135" spans="1:11" ht="23.1" customHeight="1" x14ac:dyDescent="0.2">
      <c r="A135" s="18" t="s">
        <v>135</v>
      </c>
      <c r="B135" s="2">
        <v>321692000</v>
      </c>
      <c r="C135" s="3">
        <v>48360000</v>
      </c>
      <c r="D135" s="3">
        <v>101048000</v>
      </c>
      <c r="E135" s="3">
        <v>0</v>
      </c>
      <c r="F135" s="3">
        <v>2826000</v>
      </c>
      <c r="G135" s="3">
        <v>131000000</v>
      </c>
      <c r="H135" s="3">
        <v>0</v>
      </c>
      <c r="I135" s="3">
        <v>0</v>
      </c>
      <c r="J135" s="3">
        <v>0</v>
      </c>
      <c r="K135" s="4">
        <f t="shared" si="7"/>
        <v>604926000</v>
      </c>
    </row>
    <row r="136" spans="1:11" ht="23.1" customHeight="1" x14ac:dyDescent="0.2">
      <c r="A136" s="18" t="s">
        <v>136</v>
      </c>
      <c r="B136" s="2">
        <v>334925000</v>
      </c>
      <c r="C136" s="3">
        <v>37794000</v>
      </c>
      <c r="D136" s="3">
        <v>115021000</v>
      </c>
      <c r="E136" s="3">
        <v>0</v>
      </c>
      <c r="F136" s="3">
        <v>3111000</v>
      </c>
      <c r="G136" s="3">
        <v>100000000</v>
      </c>
      <c r="H136" s="3">
        <v>0</v>
      </c>
      <c r="I136" s="3">
        <v>0</v>
      </c>
      <c r="J136" s="3">
        <v>0</v>
      </c>
      <c r="K136" s="4">
        <f t="shared" si="7"/>
        <v>590851000</v>
      </c>
    </row>
    <row r="137" spans="1:11" ht="23.1" customHeight="1" x14ac:dyDescent="0.2">
      <c r="A137" s="18" t="s">
        <v>137</v>
      </c>
      <c r="B137" s="2">
        <v>840641000</v>
      </c>
      <c r="C137" s="3">
        <v>101280000</v>
      </c>
      <c r="D137" s="3">
        <v>131725000</v>
      </c>
      <c r="E137" s="3">
        <v>0</v>
      </c>
      <c r="F137" s="3">
        <v>23190000</v>
      </c>
      <c r="G137" s="3">
        <v>234000000</v>
      </c>
      <c r="H137" s="3">
        <v>0</v>
      </c>
      <c r="I137" s="3">
        <v>0</v>
      </c>
      <c r="J137" s="3">
        <v>0</v>
      </c>
      <c r="K137" s="4">
        <f t="shared" si="7"/>
        <v>1330836000</v>
      </c>
    </row>
    <row r="138" spans="1:11" ht="23.1" customHeight="1" x14ac:dyDescent="0.2">
      <c r="A138" s="18" t="s">
        <v>138</v>
      </c>
      <c r="B138" s="2">
        <v>922309000</v>
      </c>
      <c r="C138" s="3">
        <v>99245000</v>
      </c>
      <c r="D138" s="3">
        <v>71005000</v>
      </c>
      <c r="E138" s="3">
        <v>0</v>
      </c>
      <c r="F138" s="3">
        <v>57288000</v>
      </c>
      <c r="G138" s="3">
        <v>394002000</v>
      </c>
      <c r="H138" s="3">
        <v>0</v>
      </c>
      <c r="I138" s="3">
        <v>0</v>
      </c>
      <c r="J138" s="3">
        <v>0</v>
      </c>
      <c r="K138" s="4">
        <f t="shared" si="7"/>
        <v>1543849000</v>
      </c>
    </row>
    <row r="139" spans="1:11" ht="23.1" customHeight="1" x14ac:dyDescent="0.2">
      <c r="A139" s="18" t="s">
        <v>139</v>
      </c>
      <c r="B139" s="2">
        <v>889967000</v>
      </c>
      <c r="C139" s="3">
        <v>115442000</v>
      </c>
      <c r="D139" s="3">
        <v>112211000</v>
      </c>
      <c r="E139" s="3">
        <v>0</v>
      </c>
      <c r="F139" s="3">
        <v>11839000</v>
      </c>
      <c r="G139" s="3">
        <v>300000000</v>
      </c>
      <c r="H139" s="3">
        <v>0</v>
      </c>
      <c r="I139" s="3">
        <v>0</v>
      </c>
      <c r="J139" s="3">
        <v>0</v>
      </c>
      <c r="K139" s="4">
        <f t="shared" si="7"/>
        <v>1429459000</v>
      </c>
    </row>
    <row r="140" spans="1:11" ht="23.1" customHeight="1" x14ac:dyDescent="0.2">
      <c r="A140" s="18" t="s">
        <v>140</v>
      </c>
      <c r="B140" s="2">
        <v>5048103000</v>
      </c>
      <c r="C140" s="3">
        <v>656218000</v>
      </c>
      <c r="D140" s="3">
        <v>850233000</v>
      </c>
      <c r="E140" s="3">
        <v>0</v>
      </c>
      <c r="F140" s="3">
        <v>1212884000</v>
      </c>
      <c r="G140" s="3">
        <v>2001880000</v>
      </c>
      <c r="H140" s="3">
        <v>0</v>
      </c>
      <c r="I140" s="3">
        <v>0</v>
      </c>
      <c r="J140" s="3">
        <v>0</v>
      </c>
      <c r="K140" s="4">
        <f t="shared" si="7"/>
        <v>9769318000</v>
      </c>
    </row>
    <row r="141" spans="1:11" ht="23.1" customHeight="1" x14ac:dyDescent="0.2">
      <c r="A141" s="18" t="s">
        <v>141</v>
      </c>
      <c r="B141" s="2">
        <v>2233016000</v>
      </c>
      <c r="C141" s="3">
        <v>266940000</v>
      </c>
      <c r="D141" s="3">
        <v>287611000</v>
      </c>
      <c r="E141" s="3">
        <v>0</v>
      </c>
      <c r="F141" s="3">
        <v>72185000</v>
      </c>
      <c r="G141" s="3">
        <v>111642000</v>
      </c>
      <c r="H141" s="3">
        <v>0</v>
      </c>
      <c r="I141" s="3">
        <v>0</v>
      </c>
      <c r="J141" s="3">
        <v>0</v>
      </c>
      <c r="K141" s="4">
        <f t="shared" si="7"/>
        <v>2971394000</v>
      </c>
    </row>
    <row r="142" spans="1:11" ht="23.1" customHeight="1" x14ac:dyDescent="0.2">
      <c r="A142" s="18" t="s">
        <v>142</v>
      </c>
      <c r="B142" s="2">
        <v>1171867000</v>
      </c>
      <c r="C142" s="3">
        <v>152591000</v>
      </c>
      <c r="D142" s="3">
        <v>133907000</v>
      </c>
      <c r="E142" s="3">
        <v>0</v>
      </c>
      <c r="F142" s="3">
        <v>29088000</v>
      </c>
      <c r="G142" s="3">
        <v>185000000</v>
      </c>
      <c r="H142" s="3">
        <v>0</v>
      </c>
      <c r="I142" s="3">
        <v>0</v>
      </c>
      <c r="J142" s="3">
        <v>0</v>
      </c>
      <c r="K142" s="4">
        <f t="shared" si="7"/>
        <v>1672453000</v>
      </c>
    </row>
    <row r="143" spans="1:11" ht="23.1" customHeight="1" x14ac:dyDescent="0.2">
      <c r="A143" s="18" t="s">
        <v>143</v>
      </c>
      <c r="B143" s="2">
        <v>705306000</v>
      </c>
      <c r="C143" s="3">
        <v>85456000</v>
      </c>
      <c r="D143" s="3">
        <v>59978000</v>
      </c>
      <c r="E143" s="3">
        <v>0</v>
      </c>
      <c r="F143" s="3">
        <v>8593000</v>
      </c>
      <c r="G143" s="3">
        <v>209002000</v>
      </c>
      <c r="H143" s="3">
        <v>0</v>
      </c>
      <c r="I143" s="3">
        <v>0</v>
      </c>
      <c r="J143" s="3">
        <v>0</v>
      </c>
      <c r="K143" s="4">
        <f t="shared" si="7"/>
        <v>1068335000</v>
      </c>
    </row>
    <row r="144" spans="1:11" ht="23.1" customHeight="1" x14ac:dyDescent="0.2">
      <c r="A144" s="18" t="s">
        <v>144</v>
      </c>
      <c r="B144" s="2">
        <v>271953000</v>
      </c>
      <c r="C144" s="3">
        <v>27303000</v>
      </c>
      <c r="D144" s="3">
        <v>66849000</v>
      </c>
      <c r="E144" s="3">
        <v>0</v>
      </c>
      <c r="F144" s="3">
        <v>2886000</v>
      </c>
      <c r="G144" s="3">
        <v>175000000</v>
      </c>
      <c r="H144" s="3">
        <v>0</v>
      </c>
      <c r="I144" s="3">
        <v>0</v>
      </c>
      <c r="J144" s="3">
        <v>0</v>
      </c>
      <c r="K144" s="4">
        <f t="shared" si="7"/>
        <v>543991000</v>
      </c>
    </row>
    <row r="145" spans="1:11" ht="23.1" customHeight="1" x14ac:dyDescent="0.2">
      <c r="A145" s="18" t="s">
        <v>145</v>
      </c>
      <c r="B145" s="2">
        <v>469463000</v>
      </c>
      <c r="C145" s="3">
        <v>52134000</v>
      </c>
      <c r="D145" s="3">
        <v>44690000</v>
      </c>
      <c r="E145" s="3">
        <v>0</v>
      </c>
      <c r="F145" s="3">
        <v>8634000</v>
      </c>
      <c r="G145" s="3">
        <v>230000000</v>
      </c>
      <c r="H145" s="3">
        <v>0</v>
      </c>
      <c r="I145" s="3">
        <v>0</v>
      </c>
      <c r="J145" s="3">
        <v>0</v>
      </c>
      <c r="K145" s="4">
        <f t="shared" si="7"/>
        <v>804921000</v>
      </c>
    </row>
    <row r="146" spans="1:11" ht="23.1" customHeight="1" x14ac:dyDescent="0.2">
      <c r="A146" s="18" t="s">
        <v>146</v>
      </c>
      <c r="B146" s="2">
        <v>859192000</v>
      </c>
      <c r="C146" s="3">
        <v>107615000</v>
      </c>
      <c r="D146" s="3">
        <v>92336000</v>
      </c>
      <c r="E146" s="3">
        <v>0</v>
      </c>
      <c r="F146" s="3">
        <v>26467000</v>
      </c>
      <c r="G146" s="3">
        <v>305000000</v>
      </c>
      <c r="H146" s="3">
        <v>0</v>
      </c>
      <c r="I146" s="3">
        <v>0</v>
      </c>
      <c r="J146" s="3">
        <v>0</v>
      </c>
      <c r="K146" s="4">
        <f t="shared" si="7"/>
        <v>1390610000</v>
      </c>
    </row>
    <row r="147" spans="1:11" ht="23.1" customHeight="1" x14ac:dyDescent="0.2">
      <c r="A147" s="18" t="s">
        <v>147</v>
      </c>
      <c r="B147" s="2">
        <v>567956000</v>
      </c>
      <c r="C147" s="3">
        <v>72931000</v>
      </c>
      <c r="D147" s="3">
        <v>105198000</v>
      </c>
      <c r="E147" s="3">
        <v>0</v>
      </c>
      <c r="F147" s="3">
        <v>13380000</v>
      </c>
      <c r="G147" s="3">
        <v>120000000</v>
      </c>
      <c r="H147" s="3">
        <v>0</v>
      </c>
      <c r="I147" s="3">
        <v>0</v>
      </c>
      <c r="J147" s="3">
        <v>0</v>
      </c>
      <c r="K147" s="4">
        <f t="shared" si="7"/>
        <v>879465000</v>
      </c>
    </row>
    <row r="148" spans="1:11" ht="23.1" customHeight="1" x14ac:dyDescent="0.2">
      <c r="A148" s="18" t="s">
        <v>148</v>
      </c>
      <c r="B148" s="2">
        <v>302101000</v>
      </c>
      <c r="C148" s="3">
        <v>36691000</v>
      </c>
      <c r="D148" s="3">
        <v>52909000</v>
      </c>
      <c r="E148" s="3">
        <v>0</v>
      </c>
      <c r="F148" s="3">
        <v>5734000</v>
      </c>
      <c r="G148" s="3">
        <v>300000000</v>
      </c>
      <c r="H148" s="3">
        <v>0</v>
      </c>
      <c r="I148" s="3">
        <v>0</v>
      </c>
      <c r="J148" s="3">
        <v>0</v>
      </c>
      <c r="K148" s="4">
        <f t="shared" si="7"/>
        <v>697435000</v>
      </c>
    </row>
    <row r="149" spans="1:11" ht="23.1" customHeight="1" x14ac:dyDescent="0.2">
      <c r="A149" s="18" t="s">
        <v>149</v>
      </c>
      <c r="B149" s="2">
        <v>1642551000</v>
      </c>
      <c r="C149" s="3">
        <v>232174000</v>
      </c>
      <c r="D149" s="3">
        <v>262410000</v>
      </c>
      <c r="E149" s="3">
        <v>0</v>
      </c>
      <c r="F149" s="3">
        <v>47305000</v>
      </c>
      <c r="G149" s="3">
        <v>295357000</v>
      </c>
      <c r="H149" s="3">
        <v>0</v>
      </c>
      <c r="I149" s="3">
        <v>0</v>
      </c>
      <c r="J149" s="3">
        <v>0</v>
      </c>
      <c r="K149" s="4">
        <f t="shared" si="7"/>
        <v>2479797000</v>
      </c>
    </row>
    <row r="150" spans="1:11" ht="23.1" customHeight="1" x14ac:dyDescent="0.2">
      <c r="A150" s="18" t="s">
        <v>150</v>
      </c>
      <c r="B150" s="2">
        <v>1308710000</v>
      </c>
      <c r="C150" s="3">
        <v>168939000</v>
      </c>
      <c r="D150" s="3">
        <v>118019000</v>
      </c>
      <c r="E150" s="3">
        <v>0</v>
      </c>
      <c r="F150" s="3">
        <v>35495000</v>
      </c>
      <c r="G150" s="3">
        <v>205000000</v>
      </c>
      <c r="H150" s="3">
        <v>0</v>
      </c>
      <c r="I150" s="3">
        <v>0</v>
      </c>
      <c r="J150" s="3">
        <v>0</v>
      </c>
      <c r="K150" s="4">
        <f t="shared" si="7"/>
        <v>1836163000</v>
      </c>
    </row>
    <row r="151" spans="1:11" ht="23.1" customHeight="1" thickBot="1" x14ac:dyDescent="0.25">
      <c r="A151" s="19" t="s">
        <v>151</v>
      </c>
      <c r="B151" s="10">
        <v>1595739000</v>
      </c>
      <c r="C151" s="11">
        <v>192527000</v>
      </c>
      <c r="D151" s="11">
        <v>86977000</v>
      </c>
      <c r="E151" s="11">
        <v>0</v>
      </c>
      <c r="F151" s="11">
        <v>403355000</v>
      </c>
      <c r="G151" s="11">
        <v>630000000</v>
      </c>
      <c r="H151" s="11">
        <v>0</v>
      </c>
      <c r="I151" s="11">
        <v>0</v>
      </c>
      <c r="J151" s="11">
        <v>0</v>
      </c>
      <c r="K151" s="12">
        <f t="shared" si="7"/>
        <v>2908598000</v>
      </c>
    </row>
    <row r="152" spans="1:11" hidden="1" x14ac:dyDescent="0.2">
      <c r="A152" s="25" t="s">
        <v>10</v>
      </c>
      <c r="B152" s="26">
        <v>3028727468000</v>
      </c>
      <c r="C152" s="27">
        <v>373056995000</v>
      </c>
      <c r="D152" s="27">
        <v>917414893000</v>
      </c>
      <c r="E152" s="27">
        <v>1950000000000</v>
      </c>
      <c r="F152" s="27">
        <v>6319401461000</v>
      </c>
      <c r="G152" s="27">
        <v>655979232000</v>
      </c>
      <c r="H152" s="27">
        <v>773450814000</v>
      </c>
      <c r="I152" s="27">
        <v>300909344000</v>
      </c>
      <c r="J152" s="27">
        <v>286860760000</v>
      </c>
      <c r="K152" s="9">
        <f t="shared" ref="K152:K160" si="8">SUM(B152:J152)</f>
        <v>14605800967000</v>
      </c>
    </row>
    <row r="153" spans="1:11" ht="24.95" customHeight="1" x14ac:dyDescent="0.2">
      <c r="A153" s="28" t="s">
        <v>153</v>
      </c>
      <c r="B153" s="34">
        <v>318032910000</v>
      </c>
      <c r="C153" s="35">
        <v>39126529000</v>
      </c>
      <c r="D153" s="35">
        <v>40048479000</v>
      </c>
      <c r="E153" s="35">
        <v>0</v>
      </c>
      <c r="F153" s="35">
        <v>37650075000</v>
      </c>
      <c r="G153" s="35">
        <v>53547237000</v>
      </c>
      <c r="H153" s="35">
        <v>0</v>
      </c>
      <c r="I153" s="35">
        <v>0</v>
      </c>
      <c r="J153" s="35">
        <v>0</v>
      </c>
      <c r="K153" s="36">
        <f t="shared" si="8"/>
        <v>488405230000</v>
      </c>
    </row>
    <row r="154" spans="1:11" ht="24.95" customHeight="1" x14ac:dyDescent="0.2">
      <c r="A154" s="28" t="s">
        <v>154</v>
      </c>
      <c r="B154" s="29">
        <v>118715233000</v>
      </c>
      <c r="C154" s="30">
        <v>21347006000</v>
      </c>
      <c r="D154" s="30">
        <v>60419492000</v>
      </c>
      <c r="E154" s="30">
        <v>0</v>
      </c>
      <c r="F154" s="30">
        <v>254589264000</v>
      </c>
      <c r="G154" s="30">
        <v>385419999000</v>
      </c>
      <c r="H154" s="30">
        <v>26169946000</v>
      </c>
      <c r="I154" s="30">
        <v>5175285000</v>
      </c>
      <c r="J154" s="30">
        <v>0</v>
      </c>
      <c r="K154" s="4">
        <f t="shared" si="8"/>
        <v>871836225000</v>
      </c>
    </row>
    <row r="155" spans="1:11" ht="24.95" customHeight="1" x14ac:dyDescent="0.2">
      <c r="A155" s="28" t="s">
        <v>155</v>
      </c>
      <c r="B155" s="29">
        <f t="shared" ref="B155:J155" si="9">B153+B154</f>
        <v>436748143000</v>
      </c>
      <c r="C155" s="30">
        <f t="shared" si="9"/>
        <v>60473535000</v>
      </c>
      <c r="D155" s="30">
        <f t="shared" si="9"/>
        <v>100467971000</v>
      </c>
      <c r="E155" s="30">
        <f t="shared" si="9"/>
        <v>0</v>
      </c>
      <c r="F155" s="30">
        <f t="shared" si="9"/>
        <v>292239339000</v>
      </c>
      <c r="G155" s="30">
        <f t="shared" si="9"/>
        <v>438967236000</v>
      </c>
      <c r="H155" s="30">
        <f t="shared" si="9"/>
        <v>26169946000</v>
      </c>
      <c r="I155" s="30">
        <f t="shared" si="9"/>
        <v>5175285000</v>
      </c>
      <c r="J155" s="30">
        <f t="shared" si="9"/>
        <v>0</v>
      </c>
      <c r="K155" s="4">
        <f t="shared" si="8"/>
        <v>1360241455000</v>
      </c>
    </row>
    <row r="156" spans="1:11" hidden="1" x14ac:dyDescent="0.2">
      <c r="A156" s="28" t="s">
        <v>12</v>
      </c>
      <c r="B156" s="29">
        <v>10045306000</v>
      </c>
      <c r="C156" s="30">
        <v>1460554000</v>
      </c>
      <c r="D156" s="30">
        <v>5862085000</v>
      </c>
      <c r="E156" s="30">
        <v>0</v>
      </c>
      <c r="F156" s="30">
        <v>43522561000</v>
      </c>
      <c r="G156" s="30">
        <v>7471979000</v>
      </c>
      <c r="H156" s="30">
        <v>0</v>
      </c>
      <c r="I156" s="30">
        <v>0</v>
      </c>
      <c r="J156" s="30">
        <v>0</v>
      </c>
      <c r="K156" s="4">
        <f t="shared" si="8"/>
        <v>68362485000</v>
      </c>
    </row>
    <row r="157" spans="1:11" hidden="1" x14ac:dyDescent="0.2">
      <c r="A157" s="28" t="s">
        <v>13</v>
      </c>
      <c r="B157" s="29">
        <f t="shared" ref="B157:J157" si="10">B156+B155+B152</f>
        <v>3475520917000</v>
      </c>
      <c r="C157" s="30">
        <f t="shared" si="10"/>
        <v>434991084000</v>
      </c>
      <c r="D157" s="30">
        <f t="shared" si="10"/>
        <v>1023744949000</v>
      </c>
      <c r="E157" s="30">
        <f t="shared" si="10"/>
        <v>1950000000000</v>
      </c>
      <c r="F157" s="30">
        <f t="shared" si="10"/>
        <v>6655163361000</v>
      </c>
      <c r="G157" s="30">
        <f t="shared" si="10"/>
        <v>1102418447000</v>
      </c>
      <c r="H157" s="30">
        <f t="shared" si="10"/>
        <v>799620760000</v>
      </c>
      <c r="I157" s="30">
        <f t="shared" si="10"/>
        <v>306084629000</v>
      </c>
      <c r="J157" s="30">
        <f t="shared" si="10"/>
        <v>286860760000</v>
      </c>
      <c r="K157" s="4">
        <f t="shared" si="8"/>
        <v>16034404907000</v>
      </c>
    </row>
    <row r="158" spans="1:11" hidden="1" x14ac:dyDescent="0.2">
      <c r="A158" s="28" t="s">
        <v>14</v>
      </c>
      <c r="B158" s="29">
        <v>0</v>
      </c>
      <c r="C158" s="30">
        <v>0</v>
      </c>
      <c r="D158" s="30">
        <v>0</v>
      </c>
      <c r="E158" s="30">
        <v>0</v>
      </c>
      <c r="F158" s="30">
        <v>800904244000</v>
      </c>
      <c r="G158" s="30">
        <v>0</v>
      </c>
      <c r="H158" s="30">
        <v>461665470000</v>
      </c>
      <c r="I158" s="30">
        <v>0</v>
      </c>
      <c r="J158" s="30">
        <v>0</v>
      </c>
      <c r="K158" s="4">
        <f t="shared" si="8"/>
        <v>1262569714000</v>
      </c>
    </row>
    <row r="159" spans="1:11" hidden="1" x14ac:dyDescent="0.2">
      <c r="A159" s="28" t="s">
        <v>15</v>
      </c>
      <c r="B159" s="29">
        <v>0</v>
      </c>
      <c r="C159" s="30">
        <v>0</v>
      </c>
      <c r="D159" s="30">
        <v>0</v>
      </c>
      <c r="E159" s="30">
        <v>0</v>
      </c>
      <c r="F159" s="30">
        <v>40820861000</v>
      </c>
      <c r="G159" s="30">
        <v>0</v>
      </c>
      <c r="H159" s="30">
        <v>0</v>
      </c>
      <c r="I159" s="30">
        <v>0</v>
      </c>
      <c r="J159" s="30">
        <v>0</v>
      </c>
      <c r="K159" s="4">
        <f t="shared" si="8"/>
        <v>40820861000</v>
      </c>
    </row>
    <row r="160" spans="1:11" ht="28.5" hidden="1" x14ac:dyDescent="0.2">
      <c r="A160" s="31" t="s">
        <v>16</v>
      </c>
      <c r="B160" s="32">
        <f t="shared" ref="B160:J160" si="11">B157-(B158+B159)</f>
        <v>3475520917000</v>
      </c>
      <c r="C160" s="33">
        <f t="shared" si="11"/>
        <v>434991084000</v>
      </c>
      <c r="D160" s="33">
        <f t="shared" si="11"/>
        <v>1023744949000</v>
      </c>
      <c r="E160" s="33">
        <f t="shared" si="11"/>
        <v>1950000000000</v>
      </c>
      <c r="F160" s="33">
        <f t="shared" si="11"/>
        <v>5813438256000</v>
      </c>
      <c r="G160" s="33">
        <f t="shared" si="11"/>
        <v>1102418447000</v>
      </c>
      <c r="H160" s="33">
        <f t="shared" si="11"/>
        <v>337955290000</v>
      </c>
      <c r="I160" s="33">
        <f t="shared" si="11"/>
        <v>306084629000</v>
      </c>
      <c r="J160" s="33">
        <f t="shared" si="11"/>
        <v>286860760000</v>
      </c>
      <c r="K160" s="12">
        <f t="shared" si="8"/>
        <v>14731014332000</v>
      </c>
    </row>
    <row r="161" spans="2:11" hidden="1" x14ac:dyDescent="0.2"/>
    <row r="168" spans="2:1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  <row r="170" spans="2:11" x14ac:dyDescent="0.2">
      <c r="B170" s="37"/>
      <c r="C170" s="37"/>
      <c r="D170" s="37"/>
      <c r="E170" s="37"/>
      <c r="F170" s="37"/>
      <c r="G170" s="37"/>
      <c r="H170" s="37"/>
      <c r="I170" s="37"/>
      <c r="J170" s="37"/>
      <c r="K170" s="37"/>
    </row>
  </sheetData>
  <mergeCells count="3">
    <mergeCell ref="A17:K17"/>
    <mergeCell ref="A18:K18"/>
    <mergeCell ref="A19:K1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D38C1-DFAA-4AA9-8518-85B195A4B57B}">
  <sheetPr>
    <pageSetUpPr fitToPage="1"/>
  </sheetPr>
  <dimension ref="A1:K169"/>
  <sheetViews>
    <sheetView topLeftCell="A17" zoomScale="80" zoomScaleNormal="80" workbookViewId="0">
      <selection activeCell="D169" sqref="D169"/>
    </sheetView>
  </sheetViews>
  <sheetFormatPr defaultColWidth="9.140625" defaultRowHeight="14.25" x14ac:dyDescent="0.2"/>
  <cols>
    <col min="1" max="1" width="75.7109375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t="15" hidden="1" thickBot="1" x14ac:dyDescent="0.25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8" t="str">
        <f>ButceYil&amp;" YILI MERKEZİ YÖNETİM BÜTÇE KANUNU İCMALİ"</f>
        <v>2025 YILI MERKEZİ YÖNETİM BÜTÇE KANUNU İCMALİ</v>
      </c>
      <c r="B17" s="38" t="s">
        <v>0</v>
      </c>
      <c r="C17" s="38" t="s">
        <v>0</v>
      </c>
      <c r="D17" s="38" t="s">
        <v>0</v>
      </c>
      <c r="E17" s="38" t="s">
        <v>0</v>
      </c>
      <c r="F17" s="38" t="s">
        <v>0</v>
      </c>
      <c r="G17" s="38" t="s">
        <v>0</v>
      </c>
      <c r="H17" s="38" t="s">
        <v>0</v>
      </c>
      <c r="I17" s="38" t="s">
        <v>0</v>
      </c>
      <c r="J17" s="38" t="s">
        <v>0</v>
      </c>
      <c r="K17" s="38" t="s">
        <v>0</v>
      </c>
    </row>
    <row r="18" spans="1:11" ht="24.75" customHeight="1" x14ac:dyDescent="0.2">
      <c r="A18" s="38" t="s">
        <v>156</v>
      </c>
      <c r="B18" s="38" t="s">
        <v>0</v>
      </c>
      <c r="C18" s="38" t="s">
        <v>0</v>
      </c>
      <c r="D18" s="38" t="s">
        <v>0</v>
      </c>
      <c r="E18" s="38" t="s">
        <v>0</v>
      </c>
      <c r="F18" s="38" t="s">
        <v>0</v>
      </c>
      <c r="G18" s="38" t="s">
        <v>0</v>
      </c>
      <c r="H18" s="38" t="s">
        <v>0</v>
      </c>
      <c r="I18" s="38" t="s">
        <v>0</v>
      </c>
      <c r="J18" s="38" t="s">
        <v>0</v>
      </c>
      <c r="K18" s="38" t="s">
        <v>0</v>
      </c>
    </row>
    <row r="19" spans="1:11" ht="24.75" customHeight="1" x14ac:dyDescent="0.2">
      <c r="A19" s="39" t="s">
        <v>1</v>
      </c>
      <c r="B19" s="39" t="s">
        <v>0</v>
      </c>
      <c r="C19" s="39" t="s">
        <v>0</v>
      </c>
      <c r="D19" s="39" t="s">
        <v>0</v>
      </c>
      <c r="E19" s="39" t="s">
        <v>0</v>
      </c>
      <c r="F19" s="39" t="s">
        <v>0</v>
      </c>
      <c r="G19" s="39" t="s">
        <v>0</v>
      </c>
      <c r="H19" s="39" t="s">
        <v>0</v>
      </c>
      <c r="I19" s="39" t="s">
        <v>0</v>
      </c>
      <c r="J19" s="39" t="s">
        <v>0</v>
      </c>
      <c r="K19" s="39" t="s">
        <v>0</v>
      </c>
    </row>
    <row r="21" spans="1:11" ht="15" thickBot="1" x14ac:dyDescent="0.25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thickBot="1" x14ac:dyDescent="0.25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972670000</v>
      </c>
      <c r="C23" s="8">
        <v>91050000</v>
      </c>
      <c r="D23" s="8">
        <v>61111000</v>
      </c>
      <c r="E23" s="8">
        <v>0</v>
      </c>
      <c r="F23" s="8">
        <v>162268000</v>
      </c>
      <c r="G23" s="8">
        <v>12945000</v>
      </c>
      <c r="H23" s="8">
        <v>0</v>
      </c>
      <c r="I23" s="8">
        <v>0</v>
      </c>
      <c r="J23" s="8">
        <v>0</v>
      </c>
      <c r="K23" s="9">
        <f t="shared" ref="K23:K54" si="4">SUM(B23:J23)</f>
        <v>1300044000</v>
      </c>
    </row>
    <row r="24" spans="1:11" ht="23.1" customHeight="1" x14ac:dyDescent="0.2">
      <c r="A24" s="18" t="s">
        <v>25</v>
      </c>
      <c r="B24" s="2">
        <v>11052788000</v>
      </c>
      <c r="C24" s="3">
        <v>1377605000</v>
      </c>
      <c r="D24" s="3">
        <v>1086261000</v>
      </c>
      <c r="E24" s="3">
        <v>0</v>
      </c>
      <c r="F24" s="3">
        <v>2170131000</v>
      </c>
      <c r="G24" s="3">
        <v>1324033000</v>
      </c>
      <c r="H24" s="3">
        <v>0</v>
      </c>
      <c r="I24" s="3">
        <v>0</v>
      </c>
      <c r="J24" s="3">
        <v>0</v>
      </c>
      <c r="K24" s="4">
        <f t="shared" si="4"/>
        <v>17010818000</v>
      </c>
    </row>
    <row r="25" spans="1:11" ht="23.1" customHeight="1" x14ac:dyDescent="0.2">
      <c r="A25" s="18" t="s">
        <v>26</v>
      </c>
      <c r="B25" s="2">
        <v>4636954000</v>
      </c>
      <c r="C25" s="3">
        <v>661436000</v>
      </c>
      <c r="D25" s="3">
        <v>1390821000</v>
      </c>
      <c r="E25" s="3">
        <v>0</v>
      </c>
      <c r="F25" s="3">
        <v>290090000</v>
      </c>
      <c r="G25" s="3">
        <v>636763000</v>
      </c>
      <c r="H25" s="3">
        <v>0</v>
      </c>
      <c r="I25" s="3">
        <v>0</v>
      </c>
      <c r="J25" s="3">
        <v>0</v>
      </c>
      <c r="K25" s="4">
        <f t="shared" si="4"/>
        <v>7616064000</v>
      </c>
    </row>
    <row r="26" spans="1:11" ht="23.1" customHeight="1" x14ac:dyDescent="0.2">
      <c r="A26" s="18" t="s">
        <v>27</v>
      </c>
      <c r="B26" s="2">
        <v>9717141000</v>
      </c>
      <c r="C26" s="3">
        <v>1180083000</v>
      </c>
      <c r="D26" s="3">
        <v>1389362000</v>
      </c>
      <c r="E26" s="3">
        <v>0</v>
      </c>
      <c r="F26" s="3">
        <v>2088599000</v>
      </c>
      <c r="G26" s="3">
        <v>1781830000</v>
      </c>
      <c r="H26" s="3">
        <v>0</v>
      </c>
      <c r="I26" s="3">
        <v>0</v>
      </c>
      <c r="J26" s="3">
        <v>0</v>
      </c>
      <c r="K26" s="4">
        <f t="shared" si="4"/>
        <v>16157015000</v>
      </c>
    </row>
    <row r="27" spans="1:11" ht="23.1" customHeight="1" x14ac:dyDescent="0.2">
      <c r="A27" s="18" t="s">
        <v>28</v>
      </c>
      <c r="B27" s="2">
        <v>8772567000</v>
      </c>
      <c r="C27" s="3">
        <v>1058162000</v>
      </c>
      <c r="D27" s="3">
        <v>834342000</v>
      </c>
      <c r="E27" s="3">
        <v>0</v>
      </c>
      <c r="F27" s="3">
        <v>1655812000</v>
      </c>
      <c r="G27" s="3">
        <v>1976344000</v>
      </c>
      <c r="H27" s="3">
        <v>0</v>
      </c>
      <c r="I27" s="3">
        <v>0</v>
      </c>
      <c r="J27" s="3">
        <v>0</v>
      </c>
      <c r="K27" s="4">
        <f t="shared" si="4"/>
        <v>14297227000</v>
      </c>
    </row>
    <row r="28" spans="1:11" ht="23.1" customHeight="1" x14ac:dyDescent="0.2">
      <c r="A28" s="18" t="s">
        <v>29</v>
      </c>
      <c r="B28" s="2">
        <v>8710486000</v>
      </c>
      <c r="C28" s="3">
        <v>1127457000</v>
      </c>
      <c r="D28" s="3">
        <v>1160601000</v>
      </c>
      <c r="E28" s="3">
        <v>0</v>
      </c>
      <c r="F28" s="3">
        <v>2042418000</v>
      </c>
      <c r="G28" s="3">
        <v>3404665000</v>
      </c>
      <c r="H28" s="3">
        <v>0</v>
      </c>
      <c r="I28" s="3">
        <v>0</v>
      </c>
      <c r="J28" s="3">
        <v>0</v>
      </c>
      <c r="K28" s="4">
        <f t="shared" si="4"/>
        <v>16445627000</v>
      </c>
    </row>
    <row r="29" spans="1:11" ht="23.1" customHeight="1" x14ac:dyDescent="0.2">
      <c r="A29" s="18" t="s">
        <v>30</v>
      </c>
      <c r="B29" s="2">
        <v>5081287000</v>
      </c>
      <c r="C29" s="3">
        <v>658560000</v>
      </c>
      <c r="D29" s="3">
        <v>905326000</v>
      </c>
      <c r="E29" s="3">
        <v>0</v>
      </c>
      <c r="F29" s="3">
        <v>295270000</v>
      </c>
      <c r="G29" s="3">
        <v>796921000</v>
      </c>
      <c r="H29" s="3">
        <v>0</v>
      </c>
      <c r="I29" s="3">
        <v>0</v>
      </c>
      <c r="J29" s="3">
        <v>0</v>
      </c>
      <c r="K29" s="4">
        <f t="shared" si="4"/>
        <v>7737364000</v>
      </c>
    </row>
    <row r="30" spans="1:11" ht="23.1" customHeight="1" x14ac:dyDescent="0.2">
      <c r="A30" s="18" t="s">
        <v>31</v>
      </c>
      <c r="B30" s="2">
        <v>2544782000</v>
      </c>
      <c r="C30" s="3">
        <v>370993000</v>
      </c>
      <c r="D30" s="3">
        <v>731483000</v>
      </c>
      <c r="E30" s="3">
        <v>0</v>
      </c>
      <c r="F30" s="3">
        <v>156214000</v>
      </c>
      <c r="G30" s="3">
        <v>1122845000</v>
      </c>
      <c r="H30" s="3">
        <v>0</v>
      </c>
      <c r="I30" s="3">
        <v>0</v>
      </c>
      <c r="J30" s="3">
        <v>0</v>
      </c>
      <c r="K30" s="4">
        <f t="shared" si="4"/>
        <v>4926317000</v>
      </c>
    </row>
    <row r="31" spans="1:11" ht="23.1" customHeight="1" x14ac:dyDescent="0.2">
      <c r="A31" s="18" t="s">
        <v>32</v>
      </c>
      <c r="B31" s="2">
        <v>6140996000</v>
      </c>
      <c r="C31" s="3">
        <v>784874000</v>
      </c>
      <c r="D31" s="3">
        <v>828408000</v>
      </c>
      <c r="E31" s="3">
        <v>0</v>
      </c>
      <c r="F31" s="3">
        <v>484199000</v>
      </c>
      <c r="G31" s="3">
        <v>672682000</v>
      </c>
      <c r="H31" s="3">
        <v>0</v>
      </c>
      <c r="I31" s="3">
        <v>0</v>
      </c>
      <c r="J31" s="3">
        <v>0</v>
      </c>
      <c r="K31" s="4">
        <f t="shared" si="4"/>
        <v>8911159000</v>
      </c>
    </row>
    <row r="32" spans="1:11" ht="23.1" customHeight="1" x14ac:dyDescent="0.2">
      <c r="A32" s="18" t="s">
        <v>33</v>
      </c>
      <c r="B32" s="2">
        <v>3317931000</v>
      </c>
      <c r="C32" s="3">
        <v>411552000</v>
      </c>
      <c r="D32" s="3">
        <v>626309000</v>
      </c>
      <c r="E32" s="3">
        <v>0</v>
      </c>
      <c r="F32" s="3">
        <v>174716000</v>
      </c>
      <c r="G32" s="3">
        <v>580825000</v>
      </c>
      <c r="H32" s="3">
        <v>0</v>
      </c>
      <c r="I32" s="3">
        <v>0</v>
      </c>
      <c r="J32" s="3">
        <v>0</v>
      </c>
      <c r="K32" s="4">
        <f t="shared" si="4"/>
        <v>5111333000</v>
      </c>
    </row>
    <row r="33" spans="1:11" ht="23.1" customHeight="1" x14ac:dyDescent="0.2">
      <c r="A33" s="18" t="s">
        <v>34</v>
      </c>
      <c r="B33" s="2">
        <v>1374031000</v>
      </c>
      <c r="C33" s="3">
        <v>195555000</v>
      </c>
      <c r="D33" s="3">
        <v>157902000</v>
      </c>
      <c r="E33" s="3">
        <v>0</v>
      </c>
      <c r="F33" s="3">
        <v>92182000</v>
      </c>
      <c r="G33" s="3">
        <v>226140000</v>
      </c>
      <c r="H33" s="3">
        <v>0</v>
      </c>
      <c r="I33" s="3">
        <v>0</v>
      </c>
      <c r="J33" s="3">
        <v>0</v>
      </c>
      <c r="K33" s="4">
        <f t="shared" si="4"/>
        <v>2045810000</v>
      </c>
    </row>
    <row r="34" spans="1:11" ht="23.1" customHeight="1" x14ac:dyDescent="0.2">
      <c r="A34" s="18" t="s">
        <v>35</v>
      </c>
      <c r="B34" s="2">
        <v>8690242000</v>
      </c>
      <c r="C34" s="3">
        <v>1206603000</v>
      </c>
      <c r="D34" s="3">
        <v>1118226000</v>
      </c>
      <c r="E34" s="3">
        <v>0</v>
      </c>
      <c r="F34" s="3">
        <v>2010069000</v>
      </c>
      <c r="G34" s="3">
        <v>1564532000</v>
      </c>
      <c r="H34" s="3">
        <v>0</v>
      </c>
      <c r="I34" s="3">
        <v>0</v>
      </c>
      <c r="J34" s="3">
        <v>0</v>
      </c>
      <c r="K34" s="4">
        <f t="shared" si="4"/>
        <v>14589672000</v>
      </c>
    </row>
    <row r="35" spans="1:11" ht="23.1" customHeight="1" x14ac:dyDescent="0.2">
      <c r="A35" s="18" t="s">
        <v>36</v>
      </c>
      <c r="B35" s="2">
        <v>7073418000</v>
      </c>
      <c r="C35" s="3">
        <v>881978000</v>
      </c>
      <c r="D35" s="3">
        <v>843220000</v>
      </c>
      <c r="E35" s="3">
        <v>0</v>
      </c>
      <c r="F35" s="3">
        <v>1492149000</v>
      </c>
      <c r="G35" s="3">
        <v>1594883000</v>
      </c>
      <c r="H35" s="3">
        <v>0</v>
      </c>
      <c r="I35" s="3">
        <v>0</v>
      </c>
      <c r="J35" s="3">
        <v>0</v>
      </c>
      <c r="K35" s="4">
        <f t="shared" si="4"/>
        <v>11885648000</v>
      </c>
    </row>
    <row r="36" spans="1:11" ht="23.1" customHeight="1" x14ac:dyDescent="0.2">
      <c r="A36" s="18" t="s">
        <v>37</v>
      </c>
      <c r="B36" s="2">
        <v>4381689000</v>
      </c>
      <c r="C36" s="3">
        <v>545255000</v>
      </c>
      <c r="D36" s="3">
        <v>420333000</v>
      </c>
      <c r="E36" s="3">
        <v>0</v>
      </c>
      <c r="F36" s="3">
        <v>768203000</v>
      </c>
      <c r="G36" s="3">
        <v>706518000</v>
      </c>
      <c r="H36" s="3">
        <v>0</v>
      </c>
      <c r="I36" s="3">
        <v>0</v>
      </c>
      <c r="J36" s="3">
        <v>0</v>
      </c>
      <c r="K36" s="4">
        <f t="shared" si="4"/>
        <v>6821998000</v>
      </c>
    </row>
    <row r="37" spans="1:11" ht="23.1" customHeight="1" x14ac:dyDescent="0.2">
      <c r="A37" s="18" t="s">
        <v>38</v>
      </c>
      <c r="B37" s="2">
        <v>6156759000</v>
      </c>
      <c r="C37" s="3">
        <v>777180000</v>
      </c>
      <c r="D37" s="3">
        <v>788416000</v>
      </c>
      <c r="E37" s="3">
        <v>0</v>
      </c>
      <c r="F37" s="3">
        <v>1059766000</v>
      </c>
      <c r="G37" s="3">
        <v>1488952000</v>
      </c>
      <c r="H37" s="3">
        <v>0</v>
      </c>
      <c r="I37" s="3">
        <v>0</v>
      </c>
      <c r="J37" s="3">
        <v>0</v>
      </c>
      <c r="K37" s="4">
        <f t="shared" si="4"/>
        <v>10271073000</v>
      </c>
    </row>
    <row r="38" spans="1:11" ht="23.1" customHeight="1" x14ac:dyDescent="0.2">
      <c r="A38" s="18" t="s">
        <v>39</v>
      </c>
      <c r="B38" s="2">
        <v>4287977000</v>
      </c>
      <c r="C38" s="3">
        <v>671001000</v>
      </c>
      <c r="D38" s="3">
        <v>758357000</v>
      </c>
      <c r="E38" s="3">
        <v>0</v>
      </c>
      <c r="F38" s="3">
        <v>254579000</v>
      </c>
      <c r="G38" s="3">
        <v>476084000</v>
      </c>
      <c r="H38" s="3">
        <v>0</v>
      </c>
      <c r="I38" s="3">
        <v>0</v>
      </c>
      <c r="J38" s="3">
        <v>0</v>
      </c>
      <c r="K38" s="4">
        <f t="shared" si="4"/>
        <v>6447998000</v>
      </c>
    </row>
    <row r="39" spans="1:11" ht="23.1" customHeight="1" x14ac:dyDescent="0.2">
      <c r="A39" s="18" t="s">
        <v>40</v>
      </c>
      <c r="B39" s="2">
        <v>6574332000</v>
      </c>
      <c r="C39" s="3">
        <v>817982000</v>
      </c>
      <c r="D39" s="3">
        <v>1001832000</v>
      </c>
      <c r="E39" s="3">
        <v>0</v>
      </c>
      <c r="F39" s="3">
        <v>828777000</v>
      </c>
      <c r="G39" s="3">
        <v>388759000</v>
      </c>
      <c r="H39" s="3">
        <v>0</v>
      </c>
      <c r="I39" s="3">
        <v>0</v>
      </c>
      <c r="J39" s="3">
        <v>0</v>
      </c>
      <c r="K39" s="4">
        <f t="shared" si="4"/>
        <v>9611682000</v>
      </c>
    </row>
    <row r="40" spans="1:11" ht="23.1" customHeight="1" x14ac:dyDescent="0.2">
      <c r="A40" s="18" t="s">
        <v>41</v>
      </c>
      <c r="B40" s="2">
        <v>6640504000</v>
      </c>
      <c r="C40" s="3">
        <v>789514000</v>
      </c>
      <c r="D40" s="3">
        <v>585828000</v>
      </c>
      <c r="E40" s="3">
        <v>0</v>
      </c>
      <c r="F40" s="3">
        <v>1148761000</v>
      </c>
      <c r="G40" s="3">
        <v>1142602000</v>
      </c>
      <c r="H40" s="3">
        <v>0</v>
      </c>
      <c r="I40" s="3">
        <v>0</v>
      </c>
      <c r="J40" s="3">
        <v>0</v>
      </c>
      <c r="K40" s="4">
        <f t="shared" si="4"/>
        <v>10307209000</v>
      </c>
    </row>
    <row r="41" spans="1:11" ht="23.1" customHeight="1" x14ac:dyDescent="0.2">
      <c r="A41" s="18" t="s">
        <v>42</v>
      </c>
      <c r="B41" s="2">
        <v>5331146000</v>
      </c>
      <c r="C41" s="3">
        <v>695711000</v>
      </c>
      <c r="D41" s="3">
        <v>834789000</v>
      </c>
      <c r="E41" s="3">
        <v>0</v>
      </c>
      <c r="F41" s="3">
        <v>1060425000</v>
      </c>
      <c r="G41" s="3">
        <v>776687000</v>
      </c>
      <c r="H41" s="3">
        <v>0</v>
      </c>
      <c r="I41" s="3">
        <v>0</v>
      </c>
      <c r="J41" s="3">
        <v>0</v>
      </c>
      <c r="K41" s="4">
        <f t="shared" si="4"/>
        <v>8698758000</v>
      </c>
    </row>
    <row r="42" spans="1:11" ht="23.1" customHeight="1" x14ac:dyDescent="0.2">
      <c r="A42" s="18" t="s">
        <v>43</v>
      </c>
      <c r="B42" s="2">
        <v>5249644000</v>
      </c>
      <c r="C42" s="3">
        <v>619446000</v>
      </c>
      <c r="D42" s="3">
        <v>654736000</v>
      </c>
      <c r="E42" s="3">
        <v>0</v>
      </c>
      <c r="F42" s="3">
        <v>696765000</v>
      </c>
      <c r="G42" s="3">
        <v>1501685000</v>
      </c>
      <c r="H42" s="3">
        <v>0</v>
      </c>
      <c r="I42" s="3">
        <v>0</v>
      </c>
      <c r="J42" s="3">
        <v>0</v>
      </c>
      <c r="K42" s="4">
        <f t="shared" si="4"/>
        <v>8722276000</v>
      </c>
    </row>
    <row r="43" spans="1:11" ht="23.1" customHeight="1" x14ac:dyDescent="0.2">
      <c r="A43" s="18" t="s">
        <v>44</v>
      </c>
      <c r="B43" s="2">
        <v>5965037000</v>
      </c>
      <c r="C43" s="3">
        <v>751712000</v>
      </c>
      <c r="D43" s="3">
        <v>569385000</v>
      </c>
      <c r="E43" s="3">
        <v>0</v>
      </c>
      <c r="F43" s="3">
        <v>1087873000</v>
      </c>
      <c r="G43" s="3">
        <v>1154989000</v>
      </c>
      <c r="H43" s="3">
        <v>0</v>
      </c>
      <c r="I43" s="3">
        <v>0</v>
      </c>
      <c r="J43" s="3">
        <v>0</v>
      </c>
      <c r="K43" s="4">
        <f t="shared" si="4"/>
        <v>9528996000</v>
      </c>
    </row>
    <row r="44" spans="1:11" ht="23.1" customHeight="1" x14ac:dyDescent="0.2">
      <c r="A44" s="18" t="s">
        <v>45</v>
      </c>
      <c r="B44" s="2">
        <v>6132658000</v>
      </c>
      <c r="C44" s="3">
        <v>755686000</v>
      </c>
      <c r="D44" s="3">
        <v>568939000</v>
      </c>
      <c r="E44" s="3">
        <v>0</v>
      </c>
      <c r="F44" s="3">
        <v>1175343000</v>
      </c>
      <c r="G44" s="3">
        <v>470569000</v>
      </c>
      <c r="H44" s="3">
        <v>0</v>
      </c>
      <c r="I44" s="3">
        <v>0</v>
      </c>
      <c r="J44" s="3">
        <v>0</v>
      </c>
      <c r="K44" s="4">
        <f t="shared" si="4"/>
        <v>9103195000</v>
      </c>
    </row>
    <row r="45" spans="1:11" ht="23.1" customHeight="1" x14ac:dyDescent="0.2">
      <c r="A45" s="18" t="s">
        <v>46</v>
      </c>
      <c r="B45" s="2">
        <v>5098265000</v>
      </c>
      <c r="C45" s="3">
        <v>626024000</v>
      </c>
      <c r="D45" s="3">
        <v>441371000</v>
      </c>
      <c r="E45" s="3">
        <v>0</v>
      </c>
      <c r="F45" s="3">
        <v>860264000</v>
      </c>
      <c r="G45" s="3">
        <v>583488000</v>
      </c>
      <c r="H45" s="3">
        <v>0</v>
      </c>
      <c r="I45" s="3">
        <v>0</v>
      </c>
      <c r="J45" s="3">
        <v>0</v>
      </c>
      <c r="K45" s="4">
        <f t="shared" si="4"/>
        <v>7609412000</v>
      </c>
    </row>
    <row r="46" spans="1:11" ht="23.1" customHeight="1" x14ac:dyDescent="0.2">
      <c r="A46" s="18" t="s">
        <v>47</v>
      </c>
      <c r="B46" s="2">
        <v>7505269000</v>
      </c>
      <c r="C46" s="3">
        <v>868366000</v>
      </c>
      <c r="D46" s="3">
        <v>1338747000</v>
      </c>
      <c r="E46" s="3">
        <v>0</v>
      </c>
      <c r="F46" s="3">
        <v>979393000</v>
      </c>
      <c r="G46" s="3">
        <v>307075000</v>
      </c>
      <c r="H46" s="3">
        <v>0</v>
      </c>
      <c r="I46" s="3">
        <v>0</v>
      </c>
      <c r="J46" s="3">
        <v>0</v>
      </c>
      <c r="K46" s="4">
        <f t="shared" si="4"/>
        <v>10998850000</v>
      </c>
    </row>
    <row r="47" spans="1:11" ht="23.1" customHeight="1" x14ac:dyDescent="0.2">
      <c r="A47" s="18" t="s">
        <v>48</v>
      </c>
      <c r="B47" s="2">
        <v>5620605000</v>
      </c>
      <c r="C47" s="3">
        <v>700813000</v>
      </c>
      <c r="D47" s="3">
        <v>529933000</v>
      </c>
      <c r="E47" s="3">
        <v>0</v>
      </c>
      <c r="F47" s="3">
        <v>787778000</v>
      </c>
      <c r="G47" s="3">
        <v>767422000</v>
      </c>
      <c r="H47" s="3">
        <v>0</v>
      </c>
      <c r="I47" s="3">
        <v>0</v>
      </c>
      <c r="J47" s="3">
        <v>0</v>
      </c>
      <c r="K47" s="4">
        <f t="shared" si="4"/>
        <v>8406551000</v>
      </c>
    </row>
    <row r="48" spans="1:11" ht="23.1" customHeight="1" x14ac:dyDescent="0.2">
      <c r="A48" s="18" t="s">
        <v>49</v>
      </c>
      <c r="B48" s="2">
        <v>5427623000</v>
      </c>
      <c r="C48" s="3">
        <v>656167000</v>
      </c>
      <c r="D48" s="3">
        <v>609520000</v>
      </c>
      <c r="E48" s="3">
        <v>0</v>
      </c>
      <c r="F48" s="3">
        <v>667757000</v>
      </c>
      <c r="G48" s="3">
        <v>1435922000</v>
      </c>
      <c r="H48" s="3">
        <v>0</v>
      </c>
      <c r="I48" s="3">
        <v>0</v>
      </c>
      <c r="J48" s="3">
        <v>0</v>
      </c>
      <c r="K48" s="4">
        <f t="shared" si="4"/>
        <v>8796989000</v>
      </c>
    </row>
    <row r="49" spans="1:11" ht="23.1" customHeight="1" x14ac:dyDescent="0.2">
      <c r="A49" s="18" t="s">
        <v>50</v>
      </c>
      <c r="B49" s="2">
        <v>5300187000</v>
      </c>
      <c r="C49" s="3">
        <v>605148000</v>
      </c>
      <c r="D49" s="3">
        <v>684280000</v>
      </c>
      <c r="E49" s="3">
        <v>0</v>
      </c>
      <c r="F49" s="3">
        <v>857428000</v>
      </c>
      <c r="G49" s="3">
        <v>649448000</v>
      </c>
      <c r="H49" s="3">
        <v>0</v>
      </c>
      <c r="I49" s="3">
        <v>0</v>
      </c>
      <c r="J49" s="3">
        <v>0</v>
      </c>
      <c r="K49" s="4">
        <f t="shared" si="4"/>
        <v>8096491000</v>
      </c>
    </row>
    <row r="50" spans="1:11" ht="23.1" customHeight="1" x14ac:dyDescent="0.2">
      <c r="A50" s="18" t="s">
        <v>51</v>
      </c>
      <c r="B50" s="2">
        <v>5133025000</v>
      </c>
      <c r="C50" s="3">
        <v>585797000</v>
      </c>
      <c r="D50" s="3">
        <v>569875000</v>
      </c>
      <c r="E50" s="3">
        <v>0</v>
      </c>
      <c r="F50" s="3">
        <v>565603000</v>
      </c>
      <c r="G50" s="3">
        <v>1070224000</v>
      </c>
      <c r="H50" s="3">
        <v>0</v>
      </c>
      <c r="I50" s="3">
        <v>0</v>
      </c>
      <c r="J50" s="3">
        <v>0</v>
      </c>
      <c r="K50" s="4">
        <f t="shared" si="4"/>
        <v>7924524000</v>
      </c>
    </row>
    <row r="51" spans="1:11" ht="23.1" customHeight="1" x14ac:dyDescent="0.2">
      <c r="A51" s="18" t="s">
        <v>52</v>
      </c>
      <c r="B51" s="2">
        <v>4952410000</v>
      </c>
      <c r="C51" s="3">
        <v>623600000</v>
      </c>
      <c r="D51" s="3">
        <v>609619000</v>
      </c>
      <c r="E51" s="3">
        <v>0</v>
      </c>
      <c r="F51" s="3">
        <v>725958000</v>
      </c>
      <c r="G51" s="3">
        <v>663058000</v>
      </c>
      <c r="H51" s="3">
        <v>0</v>
      </c>
      <c r="I51" s="3">
        <v>0</v>
      </c>
      <c r="J51" s="3">
        <v>0</v>
      </c>
      <c r="K51" s="4">
        <f t="shared" si="4"/>
        <v>7574645000</v>
      </c>
    </row>
    <row r="52" spans="1:11" ht="23.1" customHeight="1" x14ac:dyDescent="0.2">
      <c r="A52" s="18" t="s">
        <v>53</v>
      </c>
      <c r="B52" s="2">
        <v>1267574000</v>
      </c>
      <c r="C52" s="3">
        <v>154381000</v>
      </c>
      <c r="D52" s="3">
        <v>254950000</v>
      </c>
      <c r="E52" s="3">
        <v>0</v>
      </c>
      <c r="F52" s="3">
        <v>49106000</v>
      </c>
      <c r="G52" s="3">
        <v>453470000</v>
      </c>
      <c r="H52" s="3">
        <v>0</v>
      </c>
      <c r="I52" s="3">
        <v>0</v>
      </c>
      <c r="J52" s="3">
        <v>0</v>
      </c>
      <c r="K52" s="4">
        <f t="shared" si="4"/>
        <v>2179481000</v>
      </c>
    </row>
    <row r="53" spans="1:11" ht="23.1" customHeight="1" x14ac:dyDescent="0.2">
      <c r="A53" s="18" t="s">
        <v>54</v>
      </c>
      <c r="B53" s="2">
        <v>1364996000</v>
      </c>
      <c r="C53" s="3">
        <v>157938000</v>
      </c>
      <c r="D53" s="3">
        <v>204033000</v>
      </c>
      <c r="E53" s="3">
        <v>0</v>
      </c>
      <c r="F53" s="3">
        <v>49427000</v>
      </c>
      <c r="G53" s="3">
        <v>267799000</v>
      </c>
      <c r="H53" s="3">
        <v>0</v>
      </c>
      <c r="I53" s="3">
        <v>0</v>
      </c>
      <c r="J53" s="3">
        <v>0</v>
      </c>
      <c r="K53" s="4">
        <f t="shared" si="4"/>
        <v>2044193000</v>
      </c>
    </row>
    <row r="54" spans="1:11" ht="23.1" customHeight="1" x14ac:dyDescent="0.2">
      <c r="A54" s="18" t="s">
        <v>55</v>
      </c>
      <c r="B54" s="2">
        <v>3430803000</v>
      </c>
      <c r="C54" s="3">
        <v>419952000</v>
      </c>
      <c r="D54" s="3">
        <v>355869000</v>
      </c>
      <c r="E54" s="3">
        <v>0</v>
      </c>
      <c r="F54" s="3">
        <v>475733000</v>
      </c>
      <c r="G54" s="3">
        <v>443949000</v>
      </c>
      <c r="H54" s="3">
        <v>0</v>
      </c>
      <c r="I54" s="3">
        <v>0</v>
      </c>
      <c r="J54" s="3">
        <v>0</v>
      </c>
      <c r="K54" s="4">
        <f t="shared" si="4"/>
        <v>5126306000</v>
      </c>
    </row>
    <row r="55" spans="1:11" ht="23.1" customHeight="1" x14ac:dyDescent="0.2">
      <c r="A55" s="18" t="s">
        <v>56</v>
      </c>
      <c r="B55" s="2">
        <v>4654440000</v>
      </c>
      <c r="C55" s="3">
        <v>592637000</v>
      </c>
      <c r="D55" s="3">
        <v>560843000</v>
      </c>
      <c r="E55" s="3">
        <v>0</v>
      </c>
      <c r="F55" s="3">
        <v>690754000</v>
      </c>
      <c r="G55" s="3">
        <v>519088000</v>
      </c>
      <c r="H55" s="3">
        <v>0</v>
      </c>
      <c r="I55" s="3">
        <v>0</v>
      </c>
      <c r="J55" s="3">
        <v>0</v>
      </c>
      <c r="K55" s="4">
        <f t="shared" ref="K55:K118" si="5">SUM(B55:J55)</f>
        <v>7017762000</v>
      </c>
    </row>
    <row r="56" spans="1:11" ht="23.1" customHeight="1" x14ac:dyDescent="0.2">
      <c r="A56" s="18" t="s">
        <v>57</v>
      </c>
      <c r="B56" s="2">
        <v>4652312000</v>
      </c>
      <c r="C56" s="3">
        <v>574846000</v>
      </c>
      <c r="D56" s="3">
        <v>499409000</v>
      </c>
      <c r="E56" s="3">
        <v>0</v>
      </c>
      <c r="F56" s="3">
        <v>719865000</v>
      </c>
      <c r="G56" s="3">
        <v>590014000</v>
      </c>
      <c r="H56" s="3">
        <v>0</v>
      </c>
      <c r="I56" s="3">
        <v>0</v>
      </c>
      <c r="J56" s="3">
        <v>0</v>
      </c>
      <c r="K56" s="4">
        <f t="shared" si="5"/>
        <v>7036446000</v>
      </c>
    </row>
    <row r="57" spans="1:11" ht="23.1" customHeight="1" x14ac:dyDescent="0.2">
      <c r="A57" s="18" t="s">
        <v>58</v>
      </c>
      <c r="B57" s="2">
        <v>3391263000</v>
      </c>
      <c r="C57" s="3">
        <v>404656000</v>
      </c>
      <c r="D57" s="3">
        <v>291379000</v>
      </c>
      <c r="E57" s="3">
        <v>0</v>
      </c>
      <c r="F57" s="3">
        <v>432830000</v>
      </c>
      <c r="G57" s="3">
        <v>581044000</v>
      </c>
      <c r="H57" s="3">
        <v>0</v>
      </c>
      <c r="I57" s="3">
        <v>0</v>
      </c>
      <c r="J57" s="3">
        <v>0</v>
      </c>
      <c r="K57" s="4">
        <f t="shared" si="5"/>
        <v>5101172000</v>
      </c>
    </row>
    <row r="58" spans="1:11" ht="23.1" customHeight="1" x14ac:dyDescent="0.2">
      <c r="A58" s="18" t="s">
        <v>59</v>
      </c>
      <c r="B58" s="2">
        <v>4697702000</v>
      </c>
      <c r="C58" s="3">
        <v>550650000</v>
      </c>
      <c r="D58" s="3">
        <v>343809000</v>
      </c>
      <c r="E58" s="3">
        <v>0</v>
      </c>
      <c r="F58" s="3">
        <v>665858000</v>
      </c>
      <c r="G58" s="3">
        <v>630812000</v>
      </c>
      <c r="H58" s="3">
        <v>0</v>
      </c>
      <c r="I58" s="3">
        <v>0</v>
      </c>
      <c r="J58" s="3">
        <v>0</v>
      </c>
      <c r="K58" s="4">
        <f t="shared" si="5"/>
        <v>6888831000</v>
      </c>
    </row>
    <row r="59" spans="1:11" ht="23.1" customHeight="1" x14ac:dyDescent="0.2">
      <c r="A59" s="18" t="s">
        <v>60</v>
      </c>
      <c r="B59" s="2">
        <v>5422552000</v>
      </c>
      <c r="C59" s="3">
        <v>695471000</v>
      </c>
      <c r="D59" s="3">
        <v>479606000</v>
      </c>
      <c r="E59" s="3">
        <v>0</v>
      </c>
      <c r="F59" s="3">
        <v>830828000</v>
      </c>
      <c r="G59" s="3">
        <v>506811000</v>
      </c>
      <c r="H59" s="3">
        <v>0</v>
      </c>
      <c r="I59" s="3">
        <v>0</v>
      </c>
      <c r="J59" s="3">
        <v>0</v>
      </c>
      <c r="K59" s="4">
        <f t="shared" si="5"/>
        <v>7935268000</v>
      </c>
    </row>
    <row r="60" spans="1:11" ht="23.1" customHeight="1" x14ac:dyDescent="0.2">
      <c r="A60" s="18" t="s">
        <v>61</v>
      </c>
      <c r="B60" s="2">
        <v>3044728000</v>
      </c>
      <c r="C60" s="3">
        <v>386205000</v>
      </c>
      <c r="D60" s="3">
        <v>372862000</v>
      </c>
      <c r="E60" s="3">
        <v>0</v>
      </c>
      <c r="F60" s="3">
        <v>390921000</v>
      </c>
      <c r="G60" s="3">
        <v>523692000</v>
      </c>
      <c r="H60" s="3">
        <v>0</v>
      </c>
      <c r="I60" s="3">
        <v>0</v>
      </c>
      <c r="J60" s="3">
        <v>0</v>
      </c>
      <c r="K60" s="4">
        <f t="shared" si="5"/>
        <v>4718408000</v>
      </c>
    </row>
    <row r="61" spans="1:11" ht="23.1" customHeight="1" x14ac:dyDescent="0.2">
      <c r="A61" s="18" t="s">
        <v>62</v>
      </c>
      <c r="B61" s="2">
        <v>5137068000</v>
      </c>
      <c r="C61" s="3">
        <v>625267000</v>
      </c>
      <c r="D61" s="3">
        <v>641341000</v>
      </c>
      <c r="E61" s="3">
        <v>0</v>
      </c>
      <c r="F61" s="3">
        <v>874879000</v>
      </c>
      <c r="G61" s="3">
        <v>345462000</v>
      </c>
      <c r="H61" s="3">
        <v>0</v>
      </c>
      <c r="I61" s="3">
        <v>0</v>
      </c>
      <c r="J61" s="3">
        <v>0</v>
      </c>
      <c r="K61" s="4">
        <f t="shared" si="5"/>
        <v>7624017000</v>
      </c>
    </row>
    <row r="62" spans="1:11" ht="23.1" customHeight="1" x14ac:dyDescent="0.2">
      <c r="A62" s="18" t="s">
        <v>63</v>
      </c>
      <c r="B62" s="2">
        <v>3368095000</v>
      </c>
      <c r="C62" s="3">
        <v>402704000</v>
      </c>
      <c r="D62" s="3">
        <v>443575000</v>
      </c>
      <c r="E62" s="3">
        <v>0</v>
      </c>
      <c r="F62" s="3">
        <v>158075000</v>
      </c>
      <c r="G62" s="3">
        <v>324140000</v>
      </c>
      <c r="H62" s="3">
        <v>0</v>
      </c>
      <c r="I62" s="3">
        <v>0</v>
      </c>
      <c r="J62" s="3">
        <v>0</v>
      </c>
      <c r="K62" s="4">
        <f t="shared" si="5"/>
        <v>4696589000</v>
      </c>
    </row>
    <row r="63" spans="1:11" ht="23.1" customHeight="1" x14ac:dyDescent="0.2">
      <c r="A63" s="18" t="s">
        <v>64</v>
      </c>
      <c r="B63" s="2">
        <v>4067832000</v>
      </c>
      <c r="C63" s="3">
        <v>528911000</v>
      </c>
      <c r="D63" s="3">
        <v>399835000</v>
      </c>
      <c r="E63" s="3">
        <v>0</v>
      </c>
      <c r="F63" s="3">
        <v>670418000</v>
      </c>
      <c r="G63" s="3">
        <v>477340000</v>
      </c>
      <c r="H63" s="3">
        <v>0</v>
      </c>
      <c r="I63" s="3">
        <v>0</v>
      </c>
      <c r="J63" s="3">
        <v>0</v>
      </c>
      <c r="K63" s="4">
        <f t="shared" si="5"/>
        <v>6144336000</v>
      </c>
    </row>
    <row r="64" spans="1:11" ht="23.1" customHeight="1" x14ac:dyDescent="0.2">
      <c r="A64" s="18" t="s">
        <v>65</v>
      </c>
      <c r="B64" s="2">
        <v>2957086000</v>
      </c>
      <c r="C64" s="3">
        <v>354744000</v>
      </c>
      <c r="D64" s="3">
        <v>346613000</v>
      </c>
      <c r="E64" s="3">
        <v>0</v>
      </c>
      <c r="F64" s="3">
        <v>178499000</v>
      </c>
      <c r="G64" s="3">
        <v>354637000</v>
      </c>
      <c r="H64" s="3">
        <v>0</v>
      </c>
      <c r="I64" s="3">
        <v>0</v>
      </c>
      <c r="J64" s="3">
        <v>0</v>
      </c>
      <c r="K64" s="4">
        <f t="shared" si="5"/>
        <v>4191579000</v>
      </c>
    </row>
    <row r="65" spans="1:11" ht="23.1" customHeight="1" x14ac:dyDescent="0.2">
      <c r="A65" s="18" t="s">
        <v>66</v>
      </c>
      <c r="B65" s="2">
        <v>2915067000</v>
      </c>
      <c r="C65" s="3">
        <v>356318000</v>
      </c>
      <c r="D65" s="3">
        <v>279614000</v>
      </c>
      <c r="E65" s="3">
        <v>0</v>
      </c>
      <c r="F65" s="3">
        <v>270370000</v>
      </c>
      <c r="G65" s="3">
        <v>1095008000</v>
      </c>
      <c r="H65" s="3">
        <v>0</v>
      </c>
      <c r="I65" s="3">
        <v>0</v>
      </c>
      <c r="J65" s="3">
        <v>0</v>
      </c>
      <c r="K65" s="4">
        <f t="shared" si="5"/>
        <v>4916377000</v>
      </c>
    </row>
    <row r="66" spans="1:11" ht="23.1" customHeight="1" x14ac:dyDescent="0.2">
      <c r="A66" s="18" t="s">
        <v>67</v>
      </c>
      <c r="B66" s="2">
        <v>2381687000</v>
      </c>
      <c r="C66" s="3">
        <v>297948000</v>
      </c>
      <c r="D66" s="3">
        <v>248898000</v>
      </c>
      <c r="E66" s="3">
        <v>0</v>
      </c>
      <c r="F66" s="3">
        <v>76596000</v>
      </c>
      <c r="G66" s="3">
        <v>197574000</v>
      </c>
      <c r="H66" s="3">
        <v>0</v>
      </c>
      <c r="I66" s="3">
        <v>0</v>
      </c>
      <c r="J66" s="3">
        <v>0</v>
      </c>
      <c r="K66" s="4">
        <f t="shared" si="5"/>
        <v>3202703000</v>
      </c>
    </row>
    <row r="67" spans="1:11" ht="23.1" customHeight="1" x14ac:dyDescent="0.2">
      <c r="A67" s="18" t="s">
        <v>68</v>
      </c>
      <c r="B67" s="2">
        <v>2353443000</v>
      </c>
      <c r="C67" s="3">
        <v>271949000</v>
      </c>
      <c r="D67" s="3">
        <v>421591000</v>
      </c>
      <c r="E67" s="3">
        <v>0</v>
      </c>
      <c r="F67" s="3">
        <v>173093000</v>
      </c>
      <c r="G67" s="3">
        <v>406471000</v>
      </c>
      <c r="H67" s="3">
        <v>0</v>
      </c>
      <c r="I67" s="3">
        <v>0</v>
      </c>
      <c r="J67" s="3">
        <v>0</v>
      </c>
      <c r="K67" s="4">
        <f t="shared" si="5"/>
        <v>3626547000</v>
      </c>
    </row>
    <row r="68" spans="1:11" ht="23.1" customHeight="1" x14ac:dyDescent="0.2">
      <c r="A68" s="18" t="s">
        <v>69</v>
      </c>
      <c r="B68" s="2">
        <v>4755861000</v>
      </c>
      <c r="C68" s="3">
        <v>624055000</v>
      </c>
      <c r="D68" s="3">
        <v>439847000</v>
      </c>
      <c r="E68" s="3">
        <v>0</v>
      </c>
      <c r="F68" s="3">
        <v>503957000</v>
      </c>
      <c r="G68" s="3">
        <v>539165000</v>
      </c>
      <c r="H68" s="3">
        <v>0</v>
      </c>
      <c r="I68" s="3">
        <v>0</v>
      </c>
      <c r="J68" s="3">
        <v>0</v>
      </c>
      <c r="K68" s="4">
        <f t="shared" si="5"/>
        <v>6862885000</v>
      </c>
    </row>
    <row r="69" spans="1:11" ht="23.1" customHeight="1" x14ac:dyDescent="0.2">
      <c r="A69" s="18" t="s">
        <v>70</v>
      </c>
      <c r="B69" s="2">
        <v>2198040000</v>
      </c>
      <c r="C69" s="3">
        <v>291271000</v>
      </c>
      <c r="D69" s="3">
        <v>273760000</v>
      </c>
      <c r="E69" s="3">
        <v>0</v>
      </c>
      <c r="F69" s="3">
        <v>72878000</v>
      </c>
      <c r="G69" s="3">
        <v>177348000</v>
      </c>
      <c r="H69" s="3">
        <v>0</v>
      </c>
      <c r="I69" s="3">
        <v>0</v>
      </c>
      <c r="J69" s="3">
        <v>0</v>
      </c>
      <c r="K69" s="4">
        <f t="shared" si="5"/>
        <v>3013297000</v>
      </c>
    </row>
    <row r="70" spans="1:11" ht="23.1" customHeight="1" x14ac:dyDescent="0.2">
      <c r="A70" s="18" t="s">
        <v>71</v>
      </c>
      <c r="B70" s="2">
        <v>2441434000</v>
      </c>
      <c r="C70" s="3">
        <v>328647000</v>
      </c>
      <c r="D70" s="3">
        <v>332653000</v>
      </c>
      <c r="E70" s="3">
        <v>0</v>
      </c>
      <c r="F70" s="3">
        <v>78443000</v>
      </c>
      <c r="G70" s="3">
        <v>232093000</v>
      </c>
      <c r="H70" s="3">
        <v>0</v>
      </c>
      <c r="I70" s="3">
        <v>0</v>
      </c>
      <c r="J70" s="3">
        <v>0</v>
      </c>
      <c r="K70" s="4">
        <f t="shared" si="5"/>
        <v>3413270000</v>
      </c>
    </row>
    <row r="71" spans="1:11" ht="23.1" customHeight="1" x14ac:dyDescent="0.2">
      <c r="A71" s="18" t="s">
        <v>72</v>
      </c>
      <c r="B71" s="2">
        <v>3898101000</v>
      </c>
      <c r="C71" s="3">
        <v>454318000</v>
      </c>
      <c r="D71" s="3">
        <v>359378000</v>
      </c>
      <c r="E71" s="3">
        <v>0</v>
      </c>
      <c r="F71" s="3">
        <v>422568000</v>
      </c>
      <c r="G71" s="3">
        <v>815839000</v>
      </c>
      <c r="H71" s="3">
        <v>0</v>
      </c>
      <c r="I71" s="3">
        <v>0</v>
      </c>
      <c r="J71" s="3">
        <v>0</v>
      </c>
      <c r="K71" s="4">
        <f t="shared" si="5"/>
        <v>5950204000</v>
      </c>
    </row>
    <row r="72" spans="1:11" ht="23.1" customHeight="1" x14ac:dyDescent="0.2">
      <c r="A72" s="18" t="s">
        <v>73</v>
      </c>
      <c r="B72" s="2">
        <v>3378547000</v>
      </c>
      <c r="C72" s="3">
        <v>427170000</v>
      </c>
      <c r="D72" s="3">
        <v>381429000</v>
      </c>
      <c r="E72" s="3">
        <v>0</v>
      </c>
      <c r="F72" s="3">
        <v>161471000</v>
      </c>
      <c r="G72" s="3">
        <v>242299000</v>
      </c>
      <c r="H72" s="3">
        <v>0</v>
      </c>
      <c r="I72" s="3">
        <v>0</v>
      </c>
      <c r="J72" s="3">
        <v>0</v>
      </c>
      <c r="K72" s="4">
        <f t="shared" si="5"/>
        <v>4590916000</v>
      </c>
    </row>
    <row r="73" spans="1:11" ht="23.1" customHeight="1" x14ac:dyDescent="0.2">
      <c r="A73" s="18" t="s">
        <v>74</v>
      </c>
      <c r="B73" s="2">
        <v>3715223000</v>
      </c>
      <c r="C73" s="3">
        <v>464074000</v>
      </c>
      <c r="D73" s="3">
        <v>459114000</v>
      </c>
      <c r="E73" s="3">
        <v>0</v>
      </c>
      <c r="F73" s="3">
        <v>455406000</v>
      </c>
      <c r="G73" s="3">
        <v>476618000</v>
      </c>
      <c r="H73" s="3">
        <v>0</v>
      </c>
      <c r="I73" s="3">
        <v>0</v>
      </c>
      <c r="J73" s="3">
        <v>0</v>
      </c>
      <c r="K73" s="4">
        <f t="shared" si="5"/>
        <v>5570435000</v>
      </c>
    </row>
    <row r="74" spans="1:11" ht="23.1" customHeight="1" x14ac:dyDescent="0.2">
      <c r="A74" s="18" t="s">
        <v>75</v>
      </c>
      <c r="B74" s="2">
        <v>2914548000</v>
      </c>
      <c r="C74" s="3">
        <v>365430000</v>
      </c>
      <c r="D74" s="3">
        <v>410449000</v>
      </c>
      <c r="E74" s="3">
        <v>0</v>
      </c>
      <c r="F74" s="3">
        <v>381383000</v>
      </c>
      <c r="G74" s="3">
        <v>192915000</v>
      </c>
      <c r="H74" s="3">
        <v>0</v>
      </c>
      <c r="I74" s="3">
        <v>0</v>
      </c>
      <c r="J74" s="3">
        <v>0</v>
      </c>
      <c r="K74" s="4">
        <f t="shared" si="5"/>
        <v>4264725000</v>
      </c>
    </row>
    <row r="75" spans="1:11" ht="23.1" customHeight="1" x14ac:dyDescent="0.2">
      <c r="A75" s="18" t="s">
        <v>76</v>
      </c>
      <c r="B75" s="2">
        <v>4776847000</v>
      </c>
      <c r="C75" s="3">
        <v>617149000</v>
      </c>
      <c r="D75" s="3">
        <v>531578000</v>
      </c>
      <c r="E75" s="3">
        <v>0</v>
      </c>
      <c r="F75" s="3">
        <v>835489000</v>
      </c>
      <c r="G75" s="3">
        <v>571123000</v>
      </c>
      <c r="H75" s="3">
        <v>0</v>
      </c>
      <c r="I75" s="3">
        <v>0</v>
      </c>
      <c r="J75" s="3">
        <v>0</v>
      </c>
      <c r="K75" s="4">
        <f t="shared" si="5"/>
        <v>7332186000</v>
      </c>
    </row>
    <row r="76" spans="1:11" ht="23.1" customHeight="1" x14ac:dyDescent="0.2">
      <c r="A76" s="18" t="s">
        <v>77</v>
      </c>
      <c r="B76" s="2">
        <v>783039000</v>
      </c>
      <c r="C76" s="3">
        <v>101373000</v>
      </c>
      <c r="D76" s="3">
        <v>143381000</v>
      </c>
      <c r="E76" s="3">
        <v>0</v>
      </c>
      <c r="F76" s="3">
        <v>49300000</v>
      </c>
      <c r="G76" s="3">
        <v>199717000</v>
      </c>
      <c r="H76" s="3">
        <v>0</v>
      </c>
      <c r="I76" s="3">
        <v>0</v>
      </c>
      <c r="J76" s="3">
        <v>0</v>
      </c>
      <c r="K76" s="4">
        <f t="shared" si="5"/>
        <v>1276810000</v>
      </c>
    </row>
    <row r="77" spans="1:11" ht="23.1" customHeight="1" x14ac:dyDescent="0.2">
      <c r="A77" s="18" t="s">
        <v>78</v>
      </c>
      <c r="B77" s="2">
        <v>1876275000</v>
      </c>
      <c r="C77" s="3">
        <v>224441000</v>
      </c>
      <c r="D77" s="3">
        <v>193047000</v>
      </c>
      <c r="E77" s="3">
        <v>0</v>
      </c>
      <c r="F77" s="3">
        <v>48391000</v>
      </c>
      <c r="G77" s="3">
        <v>232091000</v>
      </c>
      <c r="H77" s="3">
        <v>0</v>
      </c>
      <c r="I77" s="3">
        <v>0</v>
      </c>
      <c r="J77" s="3">
        <v>0</v>
      </c>
      <c r="K77" s="4">
        <f t="shared" si="5"/>
        <v>2574245000</v>
      </c>
    </row>
    <row r="78" spans="1:11" ht="23.1" customHeight="1" x14ac:dyDescent="0.2">
      <c r="A78" s="18" t="s">
        <v>79</v>
      </c>
      <c r="B78" s="2">
        <v>1938093000</v>
      </c>
      <c r="C78" s="3">
        <v>232155000</v>
      </c>
      <c r="D78" s="3">
        <v>208101000</v>
      </c>
      <c r="E78" s="3">
        <v>0</v>
      </c>
      <c r="F78" s="3">
        <v>51214000</v>
      </c>
      <c r="G78" s="3">
        <v>493937000</v>
      </c>
      <c r="H78" s="3">
        <v>0</v>
      </c>
      <c r="I78" s="3">
        <v>0</v>
      </c>
      <c r="J78" s="3">
        <v>0</v>
      </c>
      <c r="K78" s="4">
        <f t="shared" si="5"/>
        <v>2923500000</v>
      </c>
    </row>
    <row r="79" spans="1:11" ht="23.1" customHeight="1" x14ac:dyDescent="0.2">
      <c r="A79" s="18" t="s">
        <v>80</v>
      </c>
      <c r="B79" s="2">
        <v>2777635000</v>
      </c>
      <c r="C79" s="3">
        <v>328525000</v>
      </c>
      <c r="D79" s="3">
        <v>231230000</v>
      </c>
      <c r="E79" s="3">
        <v>0</v>
      </c>
      <c r="F79" s="3">
        <v>351210000</v>
      </c>
      <c r="G79" s="3">
        <v>488002000</v>
      </c>
      <c r="H79" s="3">
        <v>0</v>
      </c>
      <c r="I79" s="3">
        <v>0</v>
      </c>
      <c r="J79" s="3">
        <v>0</v>
      </c>
      <c r="K79" s="4">
        <f t="shared" si="5"/>
        <v>4176602000</v>
      </c>
    </row>
    <row r="80" spans="1:11" ht="23.1" customHeight="1" x14ac:dyDescent="0.2">
      <c r="A80" s="18" t="s">
        <v>81</v>
      </c>
      <c r="B80" s="2">
        <v>2246231000</v>
      </c>
      <c r="C80" s="3">
        <v>294594000</v>
      </c>
      <c r="D80" s="3">
        <v>370844000</v>
      </c>
      <c r="E80" s="3">
        <v>0</v>
      </c>
      <c r="F80" s="3">
        <v>75232000</v>
      </c>
      <c r="G80" s="3">
        <v>452279000</v>
      </c>
      <c r="H80" s="3">
        <v>0</v>
      </c>
      <c r="I80" s="3">
        <v>0</v>
      </c>
      <c r="J80" s="3">
        <v>0</v>
      </c>
      <c r="K80" s="4">
        <f t="shared" si="5"/>
        <v>3439180000</v>
      </c>
    </row>
    <row r="81" spans="1:11" ht="23.1" customHeight="1" x14ac:dyDescent="0.2">
      <c r="A81" s="18" t="s">
        <v>82</v>
      </c>
      <c r="B81" s="2">
        <v>1739505000</v>
      </c>
      <c r="C81" s="3">
        <v>208283000</v>
      </c>
      <c r="D81" s="3">
        <v>249749000</v>
      </c>
      <c r="E81" s="3">
        <v>0</v>
      </c>
      <c r="F81" s="3">
        <v>98693000</v>
      </c>
      <c r="G81" s="3">
        <v>250384000</v>
      </c>
      <c r="H81" s="3">
        <v>0</v>
      </c>
      <c r="I81" s="3">
        <v>0</v>
      </c>
      <c r="J81" s="3">
        <v>0</v>
      </c>
      <c r="K81" s="4">
        <f t="shared" si="5"/>
        <v>2546614000</v>
      </c>
    </row>
    <row r="82" spans="1:11" ht="23.1" customHeight="1" x14ac:dyDescent="0.2">
      <c r="A82" s="18" t="s">
        <v>83</v>
      </c>
      <c r="B82" s="2">
        <v>2577222000</v>
      </c>
      <c r="C82" s="3">
        <v>307505000</v>
      </c>
      <c r="D82" s="3">
        <v>170127000</v>
      </c>
      <c r="E82" s="3">
        <v>0</v>
      </c>
      <c r="F82" s="3">
        <v>136618000</v>
      </c>
      <c r="G82" s="3">
        <v>375176000</v>
      </c>
      <c r="H82" s="3">
        <v>0</v>
      </c>
      <c r="I82" s="3">
        <v>0</v>
      </c>
      <c r="J82" s="3">
        <v>0</v>
      </c>
      <c r="K82" s="4">
        <f t="shared" si="5"/>
        <v>3566648000</v>
      </c>
    </row>
    <row r="83" spans="1:11" ht="23.1" customHeight="1" x14ac:dyDescent="0.2">
      <c r="A83" s="18" t="s">
        <v>84</v>
      </c>
      <c r="B83" s="2">
        <v>3010782000</v>
      </c>
      <c r="C83" s="3">
        <v>372814000</v>
      </c>
      <c r="D83" s="3">
        <v>273489000</v>
      </c>
      <c r="E83" s="3">
        <v>0</v>
      </c>
      <c r="F83" s="3">
        <v>347923000</v>
      </c>
      <c r="G83" s="3">
        <v>504089000</v>
      </c>
      <c r="H83" s="3">
        <v>0</v>
      </c>
      <c r="I83" s="3">
        <v>0</v>
      </c>
      <c r="J83" s="3">
        <v>0</v>
      </c>
      <c r="K83" s="4">
        <f t="shared" si="5"/>
        <v>4509097000</v>
      </c>
    </row>
    <row r="84" spans="1:11" ht="23.1" customHeight="1" x14ac:dyDescent="0.2">
      <c r="A84" s="18" t="s">
        <v>85</v>
      </c>
      <c r="B84" s="2">
        <v>2135697000</v>
      </c>
      <c r="C84" s="3">
        <v>226711000</v>
      </c>
      <c r="D84" s="3">
        <v>238705000</v>
      </c>
      <c r="E84" s="3">
        <v>0</v>
      </c>
      <c r="F84" s="3">
        <v>53494000</v>
      </c>
      <c r="G84" s="3">
        <v>121401000</v>
      </c>
      <c r="H84" s="3">
        <v>0</v>
      </c>
      <c r="I84" s="3">
        <v>0</v>
      </c>
      <c r="J84" s="3">
        <v>0</v>
      </c>
      <c r="K84" s="4">
        <f t="shared" si="5"/>
        <v>2776008000</v>
      </c>
    </row>
    <row r="85" spans="1:11" ht="23.1" customHeight="1" x14ac:dyDescent="0.2">
      <c r="A85" s="18" t="s">
        <v>86</v>
      </c>
      <c r="B85" s="2">
        <v>1735735000</v>
      </c>
      <c r="C85" s="3">
        <v>194462000</v>
      </c>
      <c r="D85" s="3">
        <v>190679000</v>
      </c>
      <c r="E85" s="3">
        <v>0</v>
      </c>
      <c r="F85" s="3">
        <v>47398000</v>
      </c>
      <c r="G85" s="3">
        <v>309454000</v>
      </c>
      <c r="H85" s="3">
        <v>0</v>
      </c>
      <c r="I85" s="3">
        <v>0</v>
      </c>
      <c r="J85" s="3">
        <v>0</v>
      </c>
      <c r="K85" s="4">
        <f t="shared" si="5"/>
        <v>2477728000</v>
      </c>
    </row>
    <row r="86" spans="1:11" ht="23.1" customHeight="1" x14ac:dyDescent="0.2">
      <c r="A86" s="18" t="s">
        <v>87</v>
      </c>
      <c r="B86" s="2">
        <v>2135354000</v>
      </c>
      <c r="C86" s="3">
        <v>260585000</v>
      </c>
      <c r="D86" s="3">
        <v>198395000</v>
      </c>
      <c r="E86" s="3">
        <v>0</v>
      </c>
      <c r="F86" s="3">
        <v>68872000</v>
      </c>
      <c r="G86" s="3">
        <v>398720000</v>
      </c>
      <c r="H86" s="3">
        <v>0</v>
      </c>
      <c r="I86" s="3">
        <v>0</v>
      </c>
      <c r="J86" s="3">
        <v>0</v>
      </c>
      <c r="K86" s="4">
        <f t="shared" si="5"/>
        <v>3061926000</v>
      </c>
    </row>
    <row r="87" spans="1:11" ht="23.1" customHeight="1" x14ac:dyDescent="0.2">
      <c r="A87" s="18" t="s">
        <v>88</v>
      </c>
      <c r="B87" s="2">
        <v>1650255000</v>
      </c>
      <c r="C87" s="3">
        <v>197339000</v>
      </c>
      <c r="D87" s="3">
        <v>205474000</v>
      </c>
      <c r="E87" s="3">
        <v>0</v>
      </c>
      <c r="F87" s="3">
        <v>50508000</v>
      </c>
      <c r="G87" s="3">
        <v>435617000</v>
      </c>
      <c r="H87" s="3">
        <v>0</v>
      </c>
      <c r="I87" s="3">
        <v>0</v>
      </c>
      <c r="J87" s="3">
        <v>0</v>
      </c>
      <c r="K87" s="4">
        <f t="shared" si="5"/>
        <v>2539193000</v>
      </c>
    </row>
    <row r="88" spans="1:11" ht="23.1" customHeight="1" x14ac:dyDescent="0.2">
      <c r="A88" s="18" t="s">
        <v>89</v>
      </c>
      <c r="B88" s="2">
        <v>2296677000</v>
      </c>
      <c r="C88" s="3">
        <v>271266000</v>
      </c>
      <c r="D88" s="3">
        <v>286969000</v>
      </c>
      <c r="E88" s="3">
        <v>0</v>
      </c>
      <c r="F88" s="3">
        <v>176369000</v>
      </c>
      <c r="G88" s="3">
        <v>273392000</v>
      </c>
      <c r="H88" s="3">
        <v>0</v>
      </c>
      <c r="I88" s="3">
        <v>0</v>
      </c>
      <c r="J88" s="3">
        <v>0</v>
      </c>
      <c r="K88" s="4">
        <f t="shared" si="5"/>
        <v>3304673000</v>
      </c>
    </row>
    <row r="89" spans="1:11" ht="23.1" customHeight="1" x14ac:dyDescent="0.2">
      <c r="A89" s="18" t="s">
        <v>90</v>
      </c>
      <c r="B89" s="2">
        <v>2053006000</v>
      </c>
      <c r="C89" s="3">
        <v>223344000</v>
      </c>
      <c r="D89" s="3">
        <v>199123000</v>
      </c>
      <c r="E89" s="3">
        <v>0</v>
      </c>
      <c r="F89" s="3">
        <v>75999000</v>
      </c>
      <c r="G89" s="3">
        <v>922413000</v>
      </c>
      <c r="H89" s="3">
        <v>0</v>
      </c>
      <c r="I89" s="3">
        <v>0</v>
      </c>
      <c r="J89" s="3">
        <v>0</v>
      </c>
      <c r="K89" s="4">
        <f t="shared" si="5"/>
        <v>3473885000</v>
      </c>
    </row>
    <row r="90" spans="1:11" ht="23.1" customHeight="1" x14ac:dyDescent="0.2">
      <c r="A90" s="18" t="s">
        <v>91</v>
      </c>
      <c r="B90" s="2">
        <v>2010541000</v>
      </c>
      <c r="C90" s="3">
        <v>249394000</v>
      </c>
      <c r="D90" s="3">
        <v>179211000</v>
      </c>
      <c r="E90" s="3">
        <v>0</v>
      </c>
      <c r="F90" s="3">
        <v>121403000</v>
      </c>
      <c r="G90" s="3">
        <v>192087000</v>
      </c>
      <c r="H90" s="3">
        <v>0</v>
      </c>
      <c r="I90" s="3">
        <v>0</v>
      </c>
      <c r="J90" s="3">
        <v>0</v>
      </c>
      <c r="K90" s="4">
        <f t="shared" si="5"/>
        <v>2752636000</v>
      </c>
    </row>
    <row r="91" spans="1:11" ht="23.1" customHeight="1" x14ac:dyDescent="0.2">
      <c r="A91" s="18" t="s">
        <v>92</v>
      </c>
      <c r="B91" s="2">
        <v>1524913000</v>
      </c>
      <c r="C91" s="3">
        <v>186923000</v>
      </c>
      <c r="D91" s="3">
        <v>138014000</v>
      </c>
      <c r="E91" s="3">
        <v>0</v>
      </c>
      <c r="F91" s="3">
        <v>41171000</v>
      </c>
      <c r="G91" s="3">
        <v>120211000</v>
      </c>
      <c r="H91" s="3">
        <v>0</v>
      </c>
      <c r="I91" s="3">
        <v>0</v>
      </c>
      <c r="J91" s="3">
        <v>0</v>
      </c>
      <c r="K91" s="4">
        <f t="shared" si="5"/>
        <v>2011232000</v>
      </c>
    </row>
    <row r="92" spans="1:11" ht="23.1" customHeight="1" x14ac:dyDescent="0.2">
      <c r="A92" s="18" t="s">
        <v>93</v>
      </c>
      <c r="B92" s="2">
        <v>1589907000</v>
      </c>
      <c r="C92" s="3">
        <v>178000000</v>
      </c>
      <c r="D92" s="3">
        <v>167104000</v>
      </c>
      <c r="E92" s="3">
        <v>0</v>
      </c>
      <c r="F92" s="3">
        <v>41970000</v>
      </c>
      <c r="G92" s="3">
        <v>271368000</v>
      </c>
      <c r="H92" s="3">
        <v>0</v>
      </c>
      <c r="I92" s="3">
        <v>0</v>
      </c>
      <c r="J92" s="3">
        <v>0</v>
      </c>
      <c r="K92" s="4">
        <f t="shared" si="5"/>
        <v>2248349000</v>
      </c>
    </row>
    <row r="93" spans="1:11" ht="23.1" customHeight="1" x14ac:dyDescent="0.2">
      <c r="A93" s="18" t="s">
        <v>94</v>
      </c>
      <c r="B93" s="2">
        <v>1408975000</v>
      </c>
      <c r="C93" s="3">
        <v>153971000</v>
      </c>
      <c r="D93" s="3">
        <v>247833000</v>
      </c>
      <c r="E93" s="3">
        <v>0</v>
      </c>
      <c r="F93" s="3">
        <v>19760000</v>
      </c>
      <c r="G93" s="3">
        <v>267797000</v>
      </c>
      <c r="H93" s="3">
        <v>0</v>
      </c>
      <c r="I93" s="3">
        <v>0</v>
      </c>
      <c r="J93" s="3">
        <v>0</v>
      </c>
      <c r="K93" s="4">
        <f t="shared" si="5"/>
        <v>2098336000</v>
      </c>
    </row>
    <row r="94" spans="1:11" ht="23.1" customHeight="1" x14ac:dyDescent="0.2">
      <c r="A94" s="18" t="s">
        <v>95</v>
      </c>
      <c r="B94" s="2">
        <v>1275694000</v>
      </c>
      <c r="C94" s="3">
        <v>147625000</v>
      </c>
      <c r="D94" s="3">
        <v>112569000</v>
      </c>
      <c r="E94" s="3">
        <v>0</v>
      </c>
      <c r="F94" s="3">
        <v>30705000</v>
      </c>
      <c r="G94" s="3">
        <v>386818000</v>
      </c>
      <c r="H94" s="3">
        <v>0</v>
      </c>
      <c r="I94" s="3">
        <v>0</v>
      </c>
      <c r="J94" s="3">
        <v>0</v>
      </c>
      <c r="K94" s="4">
        <f t="shared" si="5"/>
        <v>1953411000</v>
      </c>
    </row>
    <row r="95" spans="1:11" ht="23.1" customHeight="1" x14ac:dyDescent="0.2">
      <c r="A95" s="18" t="s">
        <v>96</v>
      </c>
      <c r="B95" s="2">
        <v>1610883000</v>
      </c>
      <c r="C95" s="3">
        <v>168304000</v>
      </c>
      <c r="D95" s="3">
        <v>156086000</v>
      </c>
      <c r="E95" s="3">
        <v>0</v>
      </c>
      <c r="F95" s="3">
        <v>28227000</v>
      </c>
      <c r="G95" s="3">
        <v>440378000</v>
      </c>
      <c r="H95" s="3">
        <v>0</v>
      </c>
      <c r="I95" s="3">
        <v>0</v>
      </c>
      <c r="J95" s="3">
        <v>0</v>
      </c>
      <c r="K95" s="4">
        <f t="shared" si="5"/>
        <v>2403878000</v>
      </c>
    </row>
    <row r="96" spans="1:11" ht="23.1" customHeight="1" x14ac:dyDescent="0.2">
      <c r="A96" s="18" t="s">
        <v>97</v>
      </c>
      <c r="B96" s="2">
        <v>1533235000</v>
      </c>
      <c r="C96" s="3">
        <v>193251000</v>
      </c>
      <c r="D96" s="3">
        <v>177626000</v>
      </c>
      <c r="E96" s="3">
        <v>0</v>
      </c>
      <c r="F96" s="3">
        <v>48464000</v>
      </c>
      <c r="G96" s="3">
        <v>336234000</v>
      </c>
      <c r="H96" s="3">
        <v>0</v>
      </c>
      <c r="I96" s="3">
        <v>0</v>
      </c>
      <c r="J96" s="3">
        <v>0</v>
      </c>
      <c r="K96" s="4">
        <f t="shared" si="5"/>
        <v>2288810000</v>
      </c>
    </row>
    <row r="97" spans="1:11" ht="23.1" customHeight="1" x14ac:dyDescent="0.2">
      <c r="A97" s="18" t="s">
        <v>98</v>
      </c>
      <c r="B97" s="2">
        <v>2430858000</v>
      </c>
      <c r="C97" s="3">
        <v>289794000</v>
      </c>
      <c r="D97" s="3">
        <v>319551000</v>
      </c>
      <c r="E97" s="3">
        <v>0</v>
      </c>
      <c r="F97" s="3">
        <v>54033000</v>
      </c>
      <c r="G97" s="3">
        <v>107119000</v>
      </c>
      <c r="H97" s="3">
        <v>0</v>
      </c>
      <c r="I97" s="3">
        <v>0</v>
      </c>
      <c r="J97" s="3">
        <v>0</v>
      </c>
      <c r="K97" s="4">
        <f t="shared" si="5"/>
        <v>3201355000</v>
      </c>
    </row>
    <row r="98" spans="1:11" ht="23.1" customHeight="1" x14ac:dyDescent="0.2">
      <c r="A98" s="18" t="s">
        <v>99</v>
      </c>
      <c r="B98" s="2">
        <v>946131000</v>
      </c>
      <c r="C98" s="3">
        <v>114272000</v>
      </c>
      <c r="D98" s="3">
        <v>144570000</v>
      </c>
      <c r="E98" s="3">
        <v>0</v>
      </c>
      <c r="F98" s="3">
        <v>21321000</v>
      </c>
      <c r="G98" s="3">
        <v>127352000</v>
      </c>
      <c r="H98" s="3">
        <v>0</v>
      </c>
      <c r="I98" s="3">
        <v>0</v>
      </c>
      <c r="J98" s="3">
        <v>0</v>
      </c>
      <c r="K98" s="4">
        <f t="shared" si="5"/>
        <v>1353646000</v>
      </c>
    </row>
    <row r="99" spans="1:11" ht="23.1" customHeight="1" x14ac:dyDescent="0.2">
      <c r="A99" s="18" t="s">
        <v>100</v>
      </c>
      <c r="B99" s="2">
        <v>1542042000</v>
      </c>
      <c r="C99" s="3">
        <v>191256000</v>
      </c>
      <c r="D99" s="3">
        <v>174209000</v>
      </c>
      <c r="E99" s="3">
        <v>0</v>
      </c>
      <c r="F99" s="3">
        <v>43908000</v>
      </c>
      <c r="G99" s="3">
        <v>341590000</v>
      </c>
      <c r="H99" s="3">
        <v>0</v>
      </c>
      <c r="I99" s="3">
        <v>0</v>
      </c>
      <c r="J99" s="3">
        <v>0</v>
      </c>
      <c r="K99" s="4">
        <f t="shared" si="5"/>
        <v>2293005000</v>
      </c>
    </row>
    <row r="100" spans="1:11" ht="23.1" customHeight="1" x14ac:dyDescent="0.2">
      <c r="A100" s="18" t="s">
        <v>101</v>
      </c>
      <c r="B100" s="2">
        <v>1102990000</v>
      </c>
      <c r="C100" s="3">
        <v>125379000</v>
      </c>
      <c r="D100" s="3">
        <v>115434000</v>
      </c>
      <c r="E100" s="3">
        <v>0</v>
      </c>
      <c r="F100" s="3">
        <v>24425000</v>
      </c>
      <c r="G100" s="3">
        <v>122592000</v>
      </c>
      <c r="H100" s="3">
        <v>0</v>
      </c>
      <c r="I100" s="3">
        <v>0</v>
      </c>
      <c r="J100" s="3">
        <v>0</v>
      </c>
      <c r="K100" s="4">
        <f t="shared" si="5"/>
        <v>1490820000</v>
      </c>
    </row>
    <row r="101" spans="1:11" ht="23.1" customHeight="1" x14ac:dyDescent="0.2">
      <c r="A101" s="18" t="s">
        <v>102</v>
      </c>
      <c r="B101" s="2">
        <v>1482168000</v>
      </c>
      <c r="C101" s="3">
        <v>174495000</v>
      </c>
      <c r="D101" s="3">
        <v>206075000</v>
      </c>
      <c r="E101" s="3">
        <v>0</v>
      </c>
      <c r="F101" s="3">
        <v>33457000</v>
      </c>
      <c r="G101" s="3">
        <v>148776000</v>
      </c>
      <c r="H101" s="3">
        <v>0</v>
      </c>
      <c r="I101" s="3">
        <v>0</v>
      </c>
      <c r="J101" s="3">
        <v>0</v>
      </c>
      <c r="K101" s="4">
        <f t="shared" si="5"/>
        <v>2044971000</v>
      </c>
    </row>
    <row r="102" spans="1:11" ht="23.1" customHeight="1" x14ac:dyDescent="0.2">
      <c r="A102" s="18" t="s">
        <v>103</v>
      </c>
      <c r="B102" s="2">
        <v>1236340000</v>
      </c>
      <c r="C102" s="3">
        <v>131568000</v>
      </c>
      <c r="D102" s="3">
        <v>189406000</v>
      </c>
      <c r="E102" s="3">
        <v>0</v>
      </c>
      <c r="F102" s="3">
        <v>24366000</v>
      </c>
      <c r="G102" s="3">
        <v>161868000</v>
      </c>
      <c r="H102" s="3">
        <v>0</v>
      </c>
      <c r="I102" s="3">
        <v>0</v>
      </c>
      <c r="J102" s="3">
        <v>0</v>
      </c>
      <c r="K102" s="4">
        <f t="shared" si="5"/>
        <v>1743548000</v>
      </c>
    </row>
    <row r="103" spans="1:11" ht="23.1" customHeight="1" x14ac:dyDescent="0.2">
      <c r="A103" s="18" t="s">
        <v>104</v>
      </c>
      <c r="B103" s="2">
        <v>1470104000</v>
      </c>
      <c r="C103" s="3">
        <v>166893000</v>
      </c>
      <c r="D103" s="3">
        <v>216286000</v>
      </c>
      <c r="E103" s="3">
        <v>0</v>
      </c>
      <c r="F103" s="3">
        <v>40425000</v>
      </c>
      <c r="G103" s="3">
        <v>340402000</v>
      </c>
      <c r="H103" s="3">
        <v>0</v>
      </c>
      <c r="I103" s="3">
        <v>0</v>
      </c>
      <c r="J103" s="3">
        <v>0</v>
      </c>
      <c r="K103" s="4">
        <f t="shared" si="5"/>
        <v>2234110000</v>
      </c>
    </row>
    <row r="104" spans="1:11" ht="23.1" customHeight="1" x14ac:dyDescent="0.2">
      <c r="A104" s="18" t="s">
        <v>105</v>
      </c>
      <c r="B104" s="2">
        <v>1302490000</v>
      </c>
      <c r="C104" s="3">
        <v>152960000</v>
      </c>
      <c r="D104" s="3">
        <v>129026000</v>
      </c>
      <c r="E104" s="3">
        <v>0</v>
      </c>
      <c r="F104" s="3">
        <v>30407000</v>
      </c>
      <c r="G104" s="3">
        <v>132352000</v>
      </c>
      <c r="H104" s="3">
        <v>0</v>
      </c>
      <c r="I104" s="3">
        <v>0</v>
      </c>
      <c r="J104" s="3">
        <v>0</v>
      </c>
      <c r="K104" s="4">
        <f t="shared" si="5"/>
        <v>1747235000</v>
      </c>
    </row>
    <row r="105" spans="1:11" ht="23.1" customHeight="1" x14ac:dyDescent="0.2">
      <c r="A105" s="18" t="s">
        <v>106</v>
      </c>
      <c r="B105" s="2">
        <v>1754153000</v>
      </c>
      <c r="C105" s="3">
        <v>191570000</v>
      </c>
      <c r="D105" s="3">
        <v>236360000</v>
      </c>
      <c r="E105" s="3">
        <v>0</v>
      </c>
      <c r="F105" s="3">
        <v>29257000</v>
      </c>
      <c r="G105" s="3">
        <v>232091000</v>
      </c>
      <c r="H105" s="3">
        <v>0</v>
      </c>
      <c r="I105" s="3">
        <v>0</v>
      </c>
      <c r="J105" s="3">
        <v>0</v>
      </c>
      <c r="K105" s="4">
        <f t="shared" si="5"/>
        <v>2443431000</v>
      </c>
    </row>
    <row r="106" spans="1:11" ht="23.1" customHeight="1" x14ac:dyDescent="0.2">
      <c r="A106" s="18" t="s">
        <v>107</v>
      </c>
      <c r="B106" s="2">
        <v>1355705000</v>
      </c>
      <c r="C106" s="3">
        <v>132114000</v>
      </c>
      <c r="D106" s="3">
        <v>230325000</v>
      </c>
      <c r="E106" s="3">
        <v>0</v>
      </c>
      <c r="F106" s="3">
        <v>24495000</v>
      </c>
      <c r="G106" s="3">
        <v>205906000</v>
      </c>
      <c r="H106" s="3">
        <v>0</v>
      </c>
      <c r="I106" s="3">
        <v>0</v>
      </c>
      <c r="J106" s="3">
        <v>0</v>
      </c>
      <c r="K106" s="4">
        <f t="shared" si="5"/>
        <v>1948545000</v>
      </c>
    </row>
    <row r="107" spans="1:11" ht="23.1" customHeight="1" x14ac:dyDescent="0.2">
      <c r="A107" s="18" t="s">
        <v>108</v>
      </c>
      <c r="B107" s="2">
        <v>1593509000</v>
      </c>
      <c r="C107" s="3">
        <v>183005000</v>
      </c>
      <c r="D107" s="3">
        <v>188322000</v>
      </c>
      <c r="E107" s="3">
        <v>0</v>
      </c>
      <c r="F107" s="3">
        <v>25374000</v>
      </c>
      <c r="G107" s="3">
        <v>148776000</v>
      </c>
      <c r="H107" s="3">
        <v>0</v>
      </c>
      <c r="I107" s="3">
        <v>0</v>
      </c>
      <c r="J107" s="3">
        <v>0</v>
      </c>
      <c r="K107" s="4">
        <f t="shared" si="5"/>
        <v>2138986000</v>
      </c>
    </row>
    <row r="108" spans="1:11" ht="23.1" customHeight="1" x14ac:dyDescent="0.2">
      <c r="A108" s="18" t="s">
        <v>109</v>
      </c>
      <c r="B108" s="2">
        <v>1446592000</v>
      </c>
      <c r="C108" s="3">
        <v>158480000</v>
      </c>
      <c r="D108" s="3">
        <v>165463000</v>
      </c>
      <c r="E108" s="3">
        <v>0</v>
      </c>
      <c r="F108" s="3">
        <v>24641000</v>
      </c>
      <c r="G108" s="3">
        <v>243993000</v>
      </c>
      <c r="H108" s="3">
        <v>0</v>
      </c>
      <c r="I108" s="3">
        <v>0</v>
      </c>
      <c r="J108" s="3">
        <v>0</v>
      </c>
      <c r="K108" s="4">
        <f t="shared" si="5"/>
        <v>2039169000</v>
      </c>
    </row>
    <row r="109" spans="1:11" ht="23.1" customHeight="1" x14ac:dyDescent="0.2">
      <c r="A109" s="18" t="s">
        <v>110</v>
      </c>
      <c r="B109" s="2">
        <v>896034000</v>
      </c>
      <c r="C109" s="3">
        <v>108790000</v>
      </c>
      <c r="D109" s="3">
        <v>194444000</v>
      </c>
      <c r="E109" s="3">
        <v>0</v>
      </c>
      <c r="F109" s="3">
        <v>16675000</v>
      </c>
      <c r="G109" s="3">
        <v>108309000</v>
      </c>
      <c r="H109" s="3">
        <v>0</v>
      </c>
      <c r="I109" s="3">
        <v>0</v>
      </c>
      <c r="J109" s="3">
        <v>0</v>
      </c>
      <c r="K109" s="4">
        <f t="shared" si="5"/>
        <v>1324252000</v>
      </c>
    </row>
    <row r="110" spans="1:11" ht="23.1" customHeight="1" x14ac:dyDescent="0.2">
      <c r="A110" s="18" t="s">
        <v>111</v>
      </c>
      <c r="B110" s="2">
        <v>1388166000</v>
      </c>
      <c r="C110" s="3">
        <v>159191000</v>
      </c>
      <c r="D110" s="3">
        <v>120212000</v>
      </c>
      <c r="E110" s="3">
        <v>0</v>
      </c>
      <c r="F110" s="3">
        <v>31203000</v>
      </c>
      <c r="G110" s="3">
        <v>202336000</v>
      </c>
      <c r="H110" s="3">
        <v>0</v>
      </c>
      <c r="I110" s="3">
        <v>0</v>
      </c>
      <c r="J110" s="3">
        <v>0</v>
      </c>
      <c r="K110" s="4">
        <f t="shared" si="5"/>
        <v>1901108000</v>
      </c>
    </row>
    <row r="111" spans="1:11" ht="23.1" customHeight="1" x14ac:dyDescent="0.2">
      <c r="A111" s="18" t="s">
        <v>112</v>
      </c>
      <c r="B111" s="2">
        <v>1124653000</v>
      </c>
      <c r="C111" s="3">
        <v>133258000</v>
      </c>
      <c r="D111" s="3">
        <v>166116000</v>
      </c>
      <c r="E111" s="3">
        <v>0</v>
      </c>
      <c r="F111" s="3">
        <v>23279000</v>
      </c>
      <c r="G111" s="3">
        <v>85695000</v>
      </c>
      <c r="H111" s="3">
        <v>0</v>
      </c>
      <c r="I111" s="3">
        <v>0</v>
      </c>
      <c r="J111" s="3">
        <v>0</v>
      </c>
      <c r="K111" s="4">
        <f t="shared" si="5"/>
        <v>1533001000</v>
      </c>
    </row>
    <row r="112" spans="1:11" ht="23.1" customHeight="1" x14ac:dyDescent="0.2">
      <c r="A112" s="18" t="s">
        <v>113</v>
      </c>
      <c r="B112" s="2">
        <v>1385428000</v>
      </c>
      <c r="C112" s="3">
        <v>153190000</v>
      </c>
      <c r="D112" s="3">
        <v>151679000</v>
      </c>
      <c r="E112" s="3">
        <v>0</v>
      </c>
      <c r="F112" s="3">
        <v>32530000</v>
      </c>
      <c r="G112" s="3">
        <v>65461000</v>
      </c>
      <c r="H112" s="3">
        <v>0</v>
      </c>
      <c r="I112" s="3">
        <v>0</v>
      </c>
      <c r="J112" s="3">
        <v>0</v>
      </c>
      <c r="K112" s="4">
        <f t="shared" si="5"/>
        <v>1788288000</v>
      </c>
    </row>
    <row r="113" spans="1:11" ht="23.1" customHeight="1" x14ac:dyDescent="0.2">
      <c r="A113" s="18" t="s">
        <v>114</v>
      </c>
      <c r="B113" s="2">
        <v>850754000</v>
      </c>
      <c r="C113" s="3">
        <v>100501000</v>
      </c>
      <c r="D113" s="3">
        <v>115393000</v>
      </c>
      <c r="E113" s="3">
        <v>0</v>
      </c>
      <c r="F113" s="3">
        <v>15542000</v>
      </c>
      <c r="G113" s="3">
        <v>182103000</v>
      </c>
      <c r="H113" s="3">
        <v>0</v>
      </c>
      <c r="I113" s="3">
        <v>0</v>
      </c>
      <c r="J113" s="3">
        <v>0</v>
      </c>
      <c r="K113" s="4">
        <f t="shared" si="5"/>
        <v>1264293000</v>
      </c>
    </row>
    <row r="114" spans="1:11" ht="23.1" customHeight="1" x14ac:dyDescent="0.2">
      <c r="A114" s="18" t="s">
        <v>115</v>
      </c>
      <c r="B114" s="2">
        <v>1160603000</v>
      </c>
      <c r="C114" s="3">
        <v>126212000</v>
      </c>
      <c r="D114" s="3">
        <v>127927000</v>
      </c>
      <c r="E114" s="3">
        <v>0</v>
      </c>
      <c r="F114" s="3">
        <v>21474000</v>
      </c>
      <c r="G114" s="3">
        <v>107119000</v>
      </c>
      <c r="H114" s="3">
        <v>0</v>
      </c>
      <c r="I114" s="3">
        <v>0</v>
      </c>
      <c r="J114" s="3">
        <v>0</v>
      </c>
      <c r="K114" s="4">
        <f t="shared" si="5"/>
        <v>1543335000</v>
      </c>
    </row>
    <row r="115" spans="1:11" ht="23.1" customHeight="1" x14ac:dyDescent="0.2">
      <c r="A115" s="18" t="s">
        <v>116</v>
      </c>
      <c r="B115" s="2">
        <v>774330000</v>
      </c>
      <c r="C115" s="3">
        <v>81737000</v>
      </c>
      <c r="D115" s="3">
        <v>130986000</v>
      </c>
      <c r="E115" s="3">
        <v>0</v>
      </c>
      <c r="F115" s="3">
        <v>14075000</v>
      </c>
      <c r="G115" s="3">
        <v>114500000</v>
      </c>
      <c r="H115" s="3">
        <v>0</v>
      </c>
      <c r="I115" s="3">
        <v>0</v>
      </c>
      <c r="J115" s="3">
        <v>0</v>
      </c>
      <c r="K115" s="4">
        <f t="shared" si="5"/>
        <v>1115628000</v>
      </c>
    </row>
    <row r="116" spans="1:11" ht="23.1" customHeight="1" x14ac:dyDescent="0.2">
      <c r="A116" s="18" t="s">
        <v>117</v>
      </c>
      <c r="B116" s="2">
        <v>1084389000</v>
      </c>
      <c r="C116" s="3">
        <v>118970000</v>
      </c>
      <c r="D116" s="3">
        <v>121767000</v>
      </c>
      <c r="E116" s="3">
        <v>0</v>
      </c>
      <c r="F116" s="3">
        <v>23372000</v>
      </c>
      <c r="G116" s="3">
        <v>136874000</v>
      </c>
      <c r="H116" s="3">
        <v>0</v>
      </c>
      <c r="I116" s="3">
        <v>0</v>
      </c>
      <c r="J116" s="3">
        <v>0</v>
      </c>
      <c r="K116" s="4">
        <f t="shared" si="5"/>
        <v>1485372000</v>
      </c>
    </row>
    <row r="117" spans="1:11" ht="23.1" customHeight="1" x14ac:dyDescent="0.2">
      <c r="A117" s="18" t="s">
        <v>118</v>
      </c>
      <c r="B117" s="2">
        <v>1305740000</v>
      </c>
      <c r="C117" s="3">
        <v>145032000</v>
      </c>
      <c r="D117" s="3">
        <v>150227000</v>
      </c>
      <c r="E117" s="3">
        <v>0</v>
      </c>
      <c r="F117" s="3">
        <v>34338000</v>
      </c>
      <c r="G117" s="3">
        <v>238042000</v>
      </c>
      <c r="H117" s="3">
        <v>0</v>
      </c>
      <c r="I117" s="3">
        <v>0</v>
      </c>
      <c r="J117" s="3">
        <v>0</v>
      </c>
      <c r="K117" s="4">
        <f t="shared" si="5"/>
        <v>1873379000</v>
      </c>
    </row>
    <row r="118" spans="1:11" ht="23.1" customHeight="1" x14ac:dyDescent="0.2">
      <c r="A118" s="18" t="s">
        <v>119</v>
      </c>
      <c r="B118" s="2">
        <v>624967000</v>
      </c>
      <c r="C118" s="3">
        <v>85484000</v>
      </c>
      <c r="D118" s="3">
        <v>169087000</v>
      </c>
      <c r="E118" s="3">
        <v>0</v>
      </c>
      <c r="F118" s="3">
        <v>12125000</v>
      </c>
      <c r="G118" s="3">
        <v>247564000</v>
      </c>
      <c r="H118" s="3">
        <v>0</v>
      </c>
      <c r="I118" s="3">
        <v>0</v>
      </c>
      <c r="J118" s="3">
        <v>0</v>
      </c>
      <c r="K118" s="4">
        <f t="shared" si="5"/>
        <v>1139227000</v>
      </c>
    </row>
    <row r="119" spans="1:11" ht="23.1" customHeight="1" x14ac:dyDescent="0.2">
      <c r="A119" s="18" t="s">
        <v>120</v>
      </c>
      <c r="B119" s="2">
        <v>2938802000</v>
      </c>
      <c r="C119" s="3">
        <v>339848000</v>
      </c>
      <c r="D119" s="3">
        <v>437095000</v>
      </c>
      <c r="E119" s="3">
        <v>0</v>
      </c>
      <c r="F119" s="3">
        <v>119655000</v>
      </c>
      <c r="G119" s="3">
        <v>743881000</v>
      </c>
      <c r="H119" s="3">
        <v>0</v>
      </c>
      <c r="I119" s="3">
        <v>0</v>
      </c>
      <c r="J119" s="3">
        <v>0</v>
      </c>
      <c r="K119" s="4">
        <f t="shared" ref="K119:K160" si="6">SUM(B119:J119)</f>
        <v>4579281000</v>
      </c>
    </row>
    <row r="120" spans="1:11" ht="23.1" customHeight="1" x14ac:dyDescent="0.2">
      <c r="A120" s="18" t="s">
        <v>121</v>
      </c>
      <c r="B120" s="2">
        <v>1023176000</v>
      </c>
      <c r="C120" s="3">
        <v>112929000</v>
      </c>
      <c r="D120" s="3">
        <v>120488000</v>
      </c>
      <c r="E120" s="3">
        <v>0</v>
      </c>
      <c r="F120" s="3">
        <v>17355000</v>
      </c>
      <c r="G120" s="3">
        <v>261846000</v>
      </c>
      <c r="H120" s="3">
        <v>0</v>
      </c>
      <c r="I120" s="3">
        <v>0</v>
      </c>
      <c r="J120" s="3">
        <v>0</v>
      </c>
      <c r="K120" s="4">
        <f t="shared" si="6"/>
        <v>1535794000</v>
      </c>
    </row>
    <row r="121" spans="1:11" ht="23.1" customHeight="1" x14ac:dyDescent="0.2">
      <c r="A121" s="18" t="s">
        <v>122</v>
      </c>
      <c r="B121" s="2">
        <v>1686605000</v>
      </c>
      <c r="C121" s="3">
        <v>189277000</v>
      </c>
      <c r="D121" s="3">
        <v>151114000</v>
      </c>
      <c r="E121" s="3">
        <v>0</v>
      </c>
      <c r="F121" s="3">
        <v>67327000</v>
      </c>
      <c r="G121" s="3">
        <v>237447000</v>
      </c>
      <c r="H121" s="3">
        <v>0</v>
      </c>
      <c r="I121" s="3">
        <v>0</v>
      </c>
      <c r="J121" s="3">
        <v>0</v>
      </c>
      <c r="K121" s="4">
        <f t="shared" si="6"/>
        <v>2331770000</v>
      </c>
    </row>
    <row r="122" spans="1:11" ht="23.1" customHeight="1" x14ac:dyDescent="0.2">
      <c r="A122" s="18" t="s">
        <v>123</v>
      </c>
      <c r="B122" s="2">
        <v>2102983000</v>
      </c>
      <c r="C122" s="3">
        <v>235670000</v>
      </c>
      <c r="D122" s="3">
        <v>224531000</v>
      </c>
      <c r="E122" s="3">
        <v>0</v>
      </c>
      <c r="F122" s="3">
        <v>112761000</v>
      </c>
      <c r="G122" s="3">
        <v>470133000</v>
      </c>
      <c r="H122" s="3">
        <v>0</v>
      </c>
      <c r="I122" s="3">
        <v>0</v>
      </c>
      <c r="J122" s="3">
        <v>0</v>
      </c>
      <c r="K122" s="4">
        <f t="shared" si="6"/>
        <v>3146078000</v>
      </c>
    </row>
    <row r="123" spans="1:11" ht="23.1" customHeight="1" x14ac:dyDescent="0.2">
      <c r="A123" s="18" t="s">
        <v>124</v>
      </c>
      <c r="B123" s="2">
        <v>5397968000</v>
      </c>
      <c r="C123" s="3">
        <v>634855000</v>
      </c>
      <c r="D123" s="3">
        <v>368025000</v>
      </c>
      <c r="E123" s="3">
        <v>0</v>
      </c>
      <c r="F123" s="3">
        <v>953573000</v>
      </c>
      <c r="G123" s="3">
        <v>407835000</v>
      </c>
      <c r="H123" s="3">
        <v>0</v>
      </c>
      <c r="I123" s="3">
        <v>0</v>
      </c>
      <c r="J123" s="3">
        <v>0</v>
      </c>
      <c r="K123" s="4">
        <f t="shared" si="6"/>
        <v>7762256000</v>
      </c>
    </row>
    <row r="124" spans="1:11" ht="23.1" customHeight="1" x14ac:dyDescent="0.2">
      <c r="A124" s="18" t="s">
        <v>125</v>
      </c>
      <c r="B124" s="2">
        <v>604961000</v>
      </c>
      <c r="C124" s="3">
        <v>72748000</v>
      </c>
      <c r="D124" s="3">
        <v>99448000</v>
      </c>
      <c r="E124" s="3">
        <v>0</v>
      </c>
      <c r="F124" s="3">
        <v>12017000</v>
      </c>
      <c r="G124" s="3">
        <v>309455000</v>
      </c>
      <c r="H124" s="3">
        <v>0</v>
      </c>
      <c r="I124" s="3">
        <v>0</v>
      </c>
      <c r="J124" s="3">
        <v>0</v>
      </c>
      <c r="K124" s="4">
        <f t="shared" si="6"/>
        <v>1098629000</v>
      </c>
    </row>
    <row r="125" spans="1:11" ht="23.1" customHeight="1" x14ac:dyDescent="0.2">
      <c r="A125" s="18" t="s">
        <v>126</v>
      </c>
      <c r="B125" s="2">
        <v>737671000</v>
      </c>
      <c r="C125" s="3">
        <v>81966000</v>
      </c>
      <c r="D125" s="3">
        <v>125150000</v>
      </c>
      <c r="E125" s="3">
        <v>0</v>
      </c>
      <c r="F125" s="3">
        <v>12374000</v>
      </c>
      <c r="G125" s="3">
        <v>92837000</v>
      </c>
      <c r="H125" s="3">
        <v>0</v>
      </c>
      <c r="I125" s="3">
        <v>0</v>
      </c>
      <c r="J125" s="3">
        <v>0</v>
      </c>
      <c r="K125" s="4">
        <f t="shared" si="6"/>
        <v>1049998000</v>
      </c>
    </row>
    <row r="126" spans="1:11" ht="23.1" customHeight="1" x14ac:dyDescent="0.2">
      <c r="A126" s="18" t="s">
        <v>127</v>
      </c>
      <c r="B126" s="2">
        <v>803896000</v>
      </c>
      <c r="C126" s="3">
        <v>95215000</v>
      </c>
      <c r="D126" s="3">
        <v>74386000</v>
      </c>
      <c r="E126" s="3">
        <v>0</v>
      </c>
      <c r="F126" s="3">
        <v>19808000</v>
      </c>
      <c r="G126" s="3">
        <v>458231000</v>
      </c>
      <c r="H126" s="3">
        <v>0</v>
      </c>
      <c r="I126" s="3">
        <v>0</v>
      </c>
      <c r="J126" s="3">
        <v>0</v>
      </c>
      <c r="K126" s="4">
        <f t="shared" si="6"/>
        <v>1451536000</v>
      </c>
    </row>
    <row r="127" spans="1:11" ht="23.1" customHeight="1" x14ac:dyDescent="0.2">
      <c r="A127" s="18" t="s">
        <v>128</v>
      </c>
      <c r="B127" s="2">
        <v>838579000</v>
      </c>
      <c r="C127" s="3">
        <v>107749000</v>
      </c>
      <c r="D127" s="3">
        <v>94335000</v>
      </c>
      <c r="E127" s="3">
        <v>0</v>
      </c>
      <c r="F127" s="3">
        <v>21520000</v>
      </c>
      <c r="G127" s="3">
        <v>63082000</v>
      </c>
      <c r="H127" s="3">
        <v>0</v>
      </c>
      <c r="I127" s="3">
        <v>0</v>
      </c>
      <c r="J127" s="3">
        <v>0</v>
      </c>
      <c r="K127" s="4">
        <f t="shared" si="6"/>
        <v>1125265000</v>
      </c>
    </row>
    <row r="128" spans="1:11" ht="23.1" customHeight="1" x14ac:dyDescent="0.2">
      <c r="A128" s="18" t="s">
        <v>129</v>
      </c>
      <c r="B128" s="2">
        <v>6906691000</v>
      </c>
      <c r="C128" s="3">
        <v>815077000</v>
      </c>
      <c r="D128" s="3">
        <v>474974000</v>
      </c>
      <c r="E128" s="3">
        <v>0</v>
      </c>
      <c r="F128" s="3">
        <v>285700000</v>
      </c>
      <c r="G128" s="3">
        <v>645399000</v>
      </c>
      <c r="H128" s="3">
        <v>0</v>
      </c>
      <c r="I128" s="3">
        <v>0</v>
      </c>
      <c r="J128" s="3">
        <v>0</v>
      </c>
      <c r="K128" s="4">
        <f t="shared" si="6"/>
        <v>9127841000</v>
      </c>
    </row>
    <row r="129" spans="1:11" ht="23.1" customHeight="1" x14ac:dyDescent="0.2">
      <c r="A129" s="18" t="s">
        <v>130</v>
      </c>
      <c r="B129" s="2">
        <v>1106927000</v>
      </c>
      <c r="C129" s="3">
        <v>131315000</v>
      </c>
      <c r="D129" s="3">
        <v>148959000</v>
      </c>
      <c r="E129" s="3">
        <v>0</v>
      </c>
      <c r="F129" s="3">
        <v>21391000</v>
      </c>
      <c r="G129" s="3">
        <v>336830000</v>
      </c>
      <c r="H129" s="3">
        <v>0</v>
      </c>
      <c r="I129" s="3">
        <v>0</v>
      </c>
      <c r="J129" s="3">
        <v>0</v>
      </c>
      <c r="K129" s="4">
        <f t="shared" si="6"/>
        <v>1745422000</v>
      </c>
    </row>
    <row r="130" spans="1:11" ht="23.1" customHeight="1" x14ac:dyDescent="0.2">
      <c r="A130" s="18" t="s">
        <v>131</v>
      </c>
      <c r="B130" s="2">
        <v>848298000</v>
      </c>
      <c r="C130" s="3">
        <v>114818000</v>
      </c>
      <c r="D130" s="3">
        <v>133556000</v>
      </c>
      <c r="E130" s="3">
        <v>0</v>
      </c>
      <c r="F130" s="3">
        <v>23619000</v>
      </c>
      <c r="G130" s="3">
        <v>315406000</v>
      </c>
      <c r="H130" s="3">
        <v>0</v>
      </c>
      <c r="I130" s="3">
        <v>0</v>
      </c>
      <c r="J130" s="3">
        <v>0</v>
      </c>
      <c r="K130" s="4">
        <f t="shared" si="6"/>
        <v>1435697000</v>
      </c>
    </row>
    <row r="131" spans="1:11" ht="23.1" customHeight="1" x14ac:dyDescent="0.2">
      <c r="A131" s="18" t="s">
        <v>132</v>
      </c>
      <c r="B131" s="2">
        <v>1205756000</v>
      </c>
      <c r="C131" s="3">
        <v>136483000</v>
      </c>
      <c r="D131" s="3">
        <v>170541000</v>
      </c>
      <c r="E131" s="3">
        <v>0</v>
      </c>
      <c r="F131" s="3">
        <v>47751000</v>
      </c>
      <c r="G131" s="3">
        <v>368370000</v>
      </c>
      <c r="H131" s="3">
        <v>0</v>
      </c>
      <c r="I131" s="3">
        <v>0</v>
      </c>
      <c r="J131" s="3">
        <v>0</v>
      </c>
      <c r="K131" s="4">
        <f t="shared" si="6"/>
        <v>1928901000</v>
      </c>
    </row>
    <row r="132" spans="1:11" ht="23.1" customHeight="1" x14ac:dyDescent="0.2">
      <c r="A132" s="18" t="s">
        <v>133</v>
      </c>
      <c r="B132" s="2">
        <v>734085000</v>
      </c>
      <c r="C132" s="3">
        <v>81152000</v>
      </c>
      <c r="D132" s="3">
        <v>86062000</v>
      </c>
      <c r="E132" s="3">
        <v>0</v>
      </c>
      <c r="F132" s="3">
        <v>12032000</v>
      </c>
      <c r="G132" s="3">
        <v>247564000</v>
      </c>
      <c r="H132" s="3">
        <v>0</v>
      </c>
      <c r="I132" s="3">
        <v>0</v>
      </c>
      <c r="J132" s="3">
        <v>0</v>
      </c>
      <c r="K132" s="4">
        <f t="shared" si="6"/>
        <v>1160895000</v>
      </c>
    </row>
    <row r="133" spans="1:11" ht="23.1" customHeight="1" x14ac:dyDescent="0.2">
      <c r="A133" s="18" t="s">
        <v>134</v>
      </c>
      <c r="B133" s="2">
        <v>681353000</v>
      </c>
      <c r="C133" s="3">
        <v>73232000</v>
      </c>
      <c r="D133" s="3">
        <v>92475000</v>
      </c>
      <c r="E133" s="3">
        <v>0</v>
      </c>
      <c r="F133" s="3">
        <v>14112000</v>
      </c>
      <c r="G133" s="3">
        <v>297553000</v>
      </c>
      <c r="H133" s="3">
        <v>0</v>
      </c>
      <c r="I133" s="3">
        <v>0</v>
      </c>
      <c r="J133" s="3">
        <v>0</v>
      </c>
      <c r="K133" s="4">
        <f t="shared" si="6"/>
        <v>1158725000</v>
      </c>
    </row>
    <row r="134" spans="1:11" ht="23.1" customHeight="1" x14ac:dyDescent="0.2">
      <c r="A134" s="18" t="s">
        <v>152</v>
      </c>
      <c r="B134" s="2">
        <v>33392000</v>
      </c>
      <c r="C134" s="3">
        <v>4365000</v>
      </c>
      <c r="D134" s="3">
        <v>32589000</v>
      </c>
      <c r="E134" s="3">
        <v>0</v>
      </c>
      <c r="F134" s="3">
        <v>941000</v>
      </c>
      <c r="G134" s="3">
        <v>1590000</v>
      </c>
      <c r="H134" s="3">
        <v>0</v>
      </c>
      <c r="I134" s="3">
        <v>0</v>
      </c>
      <c r="J134" s="3">
        <v>0</v>
      </c>
      <c r="K134" s="4">
        <f t="shared" si="6"/>
        <v>72877000</v>
      </c>
    </row>
    <row r="135" spans="1:11" ht="23.1" customHeight="1" x14ac:dyDescent="0.2">
      <c r="A135" s="18" t="s">
        <v>135</v>
      </c>
      <c r="B135" s="2">
        <v>373789000</v>
      </c>
      <c r="C135" s="3">
        <v>56200000</v>
      </c>
      <c r="D135" s="3">
        <v>114599000</v>
      </c>
      <c r="E135" s="3">
        <v>0</v>
      </c>
      <c r="F135" s="3">
        <v>3207000</v>
      </c>
      <c r="G135" s="3">
        <v>155917000</v>
      </c>
      <c r="H135" s="3">
        <v>0</v>
      </c>
      <c r="I135" s="3">
        <v>0</v>
      </c>
      <c r="J135" s="3">
        <v>0</v>
      </c>
      <c r="K135" s="4">
        <f t="shared" si="6"/>
        <v>703712000</v>
      </c>
    </row>
    <row r="136" spans="1:11" ht="23.1" customHeight="1" x14ac:dyDescent="0.2">
      <c r="A136" s="18" t="s">
        <v>136</v>
      </c>
      <c r="B136" s="2">
        <v>389142000</v>
      </c>
      <c r="C136" s="3">
        <v>43916000</v>
      </c>
      <c r="D136" s="3">
        <v>130446000</v>
      </c>
      <c r="E136" s="3">
        <v>0</v>
      </c>
      <c r="F136" s="3">
        <v>3532000</v>
      </c>
      <c r="G136" s="3">
        <v>119021000</v>
      </c>
      <c r="H136" s="3">
        <v>0</v>
      </c>
      <c r="I136" s="3">
        <v>0</v>
      </c>
      <c r="J136" s="3">
        <v>0</v>
      </c>
      <c r="K136" s="4">
        <f t="shared" si="6"/>
        <v>686057000</v>
      </c>
    </row>
    <row r="137" spans="1:11" ht="23.1" customHeight="1" x14ac:dyDescent="0.2">
      <c r="A137" s="18" t="s">
        <v>137</v>
      </c>
      <c r="B137" s="2">
        <v>976682000</v>
      </c>
      <c r="C137" s="3">
        <v>117685000</v>
      </c>
      <c r="D137" s="3">
        <v>149390000</v>
      </c>
      <c r="E137" s="3">
        <v>0</v>
      </c>
      <c r="F137" s="3">
        <v>26308000</v>
      </c>
      <c r="G137" s="3">
        <v>278509000</v>
      </c>
      <c r="H137" s="3">
        <v>0</v>
      </c>
      <c r="I137" s="3">
        <v>0</v>
      </c>
      <c r="J137" s="3">
        <v>0</v>
      </c>
      <c r="K137" s="4">
        <f t="shared" si="6"/>
        <v>1548574000</v>
      </c>
    </row>
    <row r="138" spans="1:11" ht="23.1" customHeight="1" x14ac:dyDescent="0.2">
      <c r="A138" s="18" t="s">
        <v>138</v>
      </c>
      <c r="B138" s="2">
        <v>1071636000</v>
      </c>
      <c r="C138" s="3">
        <v>115319000</v>
      </c>
      <c r="D138" s="3">
        <v>80527000</v>
      </c>
      <c r="E138" s="3">
        <v>0</v>
      </c>
      <c r="F138" s="3">
        <v>65136000</v>
      </c>
      <c r="G138" s="3">
        <v>468945000</v>
      </c>
      <c r="H138" s="3">
        <v>0</v>
      </c>
      <c r="I138" s="3">
        <v>0</v>
      </c>
      <c r="J138" s="3">
        <v>0</v>
      </c>
      <c r="K138" s="4">
        <f t="shared" si="6"/>
        <v>1801563000</v>
      </c>
    </row>
    <row r="139" spans="1:11" ht="23.1" customHeight="1" x14ac:dyDescent="0.2">
      <c r="A139" s="18" t="s">
        <v>139</v>
      </c>
      <c r="B139" s="2">
        <v>1034091000</v>
      </c>
      <c r="C139" s="3">
        <v>134149000</v>
      </c>
      <c r="D139" s="3">
        <v>127259000</v>
      </c>
      <c r="E139" s="3">
        <v>0</v>
      </c>
      <c r="F139" s="3">
        <v>13434000</v>
      </c>
      <c r="G139" s="3">
        <v>357063000</v>
      </c>
      <c r="H139" s="3">
        <v>0</v>
      </c>
      <c r="I139" s="3">
        <v>0</v>
      </c>
      <c r="J139" s="3">
        <v>0</v>
      </c>
      <c r="K139" s="4">
        <f t="shared" si="6"/>
        <v>1665996000</v>
      </c>
    </row>
    <row r="140" spans="1:11" ht="23.1" customHeight="1" x14ac:dyDescent="0.2">
      <c r="A140" s="18" t="s">
        <v>140</v>
      </c>
      <c r="B140" s="2">
        <v>5865101000</v>
      </c>
      <c r="C140" s="3">
        <v>762514000</v>
      </c>
      <c r="D140" s="3">
        <v>964256000</v>
      </c>
      <c r="E140" s="3">
        <v>0</v>
      </c>
      <c r="F140" s="3">
        <v>1379418000</v>
      </c>
      <c r="G140" s="3">
        <v>2382659000</v>
      </c>
      <c r="H140" s="3">
        <v>0</v>
      </c>
      <c r="I140" s="3">
        <v>0</v>
      </c>
      <c r="J140" s="3">
        <v>0</v>
      </c>
      <c r="K140" s="4">
        <f t="shared" si="6"/>
        <v>11353948000</v>
      </c>
    </row>
    <row r="141" spans="1:11" ht="23.1" customHeight="1" x14ac:dyDescent="0.2">
      <c r="A141" s="18" t="s">
        <v>141</v>
      </c>
      <c r="B141" s="2">
        <v>2594262000</v>
      </c>
      <c r="C141" s="3">
        <v>310179000</v>
      </c>
      <c r="D141" s="3">
        <v>326182000</v>
      </c>
      <c r="E141" s="3">
        <v>0</v>
      </c>
      <c r="F141" s="3">
        <v>81892000</v>
      </c>
      <c r="G141" s="3">
        <v>132877000</v>
      </c>
      <c r="H141" s="3">
        <v>0</v>
      </c>
      <c r="I141" s="3">
        <v>0</v>
      </c>
      <c r="J141" s="3">
        <v>0</v>
      </c>
      <c r="K141" s="4">
        <f t="shared" si="6"/>
        <v>3445392000</v>
      </c>
    </row>
    <row r="142" spans="1:11" ht="23.1" customHeight="1" x14ac:dyDescent="0.2">
      <c r="A142" s="18" t="s">
        <v>142</v>
      </c>
      <c r="B142" s="2">
        <v>1361511000</v>
      </c>
      <c r="C142" s="3">
        <v>177313000</v>
      </c>
      <c r="D142" s="3">
        <v>151865000</v>
      </c>
      <c r="E142" s="3">
        <v>0</v>
      </c>
      <c r="F142" s="3">
        <v>33001000</v>
      </c>
      <c r="G142" s="3">
        <v>220189000</v>
      </c>
      <c r="H142" s="3">
        <v>0</v>
      </c>
      <c r="I142" s="3">
        <v>0</v>
      </c>
      <c r="J142" s="3">
        <v>0</v>
      </c>
      <c r="K142" s="4">
        <f t="shared" si="6"/>
        <v>1943879000</v>
      </c>
    </row>
    <row r="143" spans="1:11" ht="23.1" customHeight="1" x14ac:dyDescent="0.2">
      <c r="A143" s="18" t="s">
        <v>143</v>
      </c>
      <c r="B143" s="2">
        <v>819509000</v>
      </c>
      <c r="C143" s="3">
        <v>99298000</v>
      </c>
      <c r="D143" s="3">
        <v>68021000</v>
      </c>
      <c r="E143" s="3">
        <v>0</v>
      </c>
      <c r="F143" s="3">
        <v>9755000</v>
      </c>
      <c r="G143" s="3">
        <v>248756000</v>
      </c>
      <c r="H143" s="3">
        <v>0</v>
      </c>
      <c r="I143" s="3">
        <v>0</v>
      </c>
      <c r="J143" s="3">
        <v>0</v>
      </c>
      <c r="K143" s="4">
        <f t="shared" si="6"/>
        <v>1245339000</v>
      </c>
    </row>
    <row r="144" spans="1:11" ht="23.1" customHeight="1" x14ac:dyDescent="0.2">
      <c r="A144" s="18" t="s">
        <v>144</v>
      </c>
      <c r="B144" s="2">
        <v>315994000</v>
      </c>
      <c r="C144" s="3">
        <v>31727000</v>
      </c>
      <c r="D144" s="3">
        <v>75814000</v>
      </c>
      <c r="E144" s="3">
        <v>0</v>
      </c>
      <c r="F144" s="3">
        <v>3278000</v>
      </c>
      <c r="G144" s="3">
        <v>208287000</v>
      </c>
      <c r="H144" s="3">
        <v>0</v>
      </c>
      <c r="I144" s="3">
        <v>0</v>
      </c>
      <c r="J144" s="3">
        <v>0</v>
      </c>
      <c r="K144" s="4">
        <f t="shared" si="6"/>
        <v>635100000</v>
      </c>
    </row>
    <row r="145" spans="1:11" ht="23.1" customHeight="1" x14ac:dyDescent="0.2">
      <c r="A145" s="18" t="s">
        <v>145</v>
      </c>
      <c r="B145" s="2">
        <v>545459000</v>
      </c>
      <c r="C145" s="3">
        <v>60578000</v>
      </c>
      <c r="D145" s="3">
        <v>50683000</v>
      </c>
      <c r="E145" s="3">
        <v>0</v>
      </c>
      <c r="F145" s="3">
        <v>9798000</v>
      </c>
      <c r="G145" s="3">
        <v>273748000</v>
      </c>
      <c r="H145" s="3">
        <v>0</v>
      </c>
      <c r="I145" s="3">
        <v>0</v>
      </c>
      <c r="J145" s="3">
        <v>0</v>
      </c>
      <c r="K145" s="4">
        <f t="shared" si="6"/>
        <v>940266000</v>
      </c>
    </row>
    <row r="146" spans="1:11" ht="23.1" customHeight="1" x14ac:dyDescent="0.2">
      <c r="A146" s="18" t="s">
        <v>146</v>
      </c>
      <c r="B146" s="2">
        <v>998213000</v>
      </c>
      <c r="C146" s="3">
        <v>125050000</v>
      </c>
      <c r="D146" s="3">
        <v>104719000</v>
      </c>
      <c r="E146" s="3">
        <v>0</v>
      </c>
      <c r="F146" s="3">
        <v>30026000</v>
      </c>
      <c r="G146" s="3">
        <v>363014000</v>
      </c>
      <c r="H146" s="3">
        <v>0</v>
      </c>
      <c r="I146" s="3">
        <v>0</v>
      </c>
      <c r="J146" s="3">
        <v>0</v>
      </c>
      <c r="K146" s="4">
        <f t="shared" si="6"/>
        <v>1621022000</v>
      </c>
    </row>
    <row r="147" spans="1:11" ht="23.1" customHeight="1" x14ac:dyDescent="0.2">
      <c r="A147" s="18" t="s">
        <v>147</v>
      </c>
      <c r="B147" s="2">
        <v>659931000</v>
      </c>
      <c r="C147" s="3">
        <v>84748000</v>
      </c>
      <c r="D147" s="3">
        <v>119306000</v>
      </c>
      <c r="E147" s="3">
        <v>0</v>
      </c>
      <c r="F147" s="3">
        <v>15180000</v>
      </c>
      <c r="G147" s="3">
        <v>142825000</v>
      </c>
      <c r="H147" s="3">
        <v>0</v>
      </c>
      <c r="I147" s="3">
        <v>0</v>
      </c>
      <c r="J147" s="3">
        <v>0</v>
      </c>
      <c r="K147" s="4">
        <f t="shared" si="6"/>
        <v>1021990000</v>
      </c>
    </row>
    <row r="148" spans="1:11" ht="23.1" customHeight="1" x14ac:dyDescent="0.2">
      <c r="A148" s="18" t="s">
        <v>148</v>
      </c>
      <c r="B148" s="2">
        <v>351000000</v>
      </c>
      <c r="C148" s="3">
        <v>42634000</v>
      </c>
      <c r="D148" s="3">
        <v>60004000</v>
      </c>
      <c r="E148" s="3">
        <v>0</v>
      </c>
      <c r="F148" s="3">
        <v>6505000</v>
      </c>
      <c r="G148" s="3">
        <v>357063000</v>
      </c>
      <c r="H148" s="3">
        <v>0</v>
      </c>
      <c r="I148" s="3">
        <v>0</v>
      </c>
      <c r="J148" s="3">
        <v>0</v>
      </c>
      <c r="K148" s="4">
        <f t="shared" si="6"/>
        <v>817206000</v>
      </c>
    </row>
    <row r="149" spans="1:11" ht="23.1" customHeight="1" x14ac:dyDescent="0.2">
      <c r="A149" s="18" t="s">
        <v>149</v>
      </c>
      <c r="B149" s="2">
        <v>1908319000</v>
      </c>
      <c r="C149" s="3">
        <v>269798000</v>
      </c>
      <c r="D149" s="3">
        <v>297601000</v>
      </c>
      <c r="E149" s="3">
        <v>0</v>
      </c>
      <c r="F149" s="3">
        <v>53665000</v>
      </c>
      <c r="G149" s="3">
        <v>351537000</v>
      </c>
      <c r="H149" s="3">
        <v>0</v>
      </c>
      <c r="I149" s="3">
        <v>0</v>
      </c>
      <c r="J149" s="3">
        <v>0</v>
      </c>
      <c r="K149" s="4">
        <f t="shared" si="6"/>
        <v>2880920000</v>
      </c>
    </row>
    <row r="150" spans="1:11" ht="23.1" customHeight="1" x14ac:dyDescent="0.2">
      <c r="A150" s="18" t="s">
        <v>150</v>
      </c>
      <c r="B150" s="2">
        <v>1520345000</v>
      </c>
      <c r="C150" s="3">
        <v>196307000</v>
      </c>
      <c r="D150" s="3">
        <v>133846000</v>
      </c>
      <c r="E150" s="3">
        <v>0</v>
      </c>
      <c r="F150" s="3">
        <v>40273000</v>
      </c>
      <c r="G150" s="3">
        <v>243993000</v>
      </c>
      <c r="H150" s="3">
        <v>0</v>
      </c>
      <c r="I150" s="3">
        <v>0</v>
      </c>
      <c r="J150" s="3">
        <v>0</v>
      </c>
      <c r="K150" s="4">
        <f t="shared" si="6"/>
        <v>2134764000</v>
      </c>
    </row>
    <row r="151" spans="1:11" ht="23.1" customHeight="1" thickBot="1" x14ac:dyDescent="0.25">
      <c r="A151" s="19" t="s">
        <v>151</v>
      </c>
      <c r="B151" s="10">
        <v>1854053000</v>
      </c>
      <c r="C151" s="11">
        <v>223717000</v>
      </c>
      <c r="D151" s="11">
        <v>98641000</v>
      </c>
      <c r="E151" s="11">
        <v>0</v>
      </c>
      <c r="F151" s="11">
        <v>458947000</v>
      </c>
      <c r="G151" s="11">
        <v>749832000</v>
      </c>
      <c r="H151" s="11">
        <v>0</v>
      </c>
      <c r="I151" s="11">
        <v>0</v>
      </c>
      <c r="J151" s="11">
        <v>0</v>
      </c>
      <c r="K151" s="12">
        <f t="shared" si="6"/>
        <v>3385190000</v>
      </c>
    </row>
    <row r="152" spans="1:11" hidden="1" x14ac:dyDescent="0.2">
      <c r="A152" s="25" t="s">
        <v>10</v>
      </c>
      <c r="B152" s="26">
        <v>3583430763000</v>
      </c>
      <c r="C152" s="27">
        <v>458665151000</v>
      </c>
      <c r="D152" s="27">
        <v>1036625333000</v>
      </c>
      <c r="E152" s="27">
        <v>2282245451000</v>
      </c>
      <c r="F152" s="27">
        <v>7542093241000</v>
      </c>
      <c r="G152" s="27">
        <v>780145202000</v>
      </c>
      <c r="H152" s="27">
        <v>838870611000</v>
      </c>
      <c r="I152" s="27">
        <v>299666850000</v>
      </c>
      <c r="J152" s="27">
        <v>336883993000</v>
      </c>
      <c r="K152" s="9">
        <f t="shared" si="6"/>
        <v>17158626595000</v>
      </c>
    </row>
    <row r="153" spans="1:11" ht="24.95" customHeight="1" x14ac:dyDescent="0.2">
      <c r="A153" s="28" t="s">
        <v>153</v>
      </c>
      <c r="B153" s="34">
        <v>369485652000</v>
      </c>
      <c r="C153" s="35">
        <v>45464848000</v>
      </c>
      <c r="D153" s="35">
        <v>45419275000</v>
      </c>
      <c r="E153" s="35">
        <v>0</v>
      </c>
      <c r="F153" s="35">
        <v>42796571000</v>
      </c>
      <c r="G153" s="35">
        <v>63827680000</v>
      </c>
      <c r="H153" s="35">
        <v>0</v>
      </c>
      <c r="I153" s="35">
        <v>0</v>
      </c>
      <c r="J153" s="35">
        <v>0</v>
      </c>
      <c r="K153" s="36">
        <f t="shared" si="6"/>
        <v>566994026000</v>
      </c>
    </row>
    <row r="154" spans="1:11" ht="24.95" customHeight="1" x14ac:dyDescent="0.2">
      <c r="A154" s="28" t="s">
        <v>154</v>
      </c>
      <c r="B154" s="29">
        <v>137903402000</v>
      </c>
      <c r="C154" s="30">
        <v>24808826000</v>
      </c>
      <c r="D154" s="30">
        <v>68701267000</v>
      </c>
      <c r="E154" s="30">
        <v>0</v>
      </c>
      <c r="F154" s="30">
        <v>352016889000</v>
      </c>
      <c r="G154" s="30">
        <v>463343697000</v>
      </c>
      <c r="H154" s="30">
        <v>28968930000</v>
      </c>
      <c r="I154" s="30">
        <v>5482838000</v>
      </c>
      <c r="J154" s="30">
        <v>0</v>
      </c>
      <c r="K154" s="4">
        <f t="shared" si="6"/>
        <v>1081225849000</v>
      </c>
    </row>
    <row r="155" spans="1:11" ht="24.95" customHeight="1" x14ac:dyDescent="0.2">
      <c r="A155" s="28" t="s">
        <v>155</v>
      </c>
      <c r="B155" s="29">
        <f t="shared" ref="B155:J155" si="7">B153+B154</f>
        <v>507389054000</v>
      </c>
      <c r="C155" s="30">
        <f t="shared" si="7"/>
        <v>70273674000</v>
      </c>
      <c r="D155" s="30">
        <f t="shared" si="7"/>
        <v>114120542000</v>
      </c>
      <c r="E155" s="30">
        <f t="shared" si="7"/>
        <v>0</v>
      </c>
      <c r="F155" s="30">
        <f t="shared" si="7"/>
        <v>394813460000</v>
      </c>
      <c r="G155" s="30">
        <f t="shared" si="7"/>
        <v>527171377000</v>
      </c>
      <c r="H155" s="30">
        <f t="shared" si="7"/>
        <v>28968930000</v>
      </c>
      <c r="I155" s="30">
        <f t="shared" si="7"/>
        <v>5482838000</v>
      </c>
      <c r="J155" s="30">
        <f t="shared" si="7"/>
        <v>0</v>
      </c>
      <c r="K155" s="4">
        <f t="shared" si="6"/>
        <v>1648219875000</v>
      </c>
    </row>
    <row r="156" spans="1:11" hidden="1" x14ac:dyDescent="0.2">
      <c r="A156" s="28" t="s">
        <v>12</v>
      </c>
      <c r="B156" s="29">
        <v>12816675000</v>
      </c>
      <c r="C156" s="30">
        <v>1927348000</v>
      </c>
      <c r="D156" s="30">
        <v>7234560000</v>
      </c>
      <c r="E156" s="30">
        <v>0</v>
      </c>
      <c r="F156" s="30">
        <v>78685848000</v>
      </c>
      <c r="G156" s="30">
        <v>4544493000</v>
      </c>
      <c r="H156" s="30">
        <v>0</v>
      </c>
      <c r="I156" s="30">
        <v>0</v>
      </c>
      <c r="J156" s="30">
        <v>0</v>
      </c>
      <c r="K156" s="4">
        <f t="shared" si="6"/>
        <v>105208924000</v>
      </c>
    </row>
    <row r="157" spans="1:11" hidden="1" x14ac:dyDescent="0.2">
      <c r="A157" s="28" t="s">
        <v>13</v>
      </c>
      <c r="B157" s="29">
        <f t="shared" ref="B157:J157" si="8">B156+B155+B152</f>
        <v>4103636492000</v>
      </c>
      <c r="C157" s="30">
        <f t="shared" si="8"/>
        <v>530866173000</v>
      </c>
      <c r="D157" s="30">
        <f t="shared" si="8"/>
        <v>1157980435000</v>
      </c>
      <c r="E157" s="30">
        <f t="shared" si="8"/>
        <v>2282245451000</v>
      </c>
      <c r="F157" s="30">
        <f t="shared" si="8"/>
        <v>8015592549000</v>
      </c>
      <c r="G157" s="30">
        <f t="shared" si="8"/>
        <v>1311861072000</v>
      </c>
      <c r="H157" s="30">
        <f t="shared" si="8"/>
        <v>867839541000</v>
      </c>
      <c r="I157" s="30">
        <f t="shared" si="8"/>
        <v>305149688000</v>
      </c>
      <c r="J157" s="30">
        <f t="shared" si="8"/>
        <v>336883993000</v>
      </c>
      <c r="K157" s="4">
        <f t="shared" si="6"/>
        <v>18912055394000</v>
      </c>
    </row>
    <row r="158" spans="1:11" hidden="1" x14ac:dyDescent="0.2">
      <c r="A158" s="28" t="s">
        <v>14</v>
      </c>
      <c r="B158" s="29">
        <v>0</v>
      </c>
      <c r="C158" s="30">
        <v>0</v>
      </c>
      <c r="D158" s="30">
        <v>0</v>
      </c>
      <c r="E158" s="30">
        <v>0</v>
      </c>
      <c r="F158" s="30">
        <v>985407079000</v>
      </c>
      <c r="G158" s="30">
        <v>0</v>
      </c>
      <c r="H158" s="30">
        <v>551559323000</v>
      </c>
      <c r="I158" s="30">
        <v>0</v>
      </c>
      <c r="J158" s="30">
        <v>0</v>
      </c>
      <c r="K158" s="4">
        <f t="shared" si="6"/>
        <v>1536966402000</v>
      </c>
    </row>
    <row r="159" spans="1:11" hidden="1" x14ac:dyDescent="0.2">
      <c r="A159" s="28" t="s">
        <v>15</v>
      </c>
      <c r="B159" s="29">
        <v>0</v>
      </c>
      <c r="C159" s="30">
        <v>0</v>
      </c>
      <c r="D159" s="30">
        <v>0</v>
      </c>
      <c r="E159" s="30">
        <v>0</v>
      </c>
      <c r="F159" s="30">
        <v>75136381000</v>
      </c>
      <c r="G159" s="30">
        <v>0</v>
      </c>
      <c r="H159" s="30">
        <v>0</v>
      </c>
      <c r="I159" s="30">
        <v>0</v>
      </c>
      <c r="J159" s="30">
        <v>0</v>
      </c>
      <c r="K159" s="4">
        <f t="shared" si="6"/>
        <v>75136381000</v>
      </c>
    </row>
    <row r="160" spans="1:11" ht="29.25" hidden="1" thickBot="1" x14ac:dyDescent="0.25">
      <c r="A160" s="31" t="s">
        <v>16</v>
      </c>
      <c r="B160" s="32">
        <f t="shared" ref="B160:J160" si="9">B157-(B158+B159)</f>
        <v>4103636492000</v>
      </c>
      <c r="C160" s="33">
        <f t="shared" si="9"/>
        <v>530866173000</v>
      </c>
      <c r="D160" s="33">
        <f t="shared" si="9"/>
        <v>1157980435000</v>
      </c>
      <c r="E160" s="33">
        <f t="shared" si="9"/>
        <v>2282245451000</v>
      </c>
      <c r="F160" s="33">
        <f t="shared" si="9"/>
        <v>6955049089000</v>
      </c>
      <c r="G160" s="33">
        <f t="shared" si="9"/>
        <v>1311861072000</v>
      </c>
      <c r="H160" s="33">
        <f t="shared" si="9"/>
        <v>316280218000</v>
      </c>
      <c r="I160" s="33">
        <f t="shared" si="9"/>
        <v>305149688000</v>
      </c>
      <c r="J160" s="33">
        <f t="shared" si="9"/>
        <v>336883993000</v>
      </c>
      <c r="K160" s="12">
        <f t="shared" si="6"/>
        <v>17299952611000</v>
      </c>
    </row>
    <row r="161" spans="2:11" hidden="1" x14ac:dyDescent="0.2"/>
    <row r="167" spans="2:11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2:1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</sheetData>
  <mergeCells count="3">
    <mergeCell ref="A17:K17"/>
    <mergeCell ref="A18:K18"/>
    <mergeCell ref="A19:K1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B6417-4D8C-43F2-AF42-B0C1E9DA0EF1}">
  <sheetPr>
    <pageSetUpPr fitToPage="1"/>
  </sheetPr>
  <dimension ref="A1:K169"/>
  <sheetViews>
    <sheetView topLeftCell="A17" zoomScale="80" zoomScaleNormal="80" workbookViewId="0">
      <selection activeCell="G166" sqref="G166"/>
    </sheetView>
  </sheetViews>
  <sheetFormatPr defaultColWidth="9.140625" defaultRowHeight="14.25" x14ac:dyDescent="0.2"/>
  <cols>
    <col min="1" max="1" width="75.7109375" style="16" customWidth="1"/>
    <col min="2" max="10" width="22.140625" style="1" customWidth="1"/>
    <col min="11" max="11" width="25.28515625" style="1" customWidth="1"/>
    <col min="12" max="14" width="19.28515625" style="1" customWidth="1"/>
    <col min="15" max="15" width="9.140625" style="1" customWidth="1"/>
    <col min="16" max="16384" width="9.140625" style="1"/>
  </cols>
  <sheetData>
    <row r="1" spans="1:11" hidden="1" x14ac:dyDescent="0.2">
      <c r="A1" s="16">
        <v>2025</v>
      </c>
      <c r="B1" s="1" t="s">
        <v>20</v>
      </c>
    </row>
    <row r="2" spans="1:11" hidden="1" x14ac:dyDescent="0.2">
      <c r="A2" s="17"/>
      <c r="B2" s="7"/>
      <c r="C2" s="8"/>
      <c r="D2" s="8"/>
      <c r="E2" s="8"/>
      <c r="F2" s="8"/>
      <c r="G2" s="8"/>
      <c r="H2" s="8"/>
      <c r="I2" s="8"/>
      <c r="J2" s="8"/>
      <c r="K2" s="9">
        <f>SUM(B2:J2)</f>
        <v>0</v>
      </c>
    </row>
    <row r="3" spans="1:11" hidden="1" x14ac:dyDescent="0.2">
      <c r="A3" s="18"/>
      <c r="B3" s="2"/>
      <c r="C3" s="3"/>
      <c r="D3" s="3"/>
      <c r="E3" s="3"/>
      <c r="F3" s="3"/>
      <c r="G3" s="3"/>
      <c r="H3" s="3"/>
      <c r="I3" s="3"/>
      <c r="J3" s="3"/>
      <c r="K3" s="4">
        <f>SUM(B3:J3)</f>
        <v>0</v>
      </c>
    </row>
    <row r="4" spans="1:11" ht="15" hidden="1" thickBot="1" x14ac:dyDescent="0.25">
      <c r="A4" s="19"/>
      <c r="B4" s="10"/>
      <c r="C4" s="11"/>
      <c r="D4" s="11"/>
      <c r="E4" s="11"/>
      <c r="F4" s="11"/>
      <c r="G4" s="11"/>
      <c r="H4" s="11"/>
      <c r="I4" s="11"/>
      <c r="J4" s="11"/>
      <c r="K4" s="12">
        <f>SUM(B4:J4)</f>
        <v>0</v>
      </c>
    </row>
    <row r="5" spans="1:11" hidden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4"/>
    </row>
    <row r="6" spans="1:11" ht="16.5" hidden="1" customHeight="1" x14ac:dyDescent="0.2">
      <c r="A6" s="25" t="s">
        <v>10</v>
      </c>
      <c r="B6" s="26"/>
      <c r="C6" s="27"/>
      <c r="D6" s="27"/>
      <c r="E6" s="27"/>
      <c r="F6" s="27"/>
      <c r="G6" s="27"/>
      <c r="H6" s="27"/>
      <c r="I6" s="27"/>
      <c r="J6" s="27"/>
      <c r="K6" s="9">
        <f t="shared" ref="K6:K14" si="0">SUM(B6:J6)</f>
        <v>0</v>
      </c>
    </row>
    <row r="7" spans="1:11" ht="16.5" hidden="1" customHeight="1" x14ac:dyDescent="0.2">
      <c r="A7" s="28" t="s">
        <v>17</v>
      </c>
      <c r="B7" s="34"/>
      <c r="C7" s="35"/>
      <c r="D7" s="35"/>
      <c r="E7" s="35"/>
      <c r="F7" s="35"/>
      <c r="G7" s="35"/>
      <c r="H7" s="35"/>
      <c r="I7" s="35"/>
      <c r="J7" s="35"/>
      <c r="K7" s="36">
        <f t="shared" si="0"/>
        <v>0</v>
      </c>
    </row>
    <row r="8" spans="1:11" ht="16.5" hidden="1" customHeight="1" x14ac:dyDescent="0.2">
      <c r="A8" s="28" t="s">
        <v>18</v>
      </c>
      <c r="B8" s="29"/>
      <c r="C8" s="30"/>
      <c r="D8" s="30"/>
      <c r="E8" s="30"/>
      <c r="F8" s="30"/>
      <c r="G8" s="30"/>
      <c r="H8" s="30"/>
      <c r="I8" s="30"/>
      <c r="J8" s="30"/>
      <c r="K8" s="4">
        <f t="shared" si="0"/>
        <v>0</v>
      </c>
    </row>
    <row r="9" spans="1:11" ht="16.5" hidden="1" customHeight="1" x14ac:dyDescent="0.2">
      <c r="A9" s="28" t="s">
        <v>11</v>
      </c>
      <c r="B9" s="29">
        <f t="shared" ref="B9:J9" si="1">B7+B8</f>
        <v>0</v>
      </c>
      <c r="C9" s="30">
        <f t="shared" si="1"/>
        <v>0</v>
      </c>
      <c r="D9" s="30">
        <f t="shared" si="1"/>
        <v>0</v>
      </c>
      <c r="E9" s="30">
        <f t="shared" si="1"/>
        <v>0</v>
      </c>
      <c r="F9" s="30">
        <f t="shared" si="1"/>
        <v>0</v>
      </c>
      <c r="G9" s="30">
        <f t="shared" si="1"/>
        <v>0</v>
      </c>
      <c r="H9" s="30">
        <f t="shared" si="1"/>
        <v>0</v>
      </c>
      <c r="I9" s="30">
        <f t="shared" si="1"/>
        <v>0</v>
      </c>
      <c r="J9" s="30">
        <f t="shared" si="1"/>
        <v>0</v>
      </c>
      <c r="K9" s="4">
        <f t="shared" si="0"/>
        <v>0</v>
      </c>
    </row>
    <row r="10" spans="1:11" ht="16.5" hidden="1" customHeight="1" x14ac:dyDescent="0.2">
      <c r="A10" s="28" t="s">
        <v>12</v>
      </c>
      <c r="B10" s="29"/>
      <c r="C10" s="30"/>
      <c r="D10" s="30"/>
      <c r="E10" s="30"/>
      <c r="F10" s="30"/>
      <c r="G10" s="30"/>
      <c r="H10" s="30"/>
      <c r="I10" s="30"/>
      <c r="J10" s="30"/>
      <c r="K10" s="4">
        <f t="shared" si="0"/>
        <v>0</v>
      </c>
    </row>
    <row r="11" spans="1:11" ht="16.5" hidden="1" customHeight="1" x14ac:dyDescent="0.2">
      <c r="A11" s="28" t="s">
        <v>13</v>
      </c>
      <c r="B11" s="29">
        <f t="shared" ref="B11:J11" si="2">B10+B9+B6</f>
        <v>0</v>
      </c>
      <c r="C11" s="30">
        <f t="shared" si="2"/>
        <v>0</v>
      </c>
      <c r="D11" s="30">
        <f t="shared" si="2"/>
        <v>0</v>
      </c>
      <c r="E11" s="30">
        <f t="shared" si="2"/>
        <v>0</v>
      </c>
      <c r="F11" s="30">
        <f t="shared" si="2"/>
        <v>0</v>
      </c>
      <c r="G11" s="30">
        <f t="shared" si="2"/>
        <v>0</v>
      </c>
      <c r="H11" s="30">
        <f t="shared" si="2"/>
        <v>0</v>
      </c>
      <c r="I11" s="30">
        <f t="shared" si="2"/>
        <v>0</v>
      </c>
      <c r="J11" s="30">
        <f t="shared" si="2"/>
        <v>0</v>
      </c>
      <c r="K11" s="4">
        <f t="shared" si="0"/>
        <v>0</v>
      </c>
    </row>
    <row r="12" spans="1:11" ht="16.5" hidden="1" customHeight="1" x14ac:dyDescent="0.2">
      <c r="A12" s="28" t="s">
        <v>14</v>
      </c>
      <c r="B12" s="29"/>
      <c r="C12" s="30"/>
      <c r="D12" s="30"/>
      <c r="E12" s="30"/>
      <c r="F12" s="30"/>
      <c r="G12" s="30"/>
      <c r="H12" s="30"/>
      <c r="I12" s="30"/>
      <c r="J12" s="30"/>
      <c r="K12" s="4">
        <f t="shared" si="0"/>
        <v>0</v>
      </c>
    </row>
    <row r="13" spans="1:11" ht="16.5" hidden="1" customHeight="1" x14ac:dyDescent="0.2">
      <c r="A13" s="28" t="s">
        <v>15</v>
      </c>
      <c r="B13" s="29"/>
      <c r="C13" s="30"/>
      <c r="D13" s="30"/>
      <c r="E13" s="30"/>
      <c r="F13" s="30"/>
      <c r="G13" s="30"/>
      <c r="H13" s="30"/>
      <c r="I13" s="30"/>
      <c r="J13" s="30"/>
      <c r="K13" s="4">
        <f t="shared" si="0"/>
        <v>0</v>
      </c>
    </row>
    <row r="14" spans="1:11" ht="16.5" hidden="1" customHeight="1" x14ac:dyDescent="0.2">
      <c r="A14" s="31" t="s">
        <v>16</v>
      </c>
      <c r="B14" s="32">
        <f t="shared" ref="B14:J14" si="3">B11-(B12+B13)</f>
        <v>0</v>
      </c>
      <c r="C14" s="33">
        <f t="shared" si="3"/>
        <v>0</v>
      </c>
      <c r="D14" s="33">
        <f t="shared" si="3"/>
        <v>0</v>
      </c>
      <c r="E14" s="33">
        <f t="shared" si="3"/>
        <v>0</v>
      </c>
      <c r="F14" s="33">
        <f t="shared" si="3"/>
        <v>0</v>
      </c>
      <c r="G14" s="33">
        <f t="shared" si="3"/>
        <v>0</v>
      </c>
      <c r="H14" s="33">
        <f t="shared" si="3"/>
        <v>0</v>
      </c>
      <c r="I14" s="33">
        <f t="shared" si="3"/>
        <v>0</v>
      </c>
      <c r="J14" s="33">
        <f t="shared" si="3"/>
        <v>0</v>
      </c>
      <c r="K14" s="12">
        <f t="shared" si="0"/>
        <v>0</v>
      </c>
    </row>
    <row r="15" spans="1:11" hidden="1" x14ac:dyDescent="0.2">
      <c r="A15" s="16" t="s">
        <v>19</v>
      </c>
    </row>
    <row r="16" spans="1:11" hidden="1" x14ac:dyDescent="0.2"/>
    <row r="17" spans="1:11" ht="24.75" customHeight="1" x14ac:dyDescent="0.2">
      <c r="A17" s="38" t="str">
        <f>ButceYil&amp;" YILI MERKEZİ YÖNETİM BÜTÇE KANUNU İCMALİ"</f>
        <v>2025 YILI MERKEZİ YÖNETİM BÜTÇE KANUNU İCMALİ</v>
      </c>
      <c r="B17" s="38" t="s">
        <v>0</v>
      </c>
      <c r="C17" s="38" t="s">
        <v>0</v>
      </c>
      <c r="D17" s="38" t="s">
        <v>0</v>
      </c>
      <c r="E17" s="38" t="s">
        <v>0</v>
      </c>
      <c r="F17" s="38" t="s">
        <v>0</v>
      </c>
      <c r="G17" s="38" t="s">
        <v>0</v>
      </c>
      <c r="H17" s="38" t="s">
        <v>0</v>
      </c>
      <c r="I17" s="38" t="s">
        <v>0</v>
      </c>
      <c r="J17" s="38" t="s">
        <v>0</v>
      </c>
      <c r="K17" s="38" t="s">
        <v>0</v>
      </c>
    </row>
    <row r="18" spans="1:11" ht="24.75" customHeight="1" x14ac:dyDescent="0.2">
      <c r="A18" s="38" t="s">
        <v>157</v>
      </c>
      <c r="B18" s="38" t="s">
        <v>0</v>
      </c>
      <c r="C18" s="38" t="s">
        <v>0</v>
      </c>
      <c r="D18" s="38" t="s">
        <v>0</v>
      </c>
      <c r="E18" s="38" t="s">
        <v>0</v>
      </c>
      <c r="F18" s="38" t="s">
        <v>0</v>
      </c>
      <c r="G18" s="38" t="s">
        <v>0</v>
      </c>
      <c r="H18" s="38" t="s">
        <v>0</v>
      </c>
      <c r="I18" s="38" t="s">
        <v>0</v>
      </c>
      <c r="J18" s="38" t="s">
        <v>0</v>
      </c>
      <c r="K18" s="38" t="s">
        <v>0</v>
      </c>
    </row>
    <row r="19" spans="1:11" ht="24.75" customHeight="1" x14ac:dyDescent="0.2">
      <c r="A19" s="39" t="s">
        <v>1</v>
      </c>
      <c r="B19" s="39" t="s">
        <v>0</v>
      </c>
      <c r="C19" s="39" t="s">
        <v>0</v>
      </c>
      <c r="D19" s="39" t="s">
        <v>0</v>
      </c>
      <c r="E19" s="39" t="s">
        <v>0</v>
      </c>
      <c r="F19" s="39" t="s">
        <v>0</v>
      </c>
      <c r="G19" s="39" t="s">
        <v>0</v>
      </c>
      <c r="H19" s="39" t="s">
        <v>0</v>
      </c>
      <c r="I19" s="39" t="s">
        <v>0</v>
      </c>
      <c r="J19" s="39" t="s">
        <v>0</v>
      </c>
      <c r="K19" s="39" t="s">
        <v>0</v>
      </c>
    </row>
    <row r="21" spans="1:11" ht="15" thickBot="1" x14ac:dyDescent="0.25">
      <c r="A21" s="20" t="s">
        <v>0</v>
      </c>
      <c r="B21" s="5" t="s">
        <v>0</v>
      </c>
      <c r="C21" s="5" t="s">
        <v>0</v>
      </c>
      <c r="D21" s="5" t="s">
        <v>0</v>
      </c>
      <c r="E21" s="5" t="s">
        <v>0</v>
      </c>
      <c r="F21" s="5" t="s">
        <v>0</v>
      </c>
      <c r="G21" s="5" t="s">
        <v>0</v>
      </c>
      <c r="H21" s="5" t="s">
        <v>0</v>
      </c>
      <c r="I21" s="5" t="s">
        <v>0</v>
      </c>
      <c r="J21" s="5" t="s">
        <v>0</v>
      </c>
      <c r="K21" s="6" t="str">
        <f>IF(ButceYil&gt;2008,"TL","YTL")</f>
        <v>TL</v>
      </c>
    </row>
    <row r="22" spans="1:11" ht="45" customHeight="1" thickBot="1" x14ac:dyDescent="0.25">
      <c r="A22" s="21" t="s">
        <v>2</v>
      </c>
      <c r="B22" s="13" t="s">
        <v>6</v>
      </c>
      <c r="C22" s="14" t="s">
        <v>7</v>
      </c>
      <c r="D22" s="14" t="s">
        <v>8</v>
      </c>
      <c r="E22" s="14" t="s">
        <v>3</v>
      </c>
      <c r="F22" s="14" t="s">
        <v>23</v>
      </c>
      <c r="G22" s="14" t="s">
        <v>21</v>
      </c>
      <c r="H22" s="14" t="s">
        <v>22</v>
      </c>
      <c r="I22" s="14" t="s">
        <v>4</v>
      </c>
      <c r="J22" s="14" t="s">
        <v>5</v>
      </c>
      <c r="K22" s="15" t="s">
        <v>9</v>
      </c>
    </row>
    <row r="23" spans="1:11" ht="23.1" customHeight="1" x14ac:dyDescent="0.2">
      <c r="A23" s="17" t="s">
        <v>24</v>
      </c>
      <c r="B23" s="7">
        <v>1096751000</v>
      </c>
      <c r="C23" s="8">
        <v>102665000</v>
      </c>
      <c r="D23" s="8">
        <v>66333000</v>
      </c>
      <c r="E23" s="8">
        <v>0</v>
      </c>
      <c r="F23" s="8">
        <v>176053000</v>
      </c>
      <c r="G23" s="8">
        <v>14759000</v>
      </c>
      <c r="H23" s="8">
        <v>0</v>
      </c>
      <c r="I23" s="8">
        <v>0</v>
      </c>
      <c r="J23" s="8">
        <v>0</v>
      </c>
      <c r="K23" s="9">
        <f t="shared" ref="K23:K54" si="4">SUM(B23:J23)</f>
        <v>1456561000</v>
      </c>
    </row>
    <row r="24" spans="1:11" ht="23.1" customHeight="1" x14ac:dyDescent="0.2">
      <c r="A24" s="18" t="s">
        <v>25</v>
      </c>
      <c r="B24" s="2">
        <v>12449336000</v>
      </c>
      <c r="C24" s="3">
        <v>1552537000</v>
      </c>
      <c r="D24" s="3">
        <v>1179086000</v>
      </c>
      <c r="E24" s="3">
        <v>0</v>
      </c>
      <c r="F24" s="3">
        <v>2347994000</v>
      </c>
      <c r="G24" s="3">
        <v>1509558000</v>
      </c>
      <c r="H24" s="3">
        <v>0</v>
      </c>
      <c r="I24" s="3">
        <v>0</v>
      </c>
      <c r="J24" s="3">
        <v>0</v>
      </c>
      <c r="K24" s="4">
        <f t="shared" si="4"/>
        <v>19038511000</v>
      </c>
    </row>
    <row r="25" spans="1:11" ht="23.1" customHeight="1" x14ac:dyDescent="0.2">
      <c r="A25" s="18" t="s">
        <v>26</v>
      </c>
      <c r="B25" s="2">
        <v>5227728000</v>
      </c>
      <c r="C25" s="3">
        <v>745418000</v>
      </c>
      <c r="D25" s="3">
        <v>1509672000</v>
      </c>
      <c r="E25" s="3">
        <v>0</v>
      </c>
      <c r="F25" s="3">
        <v>314773000</v>
      </c>
      <c r="G25" s="3">
        <v>725986000</v>
      </c>
      <c r="H25" s="3">
        <v>0</v>
      </c>
      <c r="I25" s="3">
        <v>0</v>
      </c>
      <c r="J25" s="3">
        <v>0</v>
      </c>
      <c r="K25" s="4">
        <f t="shared" si="4"/>
        <v>8523577000</v>
      </c>
    </row>
    <row r="26" spans="1:11" ht="23.1" customHeight="1" x14ac:dyDescent="0.2">
      <c r="A26" s="18" t="s">
        <v>27</v>
      </c>
      <c r="B26" s="2">
        <v>10947097000</v>
      </c>
      <c r="C26" s="3">
        <v>1330040000</v>
      </c>
      <c r="D26" s="3">
        <v>1508088000</v>
      </c>
      <c r="E26" s="3">
        <v>0</v>
      </c>
      <c r="F26" s="3">
        <v>2259634000</v>
      </c>
      <c r="G26" s="3">
        <v>2031499000</v>
      </c>
      <c r="H26" s="3">
        <v>0</v>
      </c>
      <c r="I26" s="3">
        <v>0</v>
      </c>
      <c r="J26" s="3">
        <v>0</v>
      </c>
      <c r="K26" s="4">
        <f t="shared" si="4"/>
        <v>18076358000</v>
      </c>
    </row>
    <row r="27" spans="1:11" ht="23.1" customHeight="1" x14ac:dyDescent="0.2">
      <c r="A27" s="18" t="s">
        <v>28</v>
      </c>
      <c r="B27" s="2">
        <v>9882291000</v>
      </c>
      <c r="C27" s="3">
        <v>1192643000</v>
      </c>
      <c r="D27" s="3">
        <v>905639000</v>
      </c>
      <c r="E27" s="3">
        <v>0</v>
      </c>
      <c r="F27" s="3">
        <v>1791101000</v>
      </c>
      <c r="G27" s="3">
        <v>2253270000</v>
      </c>
      <c r="H27" s="3">
        <v>0</v>
      </c>
      <c r="I27" s="3">
        <v>0</v>
      </c>
      <c r="J27" s="3">
        <v>0</v>
      </c>
      <c r="K27" s="4">
        <f t="shared" si="4"/>
        <v>16024944000</v>
      </c>
    </row>
    <row r="28" spans="1:11" ht="23.1" customHeight="1" x14ac:dyDescent="0.2">
      <c r="A28" s="18" t="s">
        <v>29</v>
      </c>
      <c r="B28" s="2">
        <v>9811610000</v>
      </c>
      <c r="C28" s="3">
        <v>1270960000</v>
      </c>
      <c r="D28" s="3">
        <v>1259778000</v>
      </c>
      <c r="E28" s="3">
        <v>0</v>
      </c>
      <c r="F28" s="3">
        <v>2210633000</v>
      </c>
      <c r="G28" s="3">
        <v>3881727000</v>
      </c>
      <c r="H28" s="3">
        <v>0</v>
      </c>
      <c r="I28" s="3">
        <v>0</v>
      </c>
      <c r="J28" s="3">
        <v>0</v>
      </c>
      <c r="K28" s="4">
        <f t="shared" si="4"/>
        <v>18434708000</v>
      </c>
    </row>
    <row r="29" spans="1:11" ht="23.1" customHeight="1" x14ac:dyDescent="0.2">
      <c r="A29" s="18" t="s">
        <v>30</v>
      </c>
      <c r="B29" s="2">
        <v>5728787000</v>
      </c>
      <c r="C29" s="3">
        <v>742409000</v>
      </c>
      <c r="D29" s="3">
        <v>982689000</v>
      </c>
      <c r="E29" s="3">
        <v>0</v>
      </c>
      <c r="F29" s="3">
        <v>320305000</v>
      </c>
      <c r="G29" s="3">
        <v>908585000</v>
      </c>
      <c r="H29" s="3">
        <v>0</v>
      </c>
      <c r="I29" s="3">
        <v>0</v>
      </c>
      <c r="J29" s="3">
        <v>0</v>
      </c>
      <c r="K29" s="4">
        <f t="shared" si="4"/>
        <v>8682775000</v>
      </c>
    </row>
    <row r="30" spans="1:11" ht="23.1" customHeight="1" x14ac:dyDescent="0.2">
      <c r="A30" s="18" t="s">
        <v>31</v>
      </c>
      <c r="B30" s="2">
        <v>2869026000</v>
      </c>
      <c r="C30" s="3">
        <v>418069000</v>
      </c>
      <c r="D30" s="3">
        <v>793991000</v>
      </c>
      <c r="E30" s="3">
        <v>0</v>
      </c>
      <c r="F30" s="3">
        <v>169443000</v>
      </c>
      <c r="G30" s="3">
        <v>1280177000</v>
      </c>
      <c r="H30" s="3">
        <v>0</v>
      </c>
      <c r="I30" s="3">
        <v>0</v>
      </c>
      <c r="J30" s="3">
        <v>0</v>
      </c>
      <c r="K30" s="4">
        <f t="shared" si="4"/>
        <v>5530706000</v>
      </c>
    </row>
    <row r="31" spans="1:11" ht="23.1" customHeight="1" x14ac:dyDescent="0.2">
      <c r="A31" s="18" t="s">
        <v>32</v>
      </c>
      <c r="B31" s="2">
        <v>6915726000</v>
      </c>
      <c r="C31" s="3">
        <v>884415000</v>
      </c>
      <c r="D31" s="3">
        <v>899198000</v>
      </c>
      <c r="E31" s="3">
        <v>0</v>
      </c>
      <c r="F31" s="3">
        <v>524860000</v>
      </c>
      <c r="G31" s="3">
        <v>766938000</v>
      </c>
      <c r="H31" s="3">
        <v>0</v>
      </c>
      <c r="I31" s="3">
        <v>0</v>
      </c>
      <c r="J31" s="3">
        <v>0</v>
      </c>
      <c r="K31" s="4">
        <f t="shared" si="4"/>
        <v>9991137000</v>
      </c>
    </row>
    <row r="32" spans="1:11" ht="23.1" customHeight="1" x14ac:dyDescent="0.2">
      <c r="A32" s="18" t="s">
        <v>33</v>
      </c>
      <c r="B32" s="2">
        <v>3740671000</v>
      </c>
      <c r="C32" s="3">
        <v>463870000</v>
      </c>
      <c r="D32" s="3">
        <v>679829000</v>
      </c>
      <c r="E32" s="3">
        <v>0</v>
      </c>
      <c r="F32" s="3">
        <v>189576000</v>
      </c>
      <c r="G32" s="3">
        <v>662210000</v>
      </c>
      <c r="H32" s="3">
        <v>0</v>
      </c>
      <c r="I32" s="3">
        <v>0</v>
      </c>
      <c r="J32" s="3">
        <v>0</v>
      </c>
      <c r="K32" s="4">
        <f t="shared" si="4"/>
        <v>5736156000</v>
      </c>
    </row>
    <row r="33" spans="1:11" ht="23.1" customHeight="1" x14ac:dyDescent="0.2">
      <c r="A33" s="18" t="s">
        <v>34</v>
      </c>
      <c r="B33" s="2">
        <v>1548981000</v>
      </c>
      <c r="C33" s="3">
        <v>220215000</v>
      </c>
      <c r="D33" s="3">
        <v>171395000</v>
      </c>
      <c r="E33" s="3">
        <v>0</v>
      </c>
      <c r="F33" s="3">
        <v>100010000</v>
      </c>
      <c r="G33" s="3">
        <v>257826000</v>
      </c>
      <c r="H33" s="3">
        <v>0</v>
      </c>
      <c r="I33" s="3">
        <v>0</v>
      </c>
      <c r="J33" s="3">
        <v>0</v>
      </c>
      <c r="K33" s="4">
        <f t="shared" si="4"/>
        <v>2298427000</v>
      </c>
    </row>
    <row r="34" spans="1:11" ht="23.1" customHeight="1" x14ac:dyDescent="0.2">
      <c r="A34" s="18" t="s">
        <v>35</v>
      </c>
      <c r="B34" s="2">
        <v>9789811000</v>
      </c>
      <c r="C34" s="3">
        <v>1360050000</v>
      </c>
      <c r="D34" s="3">
        <v>1213782000</v>
      </c>
      <c r="E34" s="3">
        <v>0</v>
      </c>
      <c r="F34" s="3">
        <v>2174731000</v>
      </c>
      <c r="G34" s="3">
        <v>1783754000</v>
      </c>
      <c r="H34" s="3">
        <v>0</v>
      </c>
      <c r="I34" s="3">
        <v>0</v>
      </c>
      <c r="J34" s="3">
        <v>0</v>
      </c>
      <c r="K34" s="4">
        <f t="shared" si="4"/>
        <v>16322128000</v>
      </c>
    </row>
    <row r="35" spans="1:11" ht="23.1" customHeight="1" x14ac:dyDescent="0.2">
      <c r="A35" s="18" t="s">
        <v>36</v>
      </c>
      <c r="B35" s="2">
        <v>7969949000</v>
      </c>
      <c r="C35" s="3">
        <v>994300000</v>
      </c>
      <c r="D35" s="3">
        <v>915276000</v>
      </c>
      <c r="E35" s="3">
        <v>0</v>
      </c>
      <c r="F35" s="3">
        <v>1614306000</v>
      </c>
      <c r="G35" s="3">
        <v>1818357000</v>
      </c>
      <c r="H35" s="3">
        <v>0</v>
      </c>
      <c r="I35" s="3">
        <v>0</v>
      </c>
      <c r="J35" s="3">
        <v>0</v>
      </c>
      <c r="K35" s="4">
        <f t="shared" si="4"/>
        <v>13312188000</v>
      </c>
    </row>
    <row r="36" spans="1:11" ht="23.1" customHeight="1" x14ac:dyDescent="0.2">
      <c r="A36" s="18" t="s">
        <v>37</v>
      </c>
      <c r="B36" s="2">
        <v>4933824000</v>
      </c>
      <c r="C36" s="3">
        <v>614505000</v>
      </c>
      <c r="D36" s="3">
        <v>456252000</v>
      </c>
      <c r="E36" s="3">
        <v>0</v>
      </c>
      <c r="F36" s="3">
        <v>830608000</v>
      </c>
      <c r="G36" s="3">
        <v>805517000</v>
      </c>
      <c r="H36" s="3">
        <v>0</v>
      </c>
      <c r="I36" s="3">
        <v>0</v>
      </c>
      <c r="J36" s="3">
        <v>0</v>
      </c>
      <c r="K36" s="4">
        <f t="shared" si="4"/>
        <v>7640706000</v>
      </c>
    </row>
    <row r="37" spans="1:11" ht="23.1" customHeight="1" x14ac:dyDescent="0.2">
      <c r="A37" s="18" t="s">
        <v>38</v>
      </c>
      <c r="B37" s="2">
        <v>6936484000</v>
      </c>
      <c r="C37" s="3">
        <v>876025000</v>
      </c>
      <c r="D37" s="3">
        <v>855789000</v>
      </c>
      <c r="E37" s="3">
        <v>0</v>
      </c>
      <c r="F37" s="3">
        <v>1146381000</v>
      </c>
      <c r="G37" s="3">
        <v>1697585000</v>
      </c>
      <c r="H37" s="3">
        <v>0</v>
      </c>
      <c r="I37" s="3">
        <v>0</v>
      </c>
      <c r="J37" s="3">
        <v>0</v>
      </c>
      <c r="K37" s="4">
        <f t="shared" si="4"/>
        <v>11512264000</v>
      </c>
    </row>
    <row r="38" spans="1:11" ht="23.1" customHeight="1" x14ac:dyDescent="0.2">
      <c r="A38" s="18" t="s">
        <v>39</v>
      </c>
      <c r="B38" s="2">
        <v>4833034000</v>
      </c>
      <c r="C38" s="3">
        <v>756074000</v>
      </c>
      <c r="D38" s="3">
        <v>823161000</v>
      </c>
      <c r="E38" s="3">
        <v>0</v>
      </c>
      <c r="F38" s="3">
        <v>276191000</v>
      </c>
      <c r="G38" s="3">
        <v>542794000</v>
      </c>
      <c r="H38" s="3">
        <v>0</v>
      </c>
      <c r="I38" s="3">
        <v>0</v>
      </c>
      <c r="J38" s="3">
        <v>0</v>
      </c>
      <c r="K38" s="4">
        <f t="shared" si="4"/>
        <v>7231254000</v>
      </c>
    </row>
    <row r="39" spans="1:11" ht="23.1" customHeight="1" x14ac:dyDescent="0.2">
      <c r="A39" s="18" t="s">
        <v>40</v>
      </c>
      <c r="B39" s="2">
        <v>7407299000</v>
      </c>
      <c r="C39" s="3">
        <v>921758000</v>
      </c>
      <c r="D39" s="3">
        <v>1087442000</v>
      </c>
      <c r="E39" s="3">
        <v>0</v>
      </c>
      <c r="F39" s="3">
        <v>896338000</v>
      </c>
      <c r="G39" s="3">
        <v>443230000</v>
      </c>
      <c r="H39" s="3">
        <v>0</v>
      </c>
      <c r="I39" s="3">
        <v>0</v>
      </c>
      <c r="J39" s="3">
        <v>0</v>
      </c>
      <c r="K39" s="4">
        <f t="shared" si="4"/>
        <v>10756067000</v>
      </c>
    </row>
    <row r="40" spans="1:11" ht="23.1" customHeight="1" x14ac:dyDescent="0.2">
      <c r="A40" s="18" t="s">
        <v>41</v>
      </c>
      <c r="B40" s="2">
        <v>7481338000</v>
      </c>
      <c r="C40" s="3">
        <v>889915000</v>
      </c>
      <c r="D40" s="3">
        <v>635889000</v>
      </c>
      <c r="E40" s="3">
        <v>0</v>
      </c>
      <c r="F40" s="3">
        <v>1241933000</v>
      </c>
      <c r="G40" s="3">
        <v>1302704000</v>
      </c>
      <c r="H40" s="3">
        <v>0</v>
      </c>
      <c r="I40" s="3">
        <v>0</v>
      </c>
      <c r="J40" s="3">
        <v>0</v>
      </c>
      <c r="K40" s="4">
        <f t="shared" si="4"/>
        <v>11551779000</v>
      </c>
    </row>
    <row r="41" spans="1:11" ht="23.1" customHeight="1" x14ac:dyDescent="0.2">
      <c r="A41" s="18" t="s">
        <v>42</v>
      </c>
      <c r="B41" s="2">
        <v>6004689000</v>
      </c>
      <c r="C41" s="3">
        <v>783986000</v>
      </c>
      <c r="D41" s="3">
        <v>906125000</v>
      </c>
      <c r="E41" s="3">
        <v>0</v>
      </c>
      <c r="F41" s="3">
        <v>1146441000</v>
      </c>
      <c r="G41" s="3">
        <v>885517000</v>
      </c>
      <c r="H41" s="3">
        <v>0</v>
      </c>
      <c r="I41" s="3">
        <v>0</v>
      </c>
      <c r="J41" s="3">
        <v>0</v>
      </c>
      <c r="K41" s="4">
        <f t="shared" si="4"/>
        <v>9726758000</v>
      </c>
    </row>
    <row r="42" spans="1:11" ht="23.1" customHeight="1" x14ac:dyDescent="0.2">
      <c r="A42" s="18" t="s">
        <v>43</v>
      </c>
      <c r="B42" s="2">
        <v>5913632000</v>
      </c>
      <c r="C42" s="3">
        <v>698031000</v>
      </c>
      <c r="D42" s="3">
        <v>710685000</v>
      </c>
      <c r="E42" s="3">
        <v>0</v>
      </c>
      <c r="F42" s="3">
        <v>753399000</v>
      </c>
      <c r="G42" s="3">
        <v>1712101000</v>
      </c>
      <c r="H42" s="3">
        <v>0</v>
      </c>
      <c r="I42" s="3">
        <v>0</v>
      </c>
      <c r="J42" s="3">
        <v>0</v>
      </c>
      <c r="K42" s="4">
        <f t="shared" si="4"/>
        <v>9787848000</v>
      </c>
    </row>
    <row r="43" spans="1:11" ht="23.1" customHeight="1" x14ac:dyDescent="0.2">
      <c r="A43" s="18" t="s">
        <v>44</v>
      </c>
      <c r="B43" s="2">
        <v>6717510000</v>
      </c>
      <c r="C43" s="3">
        <v>847175000</v>
      </c>
      <c r="D43" s="3">
        <v>618041000</v>
      </c>
      <c r="E43" s="3">
        <v>0</v>
      </c>
      <c r="F43" s="3">
        <v>1176613000</v>
      </c>
      <c r="G43" s="3">
        <v>1316827000</v>
      </c>
      <c r="H43" s="3">
        <v>0</v>
      </c>
      <c r="I43" s="3">
        <v>0</v>
      </c>
      <c r="J43" s="3">
        <v>0</v>
      </c>
      <c r="K43" s="4">
        <f t="shared" si="4"/>
        <v>10676166000</v>
      </c>
    </row>
    <row r="44" spans="1:11" ht="23.1" customHeight="1" x14ac:dyDescent="0.2">
      <c r="A44" s="18" t="s">
        <v>45</v>
      </c>
      <c r="B44" s="2">
        <v>6907753000</v>
      </c>
      <c r="C44" s="3">
        <v>851326000</v>
      </c>
      <c r="D44" s="3">
        <v>617557000</v>
      </c>
      <c r="E44" s="3">
        <v>0</v>
      </c>
      <c r="F44" s="3">
        <v>1270601000</v>
      </c>
      <c r="G44" s="3">
        <v>536506000</v>
      </c>
      <c r="H44" s="3">
        <v>0</v>
      </c>
      <c r="I44" s="3">
        <v>0</v>
      </c>
      <c r="J44" s="3">
        <v>0</v>
      </c>
      <c r="K44" s="4">
        <f t="shared" si="4"/>
        <v>10183743000</v>
      </c>
    </row>
    <row r="45" spans="1:11" ht="23.1" customHeight="1" x14ac:dyDescent="0.2">
      <c r="A45" s="18" t="s">
        <v>46</v>
      </c>
      <c r="B45" s="2">
        <v>5744471000</v>
      </c>
      <c r="C45" s="3">
        <v>705647000</v>
      </c>
      <c r="D45" s="3">
        <v>479088000</v>
      </c>
      <c r="E45" s="3">
        <v>0</v>
      </c>
      <c r="F45" s="3">
        <v>930300000</v>
      </c>
      <c r="G45" s="3">
        <v>665247000</v>
      </c>
      <c r="H45" s="3">
        <v>0</v>
      </c>
      <c r="I45" s="3">
        <v>0</v>
      </c>
      <c r="J45" s="3">
        <v>0</v>
      </c>
      <c r="K45" s="4">
        <f t="shared" si="4"/>
        <v>8524753000</v>
      </c>
    </row>
    <row r="46" spans="1:11" ht="23.1" customHeight="1" x14ac:dyDescent="0.2">
      <c r="A46" s="18" t="s">
        <v>47</v>
      </c>
      <c r="B46" s="2">
        <v>8453001000</v>
      </c>
      <c r="C46" s="3">
        <v>978771000</v>
      </c>
      <c r="D46" s="3">
        <v>1453148000</v>
      </c>
      <c r="E46" s="3">
        <v>0</v>
      </c>
      <c r="F46" s="3">
        <v>1059275000</v>
      </c>
      <c r="G46" s="3">
        <v>350101000</v>
      </c>
      <c r="H46" s="3">
        <v>0</v>
      </c>
      <c r="I46" s="3">
        <v>0</v>
      </c>
      <c r="J46" s="3">
        <v>0</v>
      </c>
      <c r="K46" s="4">
        <f t="shared" si="4"/>
        <v>12294296000</v>
      </c>
    </row>
    <row r="47" spans="1:11" ht="23.1" customHeight="1" x14ac:dyDescent="0.2">
      <c r="A47" s="18" t="s">
        <v>48</v>
      </c>
      <c r="B47" s="2">
        <v>6332173000</v>
      </c>
      <c r="C47" s="3">
        <v>789718000</v>
      </c>
      <c r="D47" s="3">
        <v>575218000</v>
      </c>
      <c r="E47" s="3">
        <v>0</v>
      </c>
      <c r="F47" s="3">
        <v>851628000</v>
      </c>
      <c r="G47" s="3">
        <v>874954000</v>
      </c>
      <c r="H47" s="3">
        <v>0</v>
      </c>
      <c r="I47" s="3">
        <v>0</v>
      </c>
      <c r="J47" s="3">
        <v>0</v>
      </c>
      <c r="K47" s="4">
        <f t="shared" si="4"/>
        <v>9423691000</v>
      </c>
    </row>
    <row r="48" spans="1:11" ht="23.1" customHeight="1" x14ac:dyDescent="0.2">
      <c r="A48" s="18" t="s">
        <v>49</v>
      </c>
      <c r="B48" s="2">
        <v>6115894000</v>
      </c>
      <c r="C48" s="3">
        <v>738978000</v>
      </c>
      <c r="D48" s="3">
        <v>661606000</v>
      </c>
      <c r="E48" s="3">
        <v>0</v>
      </c>
      <c r="F48" s="3">
        <v>722006000</v>
      </c>
      <c r="G48" s="3">
        <v>1637124000</v>
      </c>
      <c r="H48" s="3">
        <v>0</v>
      </c>
      <c r="I48" s="3">
        <v>0</v>
      </c>
      <c r="J48" s="3">
        <v>0</v>
      </c>
      <c r="K48" s="4">
        <f t="shared" si="4"/>
        <v>9875608000</v>
      </c>
    </row>
    <row r="49" spans="1:11" ht="23.1" customHeight="1" x14ac:dyDescent="0.2">
      <c r="A49" s="18" t="s">
        <v>50</v>
      </c>
      <c r="B49" s="2">
        <v>5969543000</v>
      </c>
      <c r="C49" s="3">
        <v>681853000</v>
      </c>
      <c r="D49" s="3">
        <v>742754000</v>
      </c>
      <c r="E49" s="3">
        <v>0</v>
      </c>
      <c r="F49" s="3">
        <v>927076000</v>
      </c>
      <c r="G49" s="3">
        <v>740449000</v>
      </c>
      <c r="H49" s="3">
        <v>0</v>
      </c>
      <c r="I49" s="3">
        <v>0</v>
      </c>
      <c r="J49" s="3">
        <v>0</v>
      </c>
      <c r="K49" s="4">
        <f t="shared" si="4"/>
        <v>9061675000</v>
      </c>
    </row>
    <row r="50" spans="1:11" ht="23.1" customHeight="1" x14ac:dyDescent="0.2">
      <c r="A50" s="18" t="s">
        <v>51</v>
      </c>
      <c r="B50" s="2">
        <v>5783647000</v>
      </c>
      <c r="C50" s="3">
        <v>660408000</v>
      </c>
      <c r="D50" s="3">
        <v>618573000</v>
      </c>
      <c r="E50" s="3">
        <v>0</v>
      </c>
      <c r="F50" s="3">
        <v>611487000</v>
      </c>
      <c r="G50" s="3">
        <v>1220184000</v>
      </c>
      <c r="H50" s="3">
        <v>0</v>
      </c>
      <c r="I50" s="3">
        <v>0</v>
      </c>
      <c r="J50" s="3">
        <v>0</v>
      </c>
      <c r="K50" s="4">
        <f t="shared" si="4"/>
        <v>8894299000</v>
      </c>
    </row>
    <row r="51" spans="1:11" ht="23.1" customHeight="1" x14ac:dyDescent="0.2">
      <c r="A51" s="18" t="s">
        <v>52</v>
      </c>
      <c r="B51" s="2">
        <v>5577741000</v>
      </c>
      <c r="C51" s="3">
        <v>701898000</v>
      </c>
      <c r="D51" s="3">
        <v>661713000</v>
      </c>
      <c r="E51" s="3">
        <v>0</v>
      </c>
      <c r="F51" s="3">
        <v>784682000</v>
      </c>
      <c r="G51" s="3">
        <v>755966000</v>
      </c>
      <c r="H51" s="3">
        <v>0</v>
      </c>
      <c r="I51" s="3">
        <v>0</v>
      </c>
      <c r="J51" s="3">
        <v>0</v>
      </c>
      <c r="K51" s="4">
        <f t="shared" si="4"/>
        <v>8482000000</v>
      </c>
    </row>
    <row r="52" spans="1:11" ht="23.1" customHeight="1" x14ac:dyDescent="0.2">
      <c r="A52" s="18" t="s">
        <v>53</v>
      </c>
      <c r="B52" s="2">
        <v>1429156000</v>
      </c>
      <c r="C52" s="3">
        <v>174021000</v>
      </c>
      <c r="D52" s="3">
        <v>276736000</v>
      </c>
      <c r="E52" s="3">
        <v>0</v>
      </c>
      <c r="F52" s="3">
        <v>53276000</v>
      </c>
      <c r="G52" s="3">
        <v>517010000</v>
      </c>
      <c r="H52" s="3">
        <v>0</v>
      </c>
      <c r="I52" s="3">
        <v>0</v>
      </c>
      <c r="J52" s="3">
        <v>0</v>
      </c>
      <c r="K52" s="4">
        <f t="shared" si="4"/>
        <v>2450199000</v>
      </c>
    </row>
    <row r="53" spans="1:11" ht="23.1" customHeight="1" x14ac:dyDescent="0.2">
      <c r="A53" s="18" t="s">
        <v>54</v>
      </c>
      <c r="B53" s="2">
        <v>1539091000</v>
      </c>
      <c r="C53" s="3">
        <v>178045000</v>
      </c>
      <c r="D53" s="3">
        <v>221468000</v>
      </c>
      <c r="E53" s="3">
        <v>0</v>
      </c>
      <c r="F53" s="3">
        <v>53624000</v>
      </c>
      <c r="G53" s="3">
        <v>305324000</v>
      </c>
      <c r="H53" s="3">
        <v>0</v>
      </c>
      <c r="I53" s="3">
        <v>0</v>
      </c>
      <c r="J53" s="3">
        <v>0</v>
      </c>
      <c r="K53" s="4">
        <f t="shared" si="4"/>
        <v>2297552000</v>
      </c>
    </row>
    <row r="54" spans="1:11" ht="23.1" customHeight="1" x14ac:dyDescent="0.2">
      <c r="A54" s="18" t="s">
        <v>55</v>
      </c>
      <c r="B54" s="2">
        <v>3864641000</v>
      </c>
      <c r="C54" s="3">
        <v>473388000</v>
      </c>
      <c r="D54" s="3">
        <v>386279000</v>
      </c>
      <c r="E54" s="3">
        <v>0</v>
      </c>
      <c r="F54" s="3">
        <v>514260000</v>
      </c>
      <c r="G54" s="3">
        <v>506154000</v>
      </c>
      <c r="H54" s="3">
        <v>0</v>
      </c>
      <c r="I54" s="3">
        <v>0</v>
      </c>
      <c r="J54" s="3">
        <v>0</v>
      </c>
      <c r="K54" s="4">
        <f t="shared" si="4"/>
        <v>5744722000</v>
      </c>
    </row>
    <row r="55" spans="1:11" ht="23.1" customHeight="1" x14ac:dyDescent="0.2">
      <c r="A55" s="18" t="s">
        <v>56</v>
      </c>
      <c r="B55" s="2">
        <v>5241013000</v>
      </c>
      <c r="C55" s="3">
        <v>667434000</v>
      </c>
      <c r="D55" s="3">
        <v>608769000</v>
      </c>
      <c r="E55" s="3">
        <v>0</v>
      </c>
      <c r="F55" s="3">
        <v>746876000</v>
      </c>
      <c r="G55" s="3">
        <v>591824000</v>
      </c>
      <c r="H55" s="3">
        <v>0</v>
      </c>
      <c r="I55" s="3">
        <v>0</v>
      </c>
      <c r="J55" s="3">
        <v>0</v>
      </c>
      <c r="K55" s="4">
        <f t="shared" ref="K55:K118" si="5">SUM(B55:J55)</f>
        <v>7855916000</v>
      </c>
    </row>
    <row r="56" spans="1:11" ht="23.1" customHeight="1" x14ac:dyDescent="0.2">
      <c r="A56" s="18" t="s">
        <v>57</v>
      </c>
      <c r="B56" s="2">
        <v>5240021000</v>
      </c>
      <c r="C56" s="3">
        <v>647828000</v>
      </c>
      <c r="D56" s="3">
        <v>542085000</v>
      </c>
      <c r="E56" s="3">
        <v>0</v>
      </c>
      <c r="F56" s="3">
        <v>778224000</v>
      </c>
      <c r="G56" s="3">
        <v>672688000</v>
      </c>
      <c r="H56" s="3">
        <v>0</v>
      </c>
      <c r="I56" s="3">
        <v>0</v>
      </c>
      <c r="J56" s="3">
        <v>0</v>
      </c>
      <c r="K56" s="4">
        <f t="shared" si="5"/>
        <v>7880846000</v>
      </c>
    </row>
    <row r="57" spans="1:11" ht="23.1" customHeight="1" x14ac:dyDescent="0.2">
      <c r="A57" s="18" t="s">
        <v>58</v>
      </c>
      <c r="B57" s="2">
        <v>3819708000</v>
      </c>
      <c r="C57" s="3">
        <v>456103000</v>
      </c>
      <c r="D57" s="3">
        <v>316278000</v>
      </c>
      <c r="E57" s="3">
        <v>0</v>
      </c>
      <c r="F57" s="3">
        <v>467844000</v>
      </c>
      <c r="G57" s="3">
        <v>662460000</v>
      </c>
      <c r="H57" s="3">
        <v>0</v>
      </c>
      <c r="I57" s="3">
        <v>0</v>
      </c>
      <c r="J57" s="3">
        <v>0</v>
      </c>
      <c r="K57" s="4">
        <f t="shared" si="5"/>
        <v>5722393000</v>
      </c>
    </row>
    <row r="58" spans="1:11" ht="23.1" customHeight="1" x14ac:dyDescent="0.2">
      <c r="A58" s="18" t="s">
        <v>59</v>
      </c>
      <c r="B58" s="2">
        <v>5292736000</v>
      </c>
      <c r="C58" s="3">
        <v>620661000</v>
      </c>
      <c r="D58" s="3">
        <v>373189000</v>
      </c>
      <c r="E58" s="3">
        <v>0</v>
      </c>
      <c r="F58" s="3">
        <v>719817000</v>
      </c>
      <c r="G58" s="3">
        <v>719201000</v>
      </c>
      <c r="H58" s="3">
        <v>0</v>
      </c>
      <c r="I58" s="3">
        <v>0</v>
      </c>
      <c r="J58" s="3">
        <v>0</v>
      </c>
      <c r="K58" s="4">
        <f t="shared" si="5"/>
        <v>7725604000</v>
      </c>
    </row>
    <row r="59" spans="1:11" ht="23.1" customHeight="1" x14ac:dyDescent="0.2">
      <c r="A59" s="18" t="s">
        <v>60</v>
      </c>
      <c r="B59" s="2">
        <v>6108460000</v>
      </c>
      <c r="C59" s="3">
        <v>783878000</v>
      </c>
      <c r="D59" s="3">
        <v>520590000</v>
      </c>
      <c r="E59" s="3">
        <v>0</v>
      </c>
      <c r="F59" s="3">
        <v>898135000</v>
      </c>
      <c r="G59" s="3">
        <v>577827000</v>
      </c>
      <c r="H59" s="3">
        <v>0</v>
      </c>
      <c r="I59" s="3">
        <v>0</v>
      </c>
      <c r="J59" s="3">
        <v>0</v>
      </c>
      <c r="K59" s="4">
        <f t="shared" si="5"/>
        <v>8888890000</v>
      </c>
    </row>
    <row r="60" spans="1:11" ht="23.1" customHeight="1" x14ac:dyDescent="0.2">
      <c r="A60" s="18" t="s">
        <v>61</v>
      </c>
      <c r="B60" s="2">
        <v>3431200000</v>
      </c>
      <c r="C60" s="3">
        <v>435275000</v>
      </c>
      <c r="D60" s="3">
        <v>404724000</v>
      </c>
      <c r="E60" s="3">
        <v>0</v>
      </c>
      <c r="F60" s="3">
        <v>422609000</v>
      </c>
      <c r="G60" s="3">
        <v>597073000</v>
      </c>
      <c r="H60" s="3">
        <v>0</v>
      </c>
      <c r="I60" s="3">
        <v>0</v>
      </c>
      <c r="J60" s="3">
        <v>0</v>
      </c>
      <c r="K60" s="4">
        <f t="shared" si="5"/>
        <v>5290881000</v>
      </c>
    </row>
    <row r="61" spans="1:11" ht="23.1" customHeight="1" x14ac:dyDescent="0.2">
      <c r="A61" s="18" t="s">
        <v>62</v>
      </c>
      <c r="B61" s="2">
        <v>5786542000</v>
      </c>
      <c r="C61" s="3">
        <v>704731000</v>
      </c>
      <c r="D61" s="3">
        <v>696146000</v>
      </c>
      <c r="E61" s="3">
        <v>0</v>
      </c>
      <c r="F61" s="3">
        <v>945710000</v>
      </c>
      <c r="G61" s="3">
        <v>393869000</v>
      </c>
      <c r="H61" s="3">
        <v>0</v>
      </c>
      <c r="I61" s="3">
        <v>0</v>
      </c>
      <c r="J61" s="3">
        <v>0</v>
      </c>
      <c r="K61" s="4">
        <f t="shared" si="5"/>
        <v>8526998000</v>
      </c>
    </row>
    <row r="62" spans="1:11" ht="23.1" customHeight="1" x14ac:dyDescent="0.2">
      <c r="A62" s="18" t="s">
        <v>63</v>
      </c>
      <c r="B62" s="2">
        <v>3793887000</v>
      </c>
      <c r="C62" s="3">
        <v>453606000</v>
      </c>
      <c r="D62" s="3">
        <v>481480000</v>
      </c>
      <c r="E62" s="3">
        <v>0</v>
      </c>
      <c r="F62" s="3">
        <v>171394000</v>
      </c>
      <c r="G62" s="3">
        <v>369559000</v>
      </c>
      <c r="H62" s="3">
        <v>0</v>
      </c>
      <c r="I62" s="3">
        <v>0</v>
      </c>
      <c r="J62" s="3">
        <v>0</v>
      </c>
      <c r="K62" s="4">
        <f t="shared" si="5"/>
        <v>5269926000</v>
      </c>
    </row>
    <row r="63" spans="1:11" ht="23.1" customHeight="1" x14ac:dyDescent="0.2">
      <c r="A63" s="18" t="s">
        <v>64</v>
      </c>
      <c r="B63" s="2">
        <v>4583135000</v>
      </c>
      <c r="C63" s="3">
        <v>596007000</v>
      </c>
      <c r="D63" s="3">
        <v>434002000</v>
      </c>
      <c r="E63" s="3">
        <v>0</v>
      </c>
      <c r="F63" s="3">
        <v>724878000</v>
      </c>
      <c r="G63" s="3">
        <v>544225000</v>
      </c>
      <c r="H63" s="3">
        <v>0</v>
      </c>
      <c r="I63" s="3">
        <v>0</v>
      </c>
      <c r="J63" s="3">
        <v>0</v>
      </c>
      <c r="K63" s="4">
        <f t="shared" si="5"/>
        <v>6882247000</v>
      </c>
    </row>
    <row r="64" spans="1:11" ht="23.1" customHeight="1" x14ac:dyDescent="0.2">
      <c r="A64" s="18" t="s">
        <v>65</v>
      </c>
      <c r="B64" s="2">
        <v>3330319000</v>
      </c>
      <c r="C64" s="3">
        <v>399801000</v>
      </c>
      <c r="D64" s="3">
        <v>376232000</v>
      </c>
      <c r="E64" s="3">
        <v>0</v>
      </c>
      <c r="F64" s="3">
        <v>193276000</v>
      </c>
      <c r="G64" s="3">
        <v>404328000</v>
      </c>
      <c r="H64" s="3">
        <v>0</v>
      </c>
      <c r="I64" s="3">
        <v>0</v>
      </c>
      <c r="J64" s="3">
        <v>0</v>
      </c>
      <c r="K64" s="4">
        <f t="shared" si="5"/>
        <v>4703956000</v>
      </c>
    </row>
    <row r="65" spans="1:11" ht="23.1" customHeight="1" x14ac:dyDescent="0.2">
      <c r="A65" s="18" t="s">
        <v>66</v>
      </c>
      <c r="B65" s="2">
        <v>3282176000</v>
      </c>
      <c r="C65" s="3">
        <v>401665000</v>
      </c>
      <c r="D65" s="3">
        <v>303508000</v>
      </c>
      <c r="E65" s="3">
        <v>0</v>
      </c>
      <c r="F65" s="3">
        <v>292395000</v>
      </c>
      <c r="G65" s="3">
        <v>1248441000</v>
      </c>
      <c r="H65" s="3">
        <v>0</v>
      </c>
      <c r="I65" s="3">
        <v>0</v>
      </c>
      <c r="J65" s="3">
        <v>0</v>
      </c>
      <c r="K65" s="4">
        <f t="shared" si="5"/>
        <v>5528185000</v>
      </c>
    </row>
    <row r="66" spans="1:11" ht="23.1" customHeight="1" x14ac:dyDescent="0.2">
      <c r="A66" s="18" t="s">
        <v>67</v>
      </c>
      <c r="B66" s="2">
        <v>2684770000</v>
      </c>
      <c r="C66" s="3">
        <v>335815000</v>
      </c>
      <c r="D66" s="3">
        <v>270167000</v>
      </c>
      <c r="E66" s="3">
        <v>0</v>
      </c>
      <c r="F66" s="3">
        <v>83076000</v>
      </c>
      <c r="G66" s="3">
        <v>225260000</v>
      </c>
      <c r="H66" s="3">
        <v>0</v>
      </c>
      <c r="I66" s="3">
        <v>0</v>
      </c>
      <c r="J66" s="3">
        <v>0</v>
      </c>
      <c r="K66" s="4">
        <f t="shared" si="5"/>
        <v>3599088000</v>
      </c>
    </row>
    <row r="67" spans="1:11" ht="23.1" customHeight="1" x14ac:dyDescent="0.2">
      <c r="A67" s="18" t="s">
        <v>68</v>
      </c>
      <c r="B67" s="2">
        <v>2652751000</v>
      </c>
      <c r="C67" s="3">
        <v>306595000</v>
      </c>
      <c r="D67" s="3">
        <v>457617000</v>
      </c>
      <c r="E67" s="3">
        <v>0</v>
      </c>
      <c r="F67" s="3">
        <v>187195000</v>
      </c>
      <c r="G67" s="3">
        <v>463427000</v>
      </c>
      <c r="H67" s="3">
        <v>0</v>
      </c>
      <c r="I67" s="3">
        <v>0</v>
      </c>
      <c r="J67" s="3">
        <v>0</v>
      </c>
      <c r="K67" s="4">
        <f t="shared" si="5"/>
        <v>4067585000</v>
      </c>
    </row>
    <row r="68" spans="1:11" ht="23.1" customHeight="1" x14ac:dyDescent="0.2">
      <c r="A68" s="18" t="s">
        <v>69</v>
      </c>
      <c r="B68" s="2">
        <v>5357890000</v>
      </c>
      <c r="C68" s="3">
        <v>703167000</v>
      </c>
      <c r="D68" s="3">
        <v>477433000</v>
      </c>
      <c r="E68" s="3">
        <v>0</v>
      </c>
      <c r="F68" s="3">
        <v>544871000</v>
      </c>
      <c r="G68" s="3">
        <v>614714000</v>
      </c>
      <c r="H68" s="3">
        <v>0</v>
      </c>
      <c r="I68" s="3">
        <v>0</v>
      </c>
      <c r="J68" s="3">
        <v>0</v>
      </c>
      <c r="K68" s="4">
        <f t="shared" si="5"/>
        <v>7698075000</v>
      </c>
    </row>
    <row r="69" spans="1:11" ht="23.1" customHeight="1" x14ac:dyDescent="0.2">
      <c r="A69" s="18" t="s">
        <v>70</v>
      </c>
      <c r="B69" s="2">
        <v>2477229000</v>
      </c>
      <c r="C69" s="3">
        <v>328265000</v>
      </c>
      <c r="D69" s="3">
        <v>297154000</v>
      </c>
      <c r="E69" s="3">
        <v>0</v>
      </c>
      <c r="F69" s="3">
        <v>79020000</v>
      </c>
      <c r="G69" s="3">
        <v>202199000</v>
      </c>
      <c r="H69" s="3">
        <v>0</v>
      </c>
      <c r="I69" s="3">
        <v>0</v>
      </c>
      <c r="J69" s="3">
        <v>0</v>
      </c>
      <c r="K69" s="4">
        <f t="shared" si="5"/>
        <v>3383867000</v>
      </c>
    </row>
    <row r="70" spans="1:11" ht="23.1" customHeight="1" x14ac:dyDescent="0.2">
      <c r="A70" s="18" t="s">
        <v>71</v>
      </c>
      <c r="B70" s="2">
        <v>2752618000</v>
      </c>
      <c r="C70" s="3">
        <v>370457000</v>
      </c>
      <c r="D70" s="3">
        <v>361079000</v>
      </c>
      <c r="E70" s="3">
        <v>0</v>
      </c>
      <c r="F70" s="3">
        <v>85100000</v>
      </c>
      <c r="G70" s="3">
        <v>264614000</v>
      </c>
      <c r="H70" s="3">
        <v>0</v>
      </c>
      <c r="I70" s="3">
        <v>0</v>
      </c>
      <c r="J70" s="3">
        <v>0</v>
      </c>
      <c r="K70" s="4">
        <f t="shared" si="5"/>
        <v>3833868000</v>
      </c>
    </row>
    <row r="71" spans="1:11" ht="23.1" customHeight="1" x14ac:dyDescent="0.2">
      <c r="A71" s="18" t="s">
        <v>72</v>
      </c>
      <c r="B71" s="2">
        <v>4391696000</v>
      </c>
      <c r="C71" s="3">
        <v>512147000</v>
      </c>
      <c r="D71" s="3">
        <v>390088000</v>
      </c>
      <c r="E71" s="3">
        <v>0</v>
      </c>
      <c r="F71" s="3">
        <v>456794000</v>
      </c>
      <c r="G71" s="3">
        <v>930154000</v>
      </c>
      <c r="H71" s="3">
        <v>0</v>
      </c>
      <c r="I71" s="3">
        <v>0</v>
      </c>
      <c r="J71" s="3">
        <v>0</v>
      </c>
      <c r="K71" s="4">
        <f t="shared" si="5"/>
        <v>6680879000</v>
      </c>
    </row>
    <row r="72" spans="1:11" ht="23.1" customHeight="1" x14ac:dyDescent="0.2">
      <c r="A72" s="18" t="s">
        <v>73</v>
      </c>
      <c r="B72" s="2">
        <v>3805713000</v>
      </c>
      <c r="C72" s="3">
        <v>481439000</v>
      </c>
      <c r="D72" s="3">
        <v>414023000</v>
      </c>
      <c r="E72" s="3">
        <v>0</v>
      </c>
      <c r="F72" s="3">
        <v>175074000</v>
      </c>
      <c r="G72" s="3">
        <v>276251000</v>
      </c>
      <c r="H72" s="3">
        <v>0</v>
      </c>
      <c r="I72" s="3">
        <v>0</v>
      </c>
      <c r="J72" s="3">
        <v>0</v>
      </c>
      <c r="K72" s="4">
        <f t="shared" si="5"/>
        <v>5152500000</v>
      </c>
    </row>
    <row r="73" spans="1:11" ht="23.1" customHeight="1" x14ac:dyDescent="0.2">
      <c r="A73" s="18" t="s">
        <v>74</v>
      </c>
      <c r="B73" s="2">
        <v>4185799000</v>
      </c>
      <c r="C73" s="3">
        <v>523062000</v>
      </c>
      <c r="D73" s="3">
        <v>498347000</v>
      </c>
      <c r="E73" s="3">
        <v>0</v>
      </c>
      <c r="F73" s="3">
        <v>492264000</v>
      </c>
      <c r="G73" s="3">
        <v>543401000</v>
      </c>
      <c r="H73" s="3">
        <v>0</v>
      </c>
      <c r="I73" s="3">
        <v>0</v>
      </c>
      <c r="J73" s="3">
        <v>0</v>
      </c>
      <c r="K73" s="4">
        <f t="shared" si="5"/>
        <v>6242873000</v>
      </c>
    </row>
    <row r="74" spans="1:11" ht="23.1" customHeight="1" x14ac:dyDescent="0.2">
      <c r="A74" s="18" t="s">
        <v>75</v>
      </c>
      <c r="B74" s="2">
        <v>3282226000</v>
      </c>
      <c r="C74" s="3">
        <v>411843000</v>
      </c>
      <c r="D74" s="3">
        <v>445523000</v>
      </c>
      <c r="E74" s="3">
        <v>0</v>
      </c>
      <c r="F74" s="3">
        <v>412490000</v>
      </c>
      <c r="G74" s="3">
        <v>219947000</v>
      </c>
      <c r="H74" s="3">
        <v>0</v>
      </c>
      <c r="I74" s="3">
        <v>0</v>
      </c>
      <c r="J74" s="3">
        <v>0</v>
      </c>
      <c r="K74" s="4">
        <f t="shared" si="5"/>
        <v>4772029000</v>
      </c>
    </row>
    <row r="75" spans="1:11" ht="23.1" customHeight="1" x14ac:dyDescent="0.2">
      <c r="A75" s="18" t="s">
        <v>76</v>
      </c>
      <c r="B75" s="2">
        <v>5380387000</v>
      </c>
      <c r="C75" s="3">
        <v>695623000</v>
      </c>
      <c r="D75" s="3">
        <v>577003000</v>
      </c>
      <c r="E75" s="3">
        <v>0</v>
      </c>
      <c r="F75" s="3">
        <v>903296000</v>
      </c>
      <c r="G75" s="3">
        <v>651149000</v>
      </c>
      <c r="H75" s="3">
        <v>0</v>
      </c>
      <c r="I75" s="3">
        <v>0</v>
      </c>
      <c r="J75" s="3">
        <v>0</v>
      </c>
      <c r="K75" s="4">
        <f t="shared" si="5"/>
        <v>8207458000</v>
      </c>
    </row>
    <row r="76" spans="1:11" ht="23.1" customHeight="1" x14ac:dyDescent="0.2">
      <c r="A76" s="18" t="s">
        <v>77</v>
      </c>
      <c r="B76" s="2">
        <v>882707000</v>
      </c>
      <c r="C76" s="3">
        <v>114274000</v>
      </c>
      <c r="D76" s="3">
        <v>155633000</v>
      </c>
      <c r="E76" s="3">
        <v>0</v>
      </c>
      <c r="F76" s="3">
        <v>53494000</v>
      </c>
      <c r="G76" s="3">
        <v>227702000</v>
      </c>
      <c r="H76" s="3">
        <v>0</v>
      </c>
      <c r="I76" s="3">
        <v>0</v>
      </c>
      <c r="J76" s="3">
        <v>0</v>
      </c>
      <c r="K76" s="4">
        <f t="shared" si="5"/>
        <v>1433810000</v>
      </c>
    </row>
    <row r="77" spans="1:11" ht="23.1" customHeight="1" x14ac:dyDescent="0.2">
      <c r="A77" s="18" t="s">
        <v>78</v>
      </c>
      <c r="B77" s="2">
        <v>2114576000</v>
      </c>
      <c r="C77" s="3">
        <v>252882000</v>
      </c>
      <c r="D77" s="3">
        <v>209544000</v>
      </c>
      <c r="E77" s="3">
        <v>0</v>
      </c>
      <c r="F77" s="3">
        <v>52493000</v>
      </c>
      <c r="G77" s="3">
        <v>264611000</v>
      </c>
      <c r="H77" s="3">
        <v>0</v>
      </c>
      <c r="I77" s="3">
        <v>0</v>
      </c>
      <c r="J77" s="3">
        <v>0</v>
      </c>
      <c r="K77" s="4">
        <f t="shared" si="5"/>
        <v>2894106000</v>
      </c>
    </row>
    <row r="78" spans="1:11" ht="23.1" customHeight="1" x14ac:dyDescent="0.2">
      <c r="A78" s="18" t="s">
        <v>79</v>
      </c>
      <c r="B78" s="2">
        <v>2183846000</v>
      </c>
      <c r="C78" s="3">
        <v>261595000</v>
      </c>
      <c r="D78" s="3">
        <v>225884000</v>
      </c>
      <c r="E78" s="3">
        <v>0</v>
      </c>
      <c r="F78" s="3">
        <v>55559000</v>
      </c>
      <c r="G78" s="3">
        <v>563148000</v>
      </c>
      <c r="H78" s="3">
        <v>0</v>
      </c>
      <c r="I78" s="3">
        <v>0</v>
      </c>
      <c r="J78" s="3">
        <v>0</v>
      </c>
      <c r="K78" s="4">
        <f t="shared" si="5"/>
        <v>3290032000</v>
      </c>
    </row>
    <row r="79" spans="1:11" ht="23.1" customHeight="1" x14ac:dyDescent="0.2">
      <c r="A79" s="18" t="s">
        <v>80</v>
      </c>
      <c r="B79" s="2">
        <v>3129531000</v>
      </c>
      <c r="C79" s="3">
        <v>370280000</v>
      </c>
      <c r="D79" s="3">
        <v>250989000</v>
      </c>
      <c r="E79" s="3">
        <v>0</v>
      </c>
      <c r="F79" s="3">
        <v>379655000</v>
      </c>
      <c r="G79" s="3">
        <v>556383000</v>
      </c>
      <c r="H79" s="3">
        <v>0</v>
      </c>
      <c r="I79" s="3">
        <v>0</v>
      </c>
      <c r="J79" s="3">
        <v>0</v>
      </c>
      <c r="K79" s="4">
        <f t="shared" si="5"/>
        <v>4686838000</v>
      </c>
    </row>
    <row r="80" spans="1:11" ht="23.1" customHeight="1" x14ac:dyDescent="0.2">
      <c r="A80" s="18" t="s">
        <v>81</v>
      </c>
      <c r="B80" s="2">
        <v>2532321000</v>
      </c>
      <c r="C80" s="3">
        <v>331849000</v>
      </c>
      <c r="D80" s="3">
        <v>402534000</v>
      </c>
      <c r="E80" s="3">
        <v>0</v>
      </c>
      <c r="F80" s="3">
        <v>81533000</v>
      </c>
      <c r="G80" s="3">
        <v>515653000</v>
      </c>
      <c r="H80" s="3">
        <v>0</v>
      </c>
      <c r="I80" s="3">
        <v>0</v>
      </c>
      <c r="J80" s="3">
        <v>0</v>
      </c>
      <c r="K80" s="4">
        <f t="shared" si="5"/>
        <v>3863890000</v>
      </c>
    </row>
    <row r="81" spans="1:11" ht="23.1" customHeight="1" x14ac:dyDescent="0.2">
      <c r="A81" s="18" t="s">
        <v>82</v>
      </c>
      <c r="B81" s="2">
        <v>1959212000</v>
      </c>
      <c r="C81" s="3">
        <v>234792000</v>
      </c>
      <c r="D81" s="3">
        <v>271091000</v>
      </c>
      <c r="E81" s="3">
        <v>0</v>
      </c>
      <c r="F81" s="3">
        <v>106795000</v>
      </c>
      <c r="G81" s="3">
        <v>285467000</v>
      </c>
      <c r="H81" s="3">
        <v>0</v>
      </c>
      <c r="I81" s="3">
        <v>0</v>
      </c>
      <c r="J81" s="3">
        <v>0</v>
      </c>
      <c r="K81" s="4">
        <f t="shared" si="5"/>
        <v>2857357000</v>
      </c>
    </row>
    <row r="82" spans="1:11" ht="23.1" customHeight="1" x14ac:dyDescent="0.2">
      <c r="A82" s="18" t="s">
        <v>83</v>
      </c>
      <c r="B82" s="2">
        <v>2903461000</v>
      </c>
      <c r="C82" s="3">
        <v>346626000</v>
      </c>
      <c r="D82" s="3">
        <v>184665000</v>
      </c>
      <c r="E82" s="3">
        <v>0</v>
      </c>
      <c r="F82" s="3">
        <v>147779000</v>
      </c>
      <c r="G82" s="3">
        <v>427746000</v>
      </c>
      <c r="H82" s="3">
        <v>0</v>
      </c>
      <c r="I82" s="3">
        <v>0</v>
      </c>
      <c r="J82" s="3">
        <v>0</v>
      </c>
      <c r="K82" s="4">
        <f t="shared" si="5"/>
        <v>4010277000</v>
      </c>
    </row>
    <row r="83" spans="1:11" ht="23.1" customHeight="1" x14ac:dyDescent="0.2">
      <c r="A83" s="18" t="s">
        <v>84</v>
      </c>
      <c r="B83" s="2">
        <v>3392354000</v>
      </c>
      <c r="C83" s="3">
        <v>420129000</v>
      </c>
      <c r="D83" s="3">
        <v>296860000</v>
      </c>
      <c r="E83" s="3">
        <v>0</v>
      </c>
      <c r="F83" s="3">
        <v>376103000</v>
      </c>
      <c r="G83" s="3">
        <v>574722000</v>
      </c>
      <c r="H83" s="3">
        <v>0</v>
      </c>
      <c r="I83" s="3">
        <v>0</v>
      </c>
      <c r="J83" s="3">
        <v>0</v>
      </c>
      <c r="K83" s="4">
        <f t="shared" si="5"/>
        <v>5060168000</v>
      </c>
    </row>
    <row r="84" spans="1:11" ht="23.1" customHeight="1" x14ac:dyDescent="0.2">
      <c r="A84" s="18" t="s">
        <v>85</v>
      </c>
      <c r="B84" s="2">
        <v>2405403000</v>
      </c>
      <c r="C84" s="3">
        <v>255550000</v>
      </c>
      <c r="D84" s="3">
        <v>259103000</v>
      </c>
      <c r="E84" s="3">
        <v>0</v>
      </c>
      <c r="F84" s="3">
        <v>58027000</v>
      </c>
      <c r="G84" s="3">
        <v>138412000</v>
      </c>
      <c r="H84" s="3">
        <v>0</v>
      </c>
      <c r="I84" s="3">
        <v>0</v>
      </c>
      <c r="J84" s="3">
        <v>0</v>
      </c>
      <c r="K84" s="4">
        <f t="shared" si="5"/>
        <v>3116495000</v>
      </c>
    </row>
    <row r="85" spans="1:11" ht="23.1" customHeight="1" x14ac:dyDescent="0.2">
      <c r="A85" s="18" t="s">
        <v>86</v>
      </c>
      <c r="B85" s="2">
        <v>1956554000</v>
      </c>
      <c r="C85" s="3">
        <v>219170000</v>
      </c>
      <c r="D85" s="3">
        <v>206973000</v>
      </c>
      <c r="E85" s="3">
        <v>0</v>
      </c>
      <c r="F85" s="3">
        <v>51397000</v>
      </c>
      <c r="G85" s="3">
        <v>352816000</v>
      </c>
      <c r="H85" s="3">
        <v>0</v>
      </c>
      <c r="I85" s="3">
        <v>0</v>
      </c>
      <c r="J85" s="3">
        <v>0</v>
      </c>
      <c r="K85" s="4">
        <f t="shared" si="5"/>
        <v>2786910000</v>
      </c>
    </row>
    <row r="86" spans="1:11" ht="23.1" customHeight="1" x14ac:dyDescent="0.2">
      <c r="A86" s="18" t="s">
        <v>87</v>
      </c>
      <c r="B86" s="2">
        <v>2406317000</v>
      </c>
      <c r="C86" s="3">
        <v>293657000</v>
      </c>
      <c r="D86" s="3">
        <v>215349000</v>
      </c>
      <c r="E86" s="3">
        <v>0</v>
      </c>
      <c r="F86" s="3">
        <v>74666000</v>
      </c>
      <c r="G86" s="3">
        <v>454590000</v>
      </c>
      <c r="H86" s="3">
        <v>0</v>
      </c>
      <c r="I86" s="3">
        <v>0</v>
      </c>
      <c r="J86" s="3">
        <v>0</v>
      </c>
      <c r="K86" s="4">
        <f t="shared" si="5"/>
        <v>3444579000</v>
      </c>
    </row>
    <row r="87" spans="1:11" ht="23.1" customHeight="1" x14ac:dyDescent="0.2">
      <c r="A87" s="18" t="s">
        <v>88</v>
      </c>
      <c r="B87" s="2">
        <v>1858963000</v>
      </c>
      <c r="C87" s="3">
        <v>222439000</v>
      </c>
      <c r="D87" s="3">
        <v>223032000</v>
      </c>
      <c r="E87" s="3">
        <v>0</v>
      </c>
      <c r="F87" s="3">
        <v>54791000</v>
      </c>
      <c r="G87" s="3">
        <v>496656000</v>
      </c>
      <c r="H87" s="3">
        <v>0</v>
      </c>
      <c r="I87" s="3">
        <v>0</v>
      </c>
      <c r="J87" s="3">
        <v>0</v>
      </c>
      <c r="K87" s="4">
        <f t="shared" si="5"/>
        <v>2855881000</v>
      </c>
    </row>
    <row r="88" spans="1:11" ht="23.1" customHeight="1" x14ac:dyDescent="0.2">
      <c r="A88" s="18" t="s">
        <v>89</v>
      </c>
      <c r="B88" s="2">
        <v>2587965000</v>
      </c>
      <c r="C88" s="3">
        <v>305781000</v>
      </c>
      <c r="D88" s="3">
        <v>311492000</v>
      </c>
      <c r="E88" s="3">
        <v>0</v>
      </c>
      <c r="F88" s="3">
        <v>190776000</v>
      </c>
      <c r="G88" s="3">
        <v>311699000</v>
      </c>
      <c r="H88" s="3">
        <v>0</v>
      </c>
      <c r="I88" s="3">
        <v>0</v>
      </c>
      <c r="J88" s="3">
        <v>0</v>
      </c>
      <c r="K88" s="4">
        <f t="shared" si="5"/>
        <v>3707713000</v>
      </c>
    </row>
    <row r="89" spans="1:11" ht="23.1" customHeight="1" x14ac:dyDescent="0.2">
      <c r="A89" s="18" t="s">
        <v>90</v>
      </c>
      <c r="B89" s="2">
        <v>2311650000</v>
      </c>
      <c r="C89" s="3">
        <v>251767000</v>
      </c>
      <c r="D89" s="3">
        <v>216139000</v>
      </c>
      <c r="E89" s="3">
        <v>0</v>
      </c>
      <c r="F89" s="3">
        <v>82319000</v>
      </c>
      <c r="G89" s="3">
        <v>1051662000</v>
      </c>
      <c r="H89" s="3">
        <v>0</v>
      </c>
      <c r="I89" s="3">
        <v>0</v>
      </c>
      <c r="J89" s="3">
        <v>0</v>
      </c>
      <c r="K89" s="4">
        <f t="shared" si="5"/>
        <v>3913537000</v>
      </c>
    </row>
    <row r="90" spans="1:11" ht="23.1" customHeight="1" x14ac:dyDescent="0.2">
      <c r="A90" s="18" t="s">
        <v>91</v>
      </c>
      <c r="B90" s="2">
        <v>2263810000</v>
      </c>
      <c r="C90" s="3">
        <v>280990000</v>
      </c>
      <c r="D90" s="3">
        <v>194525000</v>
      </c>
      <c r="E90" s="3">
        <v>0</v>
      </c>
      <c r="F90" s="3">
        <v>131331000</v>
      </c>
      <c r="G90" s="3">
        <v>219002000</v>
      </c>
      <c r="H90" s="3">
        <v>0</v>
      </c>
      <c r="I90" s="3">
        <v>0</v>
      </c>
      <c r="J90" s="3">
        <v>0</v>
      </c>
      <c r="K90" s="4">
        <f t="shared" si="5"/>
        <v>3089658000</v>
      </c>
    </row>
    <row r="91" spans="1:11" ht="23.1" customHeight="1" x14ac:dyDescent="0.2">
      <c r="A91" s="18" t="s">
        <v>92</v>
      </c>
      <c r="B91" s="2">
        <v>1718967000</v>
      </c>
      <c r="C91" s="3">
        <v>210680000</v>
      </c>
      <c r="D91" s="3">
        <v>149808000</v>
      </c>
      <c r="E91" s="3">
        <v>0</v>
      </c>
      <c r="F91" s="3">
        <v>44661000</v>
      </c>
      <c r="G91" s="3">
        <v>137055000</v>
      </c>
      <c r="H91" s="3">
        <v>0</v>
      </c>
      <c r="I91" s="3">
        <v>0</v>
      </c>
      <c r="J91" s="3">
        <v>0</v>
      </c>
      <c r="K91" s="4">
        <f t="shared" si="5"/>
        <v>2261171000</v>
      </c>
    </row>
    <row r="92" spans="1:11" ht="23.1" customHeight="1" x14ac:dyDescent="0.2">
      <c r="A92" s="18" t="s">
        <v>93</v>
      </c>
      <c r="B92" s="2">
        <v>1792260000</v>
      </c>
      <c r="C92" s="3">
        <v>200667000</v>
      </c>
      <c r="D92" s="3">
        <v>181384000</v>
      </c>
      <c r="E92" s="3">
        <v>0</v>
      </c>
      <c r="F92" s="3">
        <v>45447000</v>
      </c>
      <c r="G92" s="3">
        <v>309393000</v>
      </c>
      <c r="H92" s="3">
        <v>0</v>
      </c>
      <c r="I92" s="3">
        <v>0</v>
      </c>
      <c r="J92" s="3">
        <v>0</v>
      </c>
      <c r="K92" s="4">
        <f t="shared" si="5"/>
        <v>2529151000</v>
      </c>
    </row>
    <row r="93" spans="1:11" ht="23.1" customHeight="1" x14ac:dyDescent="0.2">
      <c r="A93" s="18" t="s">
        <v>94</v>
      </c>
      <c r="B93" s="2">
        <v>1588484000</v>
      </c>
      <c r="C93" s="3">
        <v>173555000</v>
      </c>
      <c r="D93" s="3">
        <v>269011000</v>
      </c>
      <c r="E93" s="3">
        <v>0</v>
      </c>
      <c r="F93" s="3">
        <v>21431000</v>
      </c>
      <c r="G93" s="3">
        <v>305321000</v>
      </c>
      <c r="H93" s="3">
        <v>0</v>
      </c>
      <c r="I93" s="3">
        <v>0</v>
      </c>
      <c r="J93" s="3">
        <v>0</v>
      </c>
      <c r="K93" s="4">
        <f t="shared" si="5"/>
        <v>2357802000</v>
      </c>
    </row>
    <row r="94" spans="1:11" ht="23.1" customHeight="1" x14ac:dyDescent="0.2">
      <c r="A94" s="18" t="s">
        <v>95</v>
      </c>
      <c r="B94" s="2">
        <v>1438335000</v>
      </c>
      <c r="C94" s="3">
        <v>166432000</v>
      </c>
      <c r="D94" s="3">
        <v>122188000</v>
      </c>
      <c r="E94" s="3">
        <v>0</v>
      </c>
      <c r="F94" s="3">
        <v>33308000</v>
      </c>
      <c r="G94" s="3">
        <v>441020000</v>
      </c>
      <c r="H94" s="3">
        <v>0</v>
      </c>
      <c r="I94" s="3">
        <v>0</v>
      </c>
      <c r="J94" s="3">
        <v>0</v>
      </c>
      <c r="K94" s="4">
        <f t="shared" si="5"/>
        <v>2201283000</v>
      </c>
    </row>
    <row r="95" spans="1:11" ht="23.1" customHeight="1" x14ac:dyDescent="0.2">
      <c r="A95" s="18" t="s">
        <v>96</v>
      </c>
      <c r="B95" s="2">
        <v>1816039000</v>
      </c>
      <c r="C95" s="3">
        <v>189708000</v>
      </c>
      <c r="D95" s="3">
        <v>169424000</v>
      </c>
      <c r="E95" s="3">
        <v>0</v>
      </c>
      <c r="F95" s="3">
        <v>30616000</v>
      </c>
      <c r="G95" s="3">
        <v>502084000</v>
      </c>
      <c r="H95" s="3">
        <v>0</v>
      </c>
      <c r="I95" s="3">
        <v>0</v>
      </c>
      <c r="J95" s="3">
        <v>0</v>
      </c>
      <c r="K95" s="4">
        <f t="shared" si="5"/>
        <v>2707871000</v>
      </c>
    </row>
    <row r="96" spans="1:11" ht="23.1" customHeight="1" x14ac:dyDescent="0.2">
      <c r="A96" s="18" t="s">
        <v>97</v>
      </c>
      <c r="B96" s="2">
        <v>1728018000</v>
      </c>
      <c r="C96" s="3">
        <v>217767000</v>
      </c>
      <c r="D96" s="3">
        <v>192805000</v>
      </c>
      <c r="E96" s="3">
        <v>0</v>
      </c>
      <c r="F96" s="3">
        <v>52499000</v>
      </c>
      <c r="G96" s="3">
        <v>383348000</v>
      </c>
      <c r="H96" s="3">
        <v>0</v>
      </c>
      <c r="I96" s="3">
        <v>0</v>
      </c>
      <c r="J96" s="3">
        <v>0</v>
      </c>
      <c r="K96" s="4">
        <f t="shared" si="5"/>
        <v>2574437000</v>
      </c>
    </row>
    <row r="97" spans="1:11" ht="23.1" customHeight="1" x14ac:dyDescent="0.2">
      <c r="A97" s="18" t="s">
        <v>98</v>
      </c>
      <c r="B97" s="2">
        <v>2738848000</v>
      </c>
      <c r="C97" s="3">
        <v>326558000</v>
      </c>
      <c r="D97" s="3">
        <v>346858000</v>
      </c>
      <c r="E97" s="3">
        <v>0</v>
      </c>
      <c r="F97" s="3">
        <v>58611000</v>
      </c>
      <c r="G97" s="3">
        <v>122129000</v>
      </c>
      <c r="H97" s="3">
        <v>0</v>
      </c>
      <c r="I97" s="3">
        <v>0</v>
      </c>
      <c r="J97" s="3">
        <v>0</v>
      </c>
      <c r="K97" s="4">
        <f t="shared" si="5"/>
        <v>3593004000</v>
      </c>
    </row>
    <row r="98" spans="1:11" ht="23.1" customHeight="1" x14ac:dyDescent="0.2">
      <c r="A98" s="18" t="s">
        <v>99</v>
      </c>
      <c r="B98" s="2">
        <v>1066662000</v>
      </c>
      <c r="C98" s="3">
        <v>128788000</v>
      </c>
      <c r="D98" s="3">
        <v>156924000</v>
      </c>
      <c r="E98" s="3">
        <v>0</v>
      </c>
      <c r="F98" s="3">
        <v>23125000</v>
      </c>
      <c r="G98" s="3">
        <v>145197000</v>
      </c>
      <c r="H98" s="3">
        <v>0</v>
      </c>
      <c r="I98" s="3">
        <v>0</v>
      </c>
      <c r="J98" s="3">
        <v>0</v>
      </c>
      <c r="K98" s="4">
        <f t="shared" si="5"/>
        <v>1520696000</v>
      </c>
    </row>
    <row r="99" spans="1:11" ht="23.1" customHeight="1" x14ac:dyDescent="0.2">
      <c r="A99" s="18" t="s">
        <v>100</v>
      </c>
      <c r="B99" s="2">
        <v>1738647000</v>
      </c>
      <c r="C99" s="3">
        <v>215551000</v>
      </c>
      <c r="D99" s="3">
        <v>189096000</v>
      </c>
      <c r="E99" s="3">
        <v>0</v>
      </c>
      <c r="F99" s="3">
        <v>47604000</v>
      </c>
      <c r="G99" s="3">
        <v>389454000</v>
      </c>
      <c r="H99" s="3">
        <v>0</v>
      </c>
      <c r="I99" s="3">
        <v>0</v>
      </c>
      <c r="J99" s="3">
        <v>0</v>
      </c>
      <c r="K99" s="4">
        <f t="shared" si="5"/>
        <v>2580352000</v>
      </c>
    </row>
    <row r="100" spans="1:11" ht="23.1" customHeight="1" x14ac:dyDescent="0.2">
      <c r="A100" s="18" t="s">
        <v>101</v>
      </c>
      <c r="B100" s="2">
        <v>1243451000</v>
      </c>
      <c r="C100" s="3">
        <v>141342000</v>
      </c>
      <c r="D100" s="3">
        <v>125298000</v>
      </c>
      <c r="E100" s="3">
        <v>0</v>
      </c>
      <c r="F100" s="3">
        <v>26493000</v>
      </c>
      <c r="G100" s="3">
        <v>139770000</v>
      </c>
      <c r="H100" s="3">
        <v>0</v>
      </c>
      <c r="I100" s="3">
        <v>0</v>
      </c>
      <c r="J100" s="3">
        <v>0</v>
      </c>
      <c r="K100" s="4">
        <f t="shared" si="5"/>
        <v>1676354000</v>
      </c>
    </row>
    <row r="101" spans="1:11" ht="23.1" customHeight="1" x14ac:dyDescent="0.2">
      <c r="A101" s="18" t="s">
        <v>102</v>
      </c>
      <c r="B101" s="2">
        <v>1670973000</v>
      </c>
      <c r="C101" s="3">
        <v>196615000</v>
      </c>
      <c r="D101" s="3">
        <v>223685000</v>
      </c>
      <c r="E101" s="3">
        <v>0</v>
      </c>
      <c r="F101" s="3">
        <v>36293000</v>
      </c>
      <c r="G101" s="3">
        <v>169623000</v>
      </c>
      <c r="H101" s="3">
        <v>0</v>
      </c>
      <c r="I101" s="3">
        <v>0</v>
      </c>
      <c r="J101" s="3">
        <v>0</v>
      </c>
      <c r="K101" s="4">
        <f t="shared" si="5"/>
        <v>2297189000</v>
      </c>
    </row>
    <row r="102" spans="1:11" ht="23.1" customHeight="1" x14ac:dyDescent="0.2">
      <c r="A102" s="18" t="s">
        <v>103</v>
      </c>
      <c r="B102" s="2">
        <v>1393946000</v>
      </c>
      <c r="C102" s="3">
        <v>148332000</v>
      </c>
      <c r="D102" s="3">
        <v>205591000</v>
      </c>
      <c r="E102" s="3">
        <v>0</v>
      </c>
      <c r="F102" s="3">
        <v>26429000</v>
      </c>
      <c r="G102" s="3">
        <v>184549000</v>
      </c>
      <c r="H102" s="3">
        <v>0</v>
      </c>
      <c r="I102" s="3">
        <v>0</v>
      </c>
      <c r="J102" s="3">
        <v>0</v>
      </c>
      <c r="K102" s="4">
        <f t="shared" si="5"/>
        <v>1958847000</v>
      </c>
    </row>
    <row r="103" spans="1:11" ht="23.1" customHeight="1" x14ac:dyDescent="0.2">
      <c r="A103" s="18" t="s">
        <v>104</v>
      </c>
      <c r="B103" s="2">
        <v>1657465000</v>
      </c>
      <c r="C103" s="3">
        <v>188070000</v>
      </c>
      <c r="D103" s="3">
        <v>234768000</v>
      </c>
      <c r="E103" s="3">
        <v>0</v>
      </c>
      <c r="F103" s="3">
        <v>43852000</v>
      </c>
      <c r="G103" s="3">
        <v>388100000</v>
      </c>
      <c r="H103" s="3">
        <v>0</v>
      </c>
      <c r="I103" s="3">
        <v>0</v>
      </c>
      <c r="J103" s="3">
        <v>0</v>
      </c>
      <c r="K103" s="4">
        <f t="shared" si="5"/>
        <v>2512255000</v>
      </c>
    </row>
    <row r="104" spans="1:11" ht="23.1" customHeight="1" x14ac:dyDescent="0.2">
      <c r="A104" s="18" t="s">
        <v>105</v>
      </c>
      <c r="B104" s="2">
        <v>1468385000</v>
      </c>
      <c r="C104" s="3">
        <v>172444000</v>
      </c>
      <c r="D104" s="3">
        <v>140052000</v>
      </c>
      <c r="E104" s="3">
        <v>0</v>
      </c>
      <c r="F104" s="3">
        <v>32983000</v>
      </c>
      <c r="G104" s="3">
        <v>150897000</v>
      </c>
      <c r="H104" s="3">
        <v>0</v>
      </c>
      <c r="I104" s="3">
        <v>0</v>
      </c>
      <c r="J104" s="3">
        <v>0</v>
      </c>
      <c r="K104" s="4">
        <f t="shared" si="5"/>
        <v>1964761000</v>
      </c>
    </row>
    <row r="105" spans="1:11" ht="23.1" customHeight="1" x14ac:dyDescent="0.2">
      <c r="A105" s="18" t="s">
        <v>106</v>
      </c>
      <c r="B105" s="2">
        <v>1977345000</v>
      </c>
      <c r="C105" s="3">
        <v>215930000</v>
      </c>
      <c r="D105" s="3">
        <v>256558000</v>
      </c>
      <c r="E105" s="3">
        <v>0</v>
      </c>
      <c r="F105" s="3">
        <v>31729000</v>
      </c>
      <c r="G105" s="3">
        <v>264612000</v>
      </c>
      <c r="H105" s="3">
        <v>0</v>
      </c>
      <c r="I105" s="3">
        <v>0</v>
      </c>
      <c r="J105" s="3">
        <v>0</v>
      </c>
      <c r="K105" s="4">
        <f t="shared" si="5"/>
        <v>2746174000</v>
      </c>
    </row>
    <row r="106" spans="1:11" ht="23.1" customHeight="1" x14ac:dyDescent="0.2">
      <c r="A106" s="18" t="s">
        <v>107</v>
      </c>
      <c r="B106" s="2">
        <v>1528490000</v>
      </c>
      <c r="C106" s="3">
        <v>148934000</v>
      </c>
      <c r="D106" s="3">
        <v>250007000</v>
      </c>
      <c r="E106" s="3">
        <v>0</v>
      </c>
      <c r="F106" s="3">
        <v>26565000</v>
      </c>
      <c r="G106" s="3">
        <v>234759000</v>
      </c>
      <c r="H106" s="3">
        <v>0</v>
      </c>
      <c r="I106" s="3">
        <v>0</v>
      </c>
      <c r="J106" s="3">
        <v>0</v>
      </c>
      <c r="K106" s="4">
        <f t="shared" si="5"/>
        <v>2188755000</v>
      </c>
    </row>
    <row r="107" spans="1:11" ht="23.1" customHeight="1" x14ac:dyDescent="0.2">
      <c r="A107" s="18" t="s">
        <v>108</v>
      </c>
      <c r="B107" s="2">
        <v>1796688000</v>
      </c>
      <c r="C107" s="3">
        <v>206235000</v>
      </c>
      <c r="D107" s="3">
        <v>204415000</v>
      </c>
      <c r="E107" s="3">
        <v>0</v>
      </c>
      <c r="F107" s="3">
        <v>27521000</v>
      </c>
      <c r="G107" s="3">
        <v>169623000</v>
      </c>
      <c r="H107" s="3">
        <v>0</v>
      </c>
      <c r="I107" s="3">
        <v>0</v>
      </c>
      <c r="J107" s="3">
        <v>0</v>
      </c>
      <c r="K107" s="4">
        <f t="shared" si="5"/>
        <v>2404482000</v>
      </c>
    </row>
    <row r="108" spans="1:11" ht="23.1" customHeight="1" x14ac:dyDescent="0.2">
      <c r="A108" s="18" t="s">
        <v>109</v>
      </c>
      <c r="B108" s="2">
        <v>1631006000</v>
      </c>
      <c r="C108" s="3">
        <v>178635000</v>
      </c>
      <c r="D108" s="3">
        <v>179602000</v>
      </c>
      <c r="E108" s="3">
        <v>0</v>
      </c>
      <c r="F108" s="3">
        <v>26727000</v>
      </c>
      <c r="G108" s="3">
        <v>278181000</v>
      </c>
      <c r="H108" s="3">
        <v>0</v>
      </c>
      <c r="I108" s="3">
        <v>0</v>
      </c>
      <c r="J108" s="3">
        <v>0</v>
      </c>
      <c r="K108" s="4">
        <f t="shared" si="5"/>
        <v>2294151000</v>
      </c>
    </row>
    <row r="109" spans="1:11" ht="23.1" customHeight="1" x14ac:dyDescent="0.2">
      <c r="A109" s="18" t="s">
        <v>110</v>
      </c>
      <c r="B109" s="2">
        <v>1010272000</v>
      </c>
      <c r="C109" s="3">
        <v>122651000</v>
      </c>
      <c r="D109" s="3">
        <v>211060000</v>
      </c>
      <c r="E109" s="3">
        <v>0</v>
      </c>
      <c r="F109" s="3">
        <v>18087000</v>
      </c>
      <c r="G109" s="3">
        <v>123485000</v>
      </c>
      <c r="H109" s="3">
        <v>0</v>
      </c>
      <c r="I109" s="3">
        <v>0</v>
      </c>
      <c r="J109" s="3">
        <v>0</v>
      </c>
      <c r="K109" s="4">
        <f t="shared" si="5"/>
        <v>1485555000</v>
      </c>
    </row>
    <row r="110" spans="1:11" ht="23.1" customHeight="1" x14ac:dyDescent="0.2">
      <c r="A110" s="18" t="s">
        <v>111</v>
      </c>
      <c r="B110" s="2">
        <v>1565007000</v>
      </c>
      <c r="C110" s="3">
        <v>179452000</v>
      </c>
      <c r="D110" s="3">
        <v>130485000</v>
      </c>
      <c r="E110" s="3">
        <v>0</v>
      </c>
      <c r="F110" s="3">
        <v>33847000</v>
      </c>
      <c r="G110" s="3">
        <v>230687000</v>
      </c>
      <c r="H110" s="3">
        <v>0</v>
      </c>
      <c r="I110" s="3">
        <v>0</v>
      </c>
      <c r="J110" s="3">
        <v>0</v>
      </c>
      <c r="K110" s="4">
        <f t="shared" si="5"/>
        <v>2139478000</v>
      </c>
    </row>
    <row r="111" spans="1:11" ht="23.1" customHeight="1" x14ac:dyDescent="0.2">
      <c r="A111" s="18" t="s">
        <v>112</v>
      </c>
      <c r="B111" s="2">
        <v>1267955000</v>
      </c>
      <c r="C111" s="3">
        <v>150223000</v>
      </c>
      <c r="D111" s="3">
        <v>180311000</v>
      </c>
      <c r="E111" s="3">
        <v>0</v>
      </c>
      <c r="F111" s="3">
        <v>25249000</v>
      </c>
      <c r="G111" s="3">
        <v>97703000</v>
      </c>
      <c r="H111" s="3">
        <v>0</v>
      </c>
      <c r="I111" s="3">
        <v>0</v>
      </c>
      <c r="J111" s="3">
        <v>0</v>
      </c>
      <c r="K111" s="4">
        <f t="shared" si="5"/>
        <v>1721441000</v>
      </c>
    </row>
    <row r="112" spans="1:11" ht="23.1" customHeight="1" x14ac:dyDescent="0.2">
      <c r="A112" s="18" t="s">
        <v>113</v>
      </c>
      <c r="B112" s="2">
        <v>1562082000</v>
      </c>
      <c r="C112" s="3">
        <v>172656000</v>
      </c>
      <c r="D112" s="3">
        <v>164640000</v>
      </c>
      <c r="E112" s="3">
        <v>0</v>
      </c>
      <c r="F112" s="3">
        <v>35286000</v>
      </c>
      <c r="G112" s="3">
        <v>74634000</v>
      </c>
      <c r="H112" s="3">
        <v>0</v>
      </c>
      <c r="I112" s="3">
        <v>0</v>
      </c>
      <c r="J112" s="3">
        <v>0</v>
      </c>
      <c r="K112" s="4">
        <f t="shared" si="5"/>
        <v>2009298000</v>
      </c>
    </row>
    <row r="113" spans="1:11" ht="23.1" customHeight="1" x14ac:dyDescent="0.2">
      <c r="A113" s="18" t="s">
        <v>114</v>
      </c>
      <c r="B113" s="2">
        <v>959188000</v>
      </c>
      <c r="C113" s="3">
        <v>113298000</v>
      </c>
      <c r="D113" s="3">
        <v>125254000</v>
      </c>
      <c r="E113" s="3">
        <v>0</v>
      </c>
      <c r="F113" s="3">
        <v>16856000</v>
      </c>
      <c r="G113" s="3">
        <v>207618000</v>
      </c>
      <c r="H113" s="3">
        <v>0</v>
      </c>
      <c r="I113" s="3">
        <v>0</v>
      </c>
      <c r="J113" s="3">
        <v>0</v>
      </c>
      <c r="K113" s="4">
        <f t="shared" si="5"/>
        <v>1422214000</v>
      </c>
    </row>
    <row r="114" spans="1:11" ht="23.1" customHeight="1" x14ac:dyDescent="0.2">
      <c r="A114" s="18" t="s">
        <v>115</v>
      </c>
      <c r="B114" s="2">
        <v>1308559000</v>
      </c>
      <c r="C114" s="3">
        <v>142211000</v>
      </c>
      <c r="D114" s="3">
        <v>138859000</v>
      </c>
      <c r="E114" s="3">
        <v>0</v>
      </c>
      <c r="F114" s="3">
        <v>23293000</v>
      </c>
      <c r="G114" s="3">
        <v>122129000</v>
      </c>
      <c r="H114" s="3">
        <v>0</v>
      </c>
      <c r="I114" s="3">
        <v>0</v>
      </c>
      <c r="J114" s="3">
        <v>0</v>
      </c>
      <c r="K114" s="4">
        <f t="shared" si="5"/>
        <v>1735051000</v>
      </c>
    </row>
    <row r="115" spans="1:11" ht="23.1" customHeight="1" x14ac:dyDescent="0.2">
      <c r="A115" s="18" t="s">
        <v>116</v>
      </c>
      <c r="B115" s="2">
        <v>873034000</v>
      </c>
      <c r="C115" s="3">
        <v>92138000</v>
      </c>
      <c r="D115" s="3">
        <v>142179000</v>
      </c>
      <c r="E115" s="3">
        <v>0</v>
      </c>
      <c r="F115" s="3">
        <v>15264000</v>
      </c>
      <c r="G115" s="3">
        <v>130545000</v>
      </c>
      <c r="H115" s="3">
        <v>0</v>
      </c>
      <c r="I115" s="3">
        <v>0</v>
      </c>
      <c r="J115" s="3">
        <v>0</v>
      </c>
      <c r="K115" s="4">
        <f t="shared" si="5"/>
        <v>1253160000</v>
      </c>
    </row>
    <row r="116" spans="1:11" ht="23.1" customHeight="1" x14ac:dyDescent="0.2">
      <c r="A116" s="18" t="s">
        <v>117</v>
      </c>
      <c r="B116" s="2">
        <v>1222633000</v>
      </c>
      <c r="C116" s="3">
        <v>134108000</v>
      </c>
      <c r="D116" s="3">
        <v>132172000</v>
      </c>
      <c r="E116" s="3">
        <v>0</v>
      </c>
      <c r="F116" s="3">
        <v>25351000</v>
      </c>
      <c r="G116" s="3">
        <v>156054000</v>
      </c>
      <c r="H116" s="3">
        <v>0</v>
      </c>
      <c r="I116" s="3">
        <v>0</v>
      </c>
      <c r="J116" s="3">
        <v>0</v>
      </c>
      <c r="K116" s="4">
        <f t="shared" si="5"/>
        <v>1670318000</v>
      </c>
    </row>
    <row r="117" spans="1:11" ht="23.1" customHeight="1" x14ac:dyDescent="0.2">
      <c r="A117" s="18" t="s">
        <v>118</v>
      </c>
      <c r="B117" s="2">
        <v>1472155000</v>
      </c>
      <c r="C117" s="3">
        <v>163478000</v>
      </c>
      <c r="D117" s="3">
        <v>163064000</v>
      </c>
      <c r="E117" s="3">
        <v>0</v>
      </c>
      <c r="F117" s="3">
        <v>37252000</v>
      </c>
      <c r="G117" s="3">
        <v>271397000</v>
      </c>
      <c r="H117" s="3">
        <v>0</v>
      </c>
      <c r="I117" s="3">
        <v>0</v>
      </c>
      <c r="J117" s="3">
        <v>0</v>
      </c>
      <c r="K117" s="4">
        <f t="shared" si="5"/>
        <v>2107346000</v>
      </c>
    </row>
    <row r="118" spans="1:11" ht="23.1" customHeight="1" x14ac:dyDescent="0.2">
      <c r="A118" s="18" t="s">
        <v>119</v>
      </c>
      <c r="B118" s="2">
        <v>704442000</v>
      </c>
      <c r="C118" s="3">
        <v>96353000</v>
      </c>
      <c r="D118" s="3">
        <v>183536000</v>
      </c>
      <c r="E118" s="3">
        <v>0</v>
      </c>
      <c r="F118" s="3">
        <v>13151000</v>
      </c>
      <c r="G118" s="3">
        <v>282252000</v>
      </c>
      <c r="H118" s="3">
        <v>0</v>
      </c>
      <c r="I118" s="3">
        <v>0</v>
      </c>
      <c r="J118" s="3">
        <v>0</v>
      </c>
      <c r="K118" s="4">
        <f t="shared" si="5"/>
        <v>1279734000</v>
      </c>
    </row>
    <row r="119" spans="1:11" ht="23.1" customHeight="1" x14ac:dyDescent="0.2">
      <c r="A119" s="18" t="s">
        <v>120</v>
      </c>
      <c r="B119" s="2">
        <v>3307526000</v>
      </c>
      <c r="C119" s="3">
        <v>382992000</v>
      </c>
      <c r="D119" s="3">
        <v>474446000</v>
      </c>
      <c r="E119" s="3">
        <v>0</v>
      </c>
      <c r="F119" s="3">
        <v>129514000</v>
      </c>
      <c r="G119" s="3">
        <v>848114000</v>
      </c>
      <c r="H119" s="3">
        <v>0</v>
      </c>
      <c r="I119" s="3">
        <v>0</v>
      </c>
      <c r="J119" s="3">
        <v>0</v>
      </c>
      <c r="K119" s="4">
        <f t="shared" ref="K119:K160" si="6">SUM(B119:J119)</f>
        <v>5142592000</v>
      </c>
    </row>
    <row r="120" spans="1:11" ht="23.1" customHeight="1" x14ac:dyDescent="0.2">
      <c r="A120" s="18" t="s">
        <v>121</v>
      </c>
      <c r="B120" s="2">
        <v>1153635000</v>
      </c>
      <c r="C120" s="3">
        <v>127318000</v>
      </c>
      <c r="D120" s="3">
        <v>130784000</v>
      </c>
      <c r="E120" s="3">
        <v>0</v>
      </c>
      <c r="F120" s="3">
        <v>18819000</v>
      </c>
      <c r="G120" s="3">
        <v>298537000</v>
      </c>
      <c r="H120" s="3">
        <v>0</v>
      </c>
      <c r="I120" s="3">
        <v>0</v>
      </c>
      <c r="J120" s="3">
        <v>0</v>
      </c>
      <c r="K120" s="4">
        <f t="shared" si="6"/>
        <v>1729093000</v>
      </c>
    </row>
    <row r="121" spans="1:11" ht="23.1" customHeight="1" x14ac:dyDescent="0.2">
      <c r="A121" s="18" t="s">
        <v>122</v>
      </c>
      <c r="B121" s="2">
        <v>1899385000</v>
      </c>
      <c r="C121" s="3">
        <v>213372000</v>
      </c>
      <c r="D121" s="3">
        <v>164027000</v>
      </c>
      <c r="E121" s="3">
        <v>0</v>
      </c>
      <c r="F121" s="3">
        <v>72951000</v>
      </c>
      <c r="G121" s="3">
        <v>270718000</v>
      </c>
      <c r="H121" s="3">
        <v>0</v>
      </c>
      <c r="I121" s="3">
        <v>0</v>
      </c>
      <c r="J121" s="3">
        <v>0</v>
      </c>
      <c r="K121" s="4">
        <f t="shared" si="6"/>
        <v>2620453000</v>
      </c>
    </row>
    <row r="122" spans="1:11" ht="23.1" customHeight="1" x14ac:dyDescent="0.2">
      <c r="A122" s="18" t="s">
        <v>123</v>
      </c>
      <c r="B122" s="2">
        <v>2366676000</v>
      </c>
      <c r="C122" s="3">
        <v>265588000</v>
      </c>
      <c r="D122" s="3">
        <v>243718000</v>
      </c>
      <c r="E122" s="3">
        <v>0</v>
      </c>
      <c r="F122" s="3">
        <v>122017000</v>
      </c>
      <c r="G122" s="3">
        <v>536008000</v>
      </c>
      <c r="H122" s="3">
        <v>0</v>
      </c>
      <c r="I122" s="3">
        <v>0</v>
      </c>
      <c r="J122" s="3">
        <v>0</v>
      </c>
      <c r="K122" s="4">
        <f t="shared" si="6"/>
        <v>3534007000</v>
      </c>
    </row>
    <row r="123" spans="1:11" ht="23.1" customHeight="1" x14ac:dyDescent="0.2">
      <c r="A123" s="18" t="s">
        <v>124</v>
      </c>
      <c r="B123" s="2">
        <v>6081373000</v>
      </c>
      <c r="C123" s="3">
        <v>715638000</v>
      </c>
      <c r="D123" s="3">
        <v>399474000</v>
      </c>
      <c r="E123" s="3">
        <v>0</v>
      </c>
      <c r="F123" s="3">
        <v>1030539000</v>
      </c>
      <c r="G123" s="3">
        <v>464981000</v>
      </c>
      <c r="H123" s="3">
        <v>0</v>
      </c>
      <c r="I123" s="3">
        <v>0</v>
      </c>
      <c r="J123" s="3">
        <v>0</v>
      </c>
      <c r="K123" s="4">
        <f t="shared" si="6"/>
        <v>8692005000</v>
      </c>
    </row>
    <row r="124" spans="1:11" ht="23.1" customHeight="1" x14ac:dyDescent="0.2">
      <c r="A124" s="18" t="s">
        <v>125</v>
      </c>
      <c r="B124" s="2">
        <v>682079000</v>
      </c>
      <c r="C124" s="3">
        <v>81982000</v>
      </c>
      <c r="D124" s="3">
        <v>107946000</v>
      </c>
      <c r="E124" s="3">
        <v>0</v>
      </c>
      <c r="F124" s="3">
        <v>13034000</v>
      </c>
      <c r="G124" s="3">
        <v>352816000</v>
      </c>
      <c r="H124" s="3">
        <v>0</v>
      </c>
      <c r="I124" s="3">
        <v>0</v>
      </c>
      <c r="J124" s="3">
        <v>0</v>
      </c>
      <c r="K124" s="4">
        <f t="shared" si="6"/>
        <v>1237857000</v>
      </c>
    </row>
    <row r="125" spans="1:11" ht="23.1" customHeight="1" x14ac:dyDescent="0.2">
      <c r="A125" s="18" t="s">
        <v>126</v>
      </c>
      <c r="B125" s="2">
        <v>831708000</v>
      </c>
      <c r="C125" s="3">
        <v>92405000</v>
      </c>
      <c r="D125" s="3">
        <v>135845000</v>
      </c>
      <c r="E125" s="3">
        <v>0</v>
      </c>
      <c r="F125" s="3">
        <v>13417000</v>
      </c>
      <c r="G125" s="3">
        <v>105845000</v>
      </c>
      <c r="H125" s="3">
        <v>0</v>
      </c>
      <c r="I125" s="3">
        <v>0</v>
      </c>
      <c r="J125" s="3">
        <v>0</v>
      </c>
      <c r="K125" s="4">
        <f t="shared" si="6"/>
        <v>1179220000</v>
      </c>
    </row>
    <row r="126" spans="1:11" ht="23.1" customHeight="1" x14ac:dyDescent="0.2">
      <c r="A126" s="18" t="s">
        <v>127</v>
      </c>
      <c r="B126" s="2">
        <v>906369000</v>
      </c>
      <c r="C126" s="3">
        <v>107327000</v>
      </c>
      <c r="D126" s="3">
        <v>80743000</v>
      </c>
      <c r="E126" s="3">
        <v>0</v>
      </c>
      <c r="F126" s="3">
        <v>21485000</v>
      </c>
      <c r="G126" s="3">
        <v>522439000</v>
      </c>
      <c r="H126" s="3">
        <v>0</v>
      </c>
      <c r="I126" s="3">
        <v>0</v>
      </c>
      <c r="J126" s="3">
        <v>0</v>
      </c>
      <c r="K126" s="4">
        <f t="shared" si="6"/>
        <v>1638363000</v>
      </c>
    </row>
    <row r="127" spans="1:11" ht="23.1" customHeight="1" x14ac:dyDescent="0.2">
      <c r="A127" s="18" t="s">
        <v>128</v>
      </c>
      <c r="B127" s="2">
        <v>945537000</v>
      </c>
      <c r="C127" s="3">
        <v>121492000</v>
      </c>
      <c r="D127" s="3">
        <v>102396000</v>
      </c>
      <c r="E127" s="3">
        <v>0</v>
      </c>
      <c r="F127" s="3">
        <v>23345000</v>
      </c>
      <c r="G127" s="3">
        <v>71920000</v>
      </c>
      <c r="H127" s="3">
        <v>0</v>
      </c>
      <c r="I127" s="3">
        <v>0</v>
      </c>
      <c r="J127" s="3">
        <v>0</v>
      </c>
      <c r="K127" s="4">
        <f t="shared" si="6"/>
        <v>1264690000</v>
      </c>
    </row>
    <row r="128" spans="1:11" ht="23.1" customHeight="1" x14ac:dyDescent="0.2">
      <c r="A128" s="18" t="s">
        <v>129</v>
      </c>
      <c r="B128" s="2">
        <v>7778771000</v>
      </c>
      <c r="C128" s="3">
        <v>918844000</v>
      </c>
      <c r="D128" s="3">
        <v>515562000</v>
      </c>
      <c r="E128" s="3">
        <v>0</v>
      </c>
      <c r="F128" s="3">
        <v>309658000</v>
      </c>
      <c r="G128" s="3">
        <v>735834000</v>
      </c>
      <c r="H128" s="3">
        <v>0</v>
      </c>
      <c r="I128" s="3">
        <v>0</v>
      </c>
      <c r="J128" s="3">
        <v>0</v>
      </c>
      <c r="K128" s="4">
        <f t="shared" si="6"/>
        <v>10258669000</v>
      </c>
    </row>
    <row r="129" spans="1:11" ht="23.1" customHeight="1" x14ac:dyDescent="0.2">
      <c r="A129" s="18" t="s">
        <v>130</v>
      </c>
      <c r="B129" s="2">
        <v>1247900000</v>
      </c>
      <c r="C129" s="3">
        <v>148038000</v>
      </c>
      <c r="D129" s="3">
        <v>161688000</v>
      </c>
      <c r="E129" s="3">
        <v>0</v>
      </c>
      <c r="F129" s="3">
        <v>23201000</v>
      </c>
      <c r="G129" s="3">
        <v>384026000</v>
      </c>
      <c r="H129" s="3">
        <v>0</v>
      </c>
      <c r="I129" s="3">
        <v>0</v>
      </c>
      <c r="J129" s="3">
        <v>0</v>
      </c>
      <c r="K129" s="4">
        <f t="shared" si="6"/>
        <v>1964853000</v>
      </c>
    </row>
    <row r="130" spans="1:11" ht="23.1" customHeight="1" x14ac:dyDescent="0.2">
      <c r="A130" s="18" t="s">
        <v>131</v>
      </c>
      <c r="B130" s="2">
        <v>956484000</v>
      </c>
      <c r="C130" s="3">
        <v>129407000</v>
      </c>
      <c r="D130" s="3">
        <v>144969000</v>
      </c>
      <c r="E130" s="3">
        <v>0</v>
      </c>
      <c r="F130" s="3">
        <v>25622000</v>
      </c>
      <c r="G130" s="3">
        <v>359601000</v>
      </c>
      <c r="H130" s="3">
        <v>0</v>
      </c>
      <c r="I130" s="3">
        <v>0</v>
      </c>
      <c r="J130" s="3">
        <v>0</v>
      </c>
      <c r="K130" s="4">
        <f t="shared" si="6"/>
        <v>1616083000</v>
      </c>
    </row>
    <row r="131" spans="1:11" ht="23.1" customHeight="1" x14ac:dyDescent="0.2">
      <c r="A131" s="18" t="s">
        <v>132</v>
      </c>
      <c r="B131" s="2">
        <v>1357461000</v>
      </c>
      <c r="C131" s="3">
        <v>153844000</v>
      </c>
      <c r="D131" s="3">
        <v>185114000</v>
      </c>
      <c r="E131" s="3">
        <v>0</v>
      </c>
      <c r="F131" s="3">
        <v>51664000</v>
      </c>
      <c r="G131" s="3">
        <v>419986000</v>
      </c>
      <c r="H131" s="3">
        <v>0</v>
      </c>
      <c r="I131" s="3">
        <v>0</v>
      </c>
      <c r="J131" s="3">
        <v>0</v>
      </c>
      <c r="K131" s="4">
        <f t="shared" si="6"/>
        <v>2168069000</v>
      </c>
    </row>
    <row r="132" spans="1:11" ht="23.1" customHeight="1" x14ac:dyDescent="0.2">
      <c r="A132" s="18" t="s">
        <v>133</v>
      </c>
      <c r="B132" s="2">
        <v>827093000</v>
      </c>
      <c r="C132" s="3">
        <v>91410000</v>
      </c>
      <c r="D132" s="3">
        <v>93416000</v>
      </c>
      <c r="E132" s="3">
        <v>0</v>
      </c>
      <c r="F132" s="3">
        <v>13050000</v>
      </c>
      <c r="G132" s="3">
        <v>282253000</v>
      </c>
      <c r="H132" s="3">
        <v>0</v>
      </c>
      <c r="I132" s="3">
        <v>0</v>
      </c>
      <c r="J132" s="3">
        <v>0</v>
      </c>
      <c r="K132" s="4">
        <f t="shared" si="6"/>
        <v>1307222000</v>
      </c>
    </row>
    <row r="133" spans="1:11" ht="23.1" customHeight="1" x14ac:dyDescent="0.2">
      <c r="A133" s="18" t="s">
        <v>134</v>
      </c>
      <c r="B133" s="2">
        <v>768261000</v>
      </c>
      <c r="C133" s="3">
        <v>82377000</v>
      </c>
      <c r="D133" s="3">
        <v>100377000</v>
      </c>
      <c r="E133" s="3">
        <v>0</v>
      </c>
      <c r="F133" s="3">
        <v>15310000</v>
      </c>
      <c r="G133" s="3">
        <v>339246000</v>
      </c>
      <c r="H133" s="3">
        <v>0</v>
      </c>
      <c r="I133" s="3">
        <v>0</v>
      </c>
      <c r="J133" s="3">
        <v>0</v>
      </c>
      <c r="K133" s="4">
        <f t="shared" si="6"/>
        <v>1305571000</v>
      </c>
    </row>
    <row r="134" spans="1:11" ht="23.1" customHeight="1" x14ac:dyDescent="0.2">
      <c r="A134" s="18" t="s">
        <v>152</v>
      </c>
      <c r="B134" s="2">
        <v>37658000</v>
      </c>
      <c r="C134" s="3">
        <v>4923000</v>
      </c>
      <c r="D134" s="3">
        <v>35374000</v>
      </c>
      <c r="E134" s="3">
        <v>0</v>
      </c>
      <c r="F134" s="3">
        <v>1002000</v>
      </c>
      <c r="G134" s="3">
        <v>1813000</v>
      </c>
      <c r="H134" s="3">
        <v>0</v>
      </c>
      <c r="I134" s="3">
        <v>0</v>
      </c>
      <c r="J134" s="3">
        <v>0</v>
      </c>
      <c r="K134" s="4">
        <f t="shared" si="6"/>
        <v>80770000</v>
      </c>
    </row>
    <row r="135" spans="1:11" ht="23.1" customHeight="1" x14ac:dyDescent="0.2">
      <c r="A135" s="18" t="s">
        <v>135</v>
      </c>
      <c r="B135" s="2">
        <v>421458000</v>
      </c>
      <c r="C135" s="3">
        <v>63297000</v>
      </c>
      <c r="D135" s="3">
        <v>124392000</v>
      </c>
      <c r="E135" s="3">
        <v>0</v>
      </c>
      <c r="F135" s="3">
        <v>3477000</v>
      </c>
      <c r="G135" s="3">
        <v>177765000</v>
      </c>
      <c r="H135" s="3">
        <v>0</v>
      </c>
      <c r="I135" s="3">
        <v>0</v>
      </c>
      <c r="J135" s="3">
        <v>0</v>
      </c>
      <c r="K135" s="4">
        <f t="shared" si="6"/>
        <v>790389000</v>
      </c>
    </row>
    <row r="136" spans="1:11" ht="23.1" customHeight="1" x14ac:dyDescent="0.2">
      <c r="A136" s="18" t="s">
        <v>136</v>
      </c>
      <c r="B136" s="2">
        <v>438771000</v>
      </c>
      <c r="C136" s="3">
        <v>49467000</v>
      </c>
      <c r="D136" s="3">
        <v>141593000</v>
      </c>
      <c r="E136" s="3">
        <v>0</v>
      </c>
      <c r="F136" s="3">
        <v>3829000</v>
      </c>
      <c r="G136" s="3">
        <v>135698000</v>
      </c>
      <c r="H136" s="3">
        <v>0</v>
      </c>
      <c r="I136" s="3">
        <v>0</v>
      </c>
      <c r="J136" s="3">
        <v>0</v>
      </c>
      <c r="K136" s="4">
        <f t="shared" si="6"/>
        <v>769358000</v>
      </c>
    </row>
    <row r="137" spans="1:11" ht="23.1" customHeight="1" x14ac:dyDescent="0.2">
      <c r="A137" s="18" t="s">
        <v>137</v>
      </c>
      <c r="B137" s="2">
        <v>1101201000</v>
      </c>
      <c r="C137" s="3">
        <v>132507000</v>
      </c>
      <c r="D137" s="3">
        <v>162156000</v>
      </c>
      <c r="E137" s="3">
        <v>0</v>
      </c>
      <c r="F137" s="3">
        <v>28541000</v>
      </c>
      <c r="G137" s="3">
        <v>317534000</v>
      </c>
      <c r="H137" s="3">
        <v>0</v>
      </c>
      <c r="I137" s="3">
        <v>0</v>
      </c>
      <c r="J137" s="3">
        <v>0</v>
      </c>
      <c r="K137" s="4">
        <f t="shared" si="6"/>
        <v>1741939000</v>
      </c>
    </row>
    <row r="138" spans="1:11" ht="23.1" customHeight="1" x14ac:dyDescent="0.2">
      <c r="A138" s="18" t="s">
        <v>138</v>
      </c>
      <c r="B138" s="2">
        <v>1205514000</v>
      </c>
      <c r="C138" s="3">
        <v>129919000</v>
      </c>
      <c r="D138" s="3">
        <v>87408000</v>
      </c>
      <c r="E138" s="3">
        <v>0</v>
      </c>
      <c r="F138" s="3">
        <v>70440000</v>
      </c>
      <c r="G138" s="3">
        <v>534654000</v>
      </c>
      <c r="H138" s="3">
        <v>0</v>
      </c>
      <c r="I138" s="3">
        <v>0</v>
      </c>
      <c r="J138" s="3">
        <v>0</v>
      </c>
      <c r="K138" s="4">
        <f t="shared" si="6"/>
        <v>2027935000</v>
      </c>
    </row>
    <row r="139" spans="1:11" ht="23.1" customHeight="1" x14ac:dyDescent="0.2">
      <c r="A139" s="18" t="s">
        <v>139</v>
      </c>
      <c r="B139" s="2">
        <v>1165981000</v>
      </c>
      <c r="C139" s="3">
        <v>151249000</v>
      </c>
      <c r="D139" s="3">
        <v>138134000</v>
      </c>
      <c r="E139" s="3">
        <v>0</v>
      </c>
      <c r="F139" s="3">
        <v>14570000</v>
      </c>
      <c r="G139" s="3">
        <v>407095000</v>
      </c>
      <c r="H139" s="3">
        <v>0</v>
      </c>
      <c r="I139" s="3">
        <v>0</v>
      </c>
      <c r="J139" s="3">
        <v>0</v>
      </c>
      <c r="K139" s="4">
        <f t="shared" si="6"/>
        <v>1877029000</v>
      </c>
    </row>
    <row r="140" spans="1:11" ht="23.1" customHeight="1" x14ac:dyDescent="0.2">
      <c r="A140" s="18" t="s">
        <v>140</v>
      </c>
      <c r="B140" s="2">
        <v>6607139000</v>
      </c>
      <c r="C140" s="3">
        <v>859536000</v>
      </c>
      <c r="D140" s="3">
        <v>1046655000</v>
      </c>
      <c r="E140" s="3">
        <v>0</v>
      </c>
      <c r="F140" s="3">
        <v>1491072000</v>
      </c>
      <c r="G140" s="3">
        <v>2716517000</v>
      </c>
      <c r="H140" s="3">
        <v>0</v>
      </c>
      <c r="I140" s="3">
        <v>0</v>
      </c>
      <c r="J140" s="3">
        <v>0</v>
      </c>
      <c r="K140" s="4">
        <f t="shared" si="6"/>
        <v>12720919000</v>
      </c>
    </row>
    <row r="141" spans="1:11" ht="23.1" customHeight="1" x14ac:dyDescent="0.2">
      <c r="A141" s="18" t="s">
        <v>141</v>
      </c>
      <c r="B141" s="2">
        <v>2924866000</v>
      </c>
      <c r="C141" s="3">
        <v>349607000</v>
      </c>
      <c r="D141" s="3">
        <v>354055000</v>
      </c>
      <c r="E141" s="3">
        <v>0</v>
      </c>
      <c r="F141" s="3">
        <v>88847000</v>
      </c>
      <c r="G141" s="3">
        <v>151496000</v>
      </c>
      <c r="H141" s="3">
        <v>0</v>
      </c>
      <c r="I141" s="3">
        <v>0</v>
      </c>
      <c r="J141" s="3">
        <v>0</v>
      </c>
      <c r="K141" s="4">
        <f t="shared" si="6"/>
        <v>3868871000</v>
      </c>
    </row>
    <row r="142" spans="1:11" ht="23.1" customHeight="1" x14ac:dyDescent="0.2">
      <c r="A142" s="18" t="s">
        <v>142</v>
      </c>
      <c r="B142" s="2">
        <v>1535049000</v>
      </c>
      <c r="C142" s="3">
        <v>199376000</v>
      </c>
      <c r="D142" s="3">
        <v>164842000</v>
      </c>
      <c r="E142" s="3">
        <v>0</v>
      </c>
      <c r="F142" s="3">
        <v>35803000</v>
      </c>
      <c r="G142" s="3">
        <v>251042000</v>
      </c>
      <c r="H142" s="3">
        <v>0</v>
      </c>
      <c r="I142" s="3">
        <v>0</v>
      </c>
      <c r="J142" s="3">
        <v>0</v>
      </c>
      <c r="K142" s="4">
        <f t="shared" si="6"/>
        <v>2186112000</v>
      </c>
    </row>
    <row r="143" spans="1:11" ht="23.1" customHeight="1" x14ac:dyDescent="0.2">
      <c r="A143" s="18" t="s">
        <v>143</v>
      </c>
      <c r="B143" s="2">
        <v>924044000</v>
      </c>
      <c r="C143" s="3">
        <v>111946000</v>
      </c>
      <c r="D143" s="3">
        <v>73834000</v>
      </c>
      <c r="E143" s="3">
        <v>0</v>
      </c>
      <c r="F143" s="3">
        <v>10574000</v>
      </c>
      <c r="G143" s="3">
        <v>283612000</v>
      </c>
      <c r="H143" s="3">
        <v>0</v>
      </c>
      <c r="I143" s="3">
        <v>0</v>
      </c>
      <c r="J143" s="3">
        <v>0</v>
      </c>
      <c r="K143" s="4">
        <f t="shared" si="6"/>
        <v>1404010000</v>
      </c>
    </row>
    <row r="144" spans="1:11" ht="23.1" customHeight="1" x14ac:dyDescent="0.2">
      <c r="A144" s="18" t="s">
        <v>144</v>
      </c>
      <c r="B144" s="2">
        <v>356307000</v>
      </c>
      <c r="C144" s="3">
        <v>35770000</v>
      </c>
      <c r="D144" s="3">
        <v>82293000</v>
      </c>
      <c r="E144" s="3">
        <v>0</v>
      </c>
      <c r="F144" s="3">
        <v>3551000</v>
      </c>
      <c r="G144" s="3">
        <v>237472000</v>
      </c>
      <c r="H144" s="3">
        <v>0</v>
      </c>
      <c r="I144" s="3">
        <v>0</v>
      </c>
      <c r="J144" s="3">
        <v>0</v>
      </c>
      <c r="K144" s="4">
        <f t="shared" si="6"/>
        <v>715393000</v>
      </c>
    </row>
    <row r="145" spans="1:11" ht="23.1" customHeight="1" x14ac:dyDescent="0.2">
      <c r="A145" s="18" t="s">
        <v>145</v>
      </c>
      <c r="B145" s="2">
        <v>615021000</v>
      </c>
      <c r="C145" s="3">
        <v>68264000</v>
      </c>
      <c r="D145" s="3">
        <v>55014000</v>
      </c>
      <c r="E145" s="3">
        <v>0</v>
      </c>
      <c r="F145" s="3">
        <v>10626000</v>
      </c>
      <c r="G145" s="3">
        <v>312106000</v>
      </c>
      <c r="H145" s="3">
        <v>0</v>
      </c>
      <c r="I145" s="3">
        <v>0</v>
      </c>
      <c r="J145" s="3">
        <v>0</v>
      </c>
      <c r="K145" s="4">
        <f t="shared" si="6"/>
        <v>1061031000</v>
      </c>
    </row>
    <row r="146" spans="1:11" ht="23.1" customHeight="1" x14ac:dyDescent="0.2">
      <c r="A146" s="18" t="s">
        <v>146</v>
      </c>
      <c r="B146" s="2">
        <v>1125446000</v>
      </c>
      <c r="C146" s="3">
        <v>140970000</v>
      </c>
      <c r="D146" s="3">
        <v>113668000</v>
      </c>
      <c r="E146" s="3">
        <v>0</v>
      </c>
      <c r="F146" s="3">
        <v>32577000</v>
      </c>
      <c r="G146" s="3">
        <v>413880000</v>
      </c>
      <c r="H146" s="3">
        <v>0</v>
      </c>
      <c r="I146" s="3">
        <v>0</v>
      </c>
      <c r="J146" s="3">
        <v>0</v>
      </c>
      <c r="K146" s="4">
        <f t="shared" si="6"/>
        <v>1826541000</v>
      </c>
    </row>
    <row r="147" spans="1:11" ht="23.1" customHeight="1" x14ac:dyDescent="0.2">
      <c r="A147" s="18" t="s">
        <v>147</v>
      </c>
      <c r="B147" s="2">
        <v>744106000</v>
      </c>
      <c r="C147" s="3">
        <v>95469000</v>
      </c>
      <c r="D147" s="3">
        <v>129501000</v>
      </c>
      <c r="E147" s="3">
        <v>0</v>
      </c>
      <c r="F147" s="3">
        <v>16468000</v>
      </c>
      <c r="G147" s="3">
        <v>162838000</v>
      </c>
      <c r="H147" s="3">
        <v>0</v>
      </c>
      <c r="I147" s="3">
        <v>0</v>
      </c>
      <c r="J147" s="3">
        <v>0</v>
      </c>
      <c r="K147" s="4">
        <f t="shared" si="6"/>
        <v>1148382000</v>
      </c>
    </row>
    <row r="148" spans="1:11" ht="23.1" customHeight="1" x14ac:dyDescent="0.2">
      <c r="A148" s="18" t="s">
        <v>148</v>
      </c>
      <c r="B148" s="2">
        <v>395763000</v>
      </c>
      <c r="C148" s="3">
        <v>48069000</v>
      </c>
      <c r="D148" s="3">
        <v>65132000</v>
      </c>
      <c r="E148" s="3">
        <v>0</v>
      </c>
      <c r="F148" s="3">
        <v>7057000</v>
      </c>
      <c r="G148" s="3">
        <v>407095000</v>
      </c>
      <c r="H148" s="3">
        <v>0</v>
      </c>
      <c r="I148" s="3">
        <v>0</v>
      </c>
      <c r="J148" s="3">
        <v>0</v>
      </c>
      <c r="K148" s="4">
        <f t="shared" si="6"/>
        <v>923116000</v>
      </c>
    </row>
    <row r="149" spans="1:11" ht="23.1" customHeight="1" x14ac:dyDescent="0.2">
      <c r="A149" s="18" t="s">
        <v>149</v>
      </c>
      <c r="B149" s="2">
        <v>2151466000</v>
      </c>
      <c r="C149" s="3">
        <v>304115000</v>
      </c>
      <c r="D149" s="3">
        <v>323032000</v>
      </c>
      <c r="E149" s="3">
        <v>0</v>
      </c>
      <c r="F149" s="3">
        <v>58225000</v>
      </c>
      <c r="G149" s="3">
        <v>400795000</v>
      </c>
      <c r="H149" s="3">
        <v>0</v>
      </c>
      <c r="I149" s="3">
        <v>0</v>
      </c>
      <c r="J149" s="3">
        <v>0</v>
      </c>
      <c r="K149" s="4">
        <f t="shared" si="6"/>
        <v>3237633000</v>
      </c>
    </row>
    <row r="150" spans="1:11" ht="23.1" customHeight="1" x14ac:dyDescent="0.2">
      <c r="A150" s="18" t="s">
        <v>150</v>
      </c>
      <c r="B150" s="2">
        <v>1714017000</v>
      </c>
      <c r="C150" s="3">
        <v>221018000</v>
      </c>
      <c r="D150" s="3">
        <v>145284000</v>
      </c>
      <c r="E150" s="3">
        <v>0</v>
      </c>
      <c r="F150" s="3">
        <v>43687000</v>
      </c>
      <c r="G150" s="3">
        <v>278182000</v>
      </c>
      <c r="H150" s="3">
        <v>0</v>
      </c>
      <c r="I150" s="3">
        <v>0</v>
      </c>
      <c r="J150" s="3">
        <v>0</v>
      </c>
      <c r="K150" s="4">
        <f t="shared" si="6"/>
        <v>2402188000</v>
      </c>
    </row>
    <row r="151" spans="1:11" ht="23.1" customHeight="1" thickBot="1" x14ac:dyDescent="0.25">
      <c r="A151" s="19" t="s">
        <v>151</v>
      </c>
      <c r="B151" s="10">
        <v>2087126000</v>
      </c>
      <c r="C151" s="11">
        <v>252180000</v>
      </c>
      <c r="D151" s="11">
        <v>107070000</v>
      </c>
      <c r="E151" s="11">
        <v>0</v>
      </c>
      <c r="F151" s="11">
        <v>495766000</v>
      </c>
      <c r="G151" s="11">
        <v>854899000</v>
      </c>
      <c r="H151" s="11">
        <v>0</v>
      </c>
      <c r="I151" s="11">
        <v>0</v>
      </c>
      <c r="J151" s="11">
        <v>0</v>
      </c>
      <c r="K151" s="12">
        <f t="shared" si="6"/>
        <v>3797041000</v>
      </c>
    </row>
    <row r="152" spans="1:11" hidden="1" x14ac:dyDescent="0.2">
      <c r="A152" s="25" t="s">
        <v>10</v>
      </c>
      <c r="B152" s="26">
        <v>4089871397000</v>
      </c>
      <c r="C152" s="27">
        <v>523729586000</v>
      </c>
      <c r="D152" s="27">
        <v>1125075359000</v>
      </c>
      <c r="E152" s="27">
        <v>2518903057000</v>
      </c>
      <c r="F152" s="27">
        <v>8593499297000</v>
      </c>
      <c r="G152" s="27">
        <v>889641379000</v>
      </c>
      <c r="H152" s="27">
        <v>909777245000</v>
      </c>
      <c r="I152" s="27">
        <v>308517676000</v>
      </c>
      <c r="J152" s="27">
        <v>379665158000</v>
      </c>
      <c r="K152" s="9">
        <f t="shared" si="6"/>
        <v>19338680154000</v>
      </c>
    </row>
    <row r="153" spans="1:11" ht="24.95" customHeight="1" x14ac:dyDescent="0.2">
      <c r="A153" s="28" t="s">
        <v>153</v>
      </c>
      <c r="B153" s="34">
        <v>416292158000</v>
      </c>
      <c r="C153" s="35">
        <v>51238823000</v>
      </c>
      <c r="D153" s="35">
        <v>49300506000</v>
      </c>
      <c r="E153" s="35">
        <v>0</v>
      </c>
      <c r="F153" s="35">
        <v>46295862000</v>
      </c>
      <c r="G153" s="35">
        <v>72771256000</v>
      </c>
      <c r="H153" s="35">
        <v>0</v>
      </c>
      <c r="I153" s="35">
        <v>0</v>
      </c>
      <c r="J153" s="35">
        <v>0</v>
      </c>
      <c r="K153" s="36">
        <f t="shared" si="6"/>
        <v>635898605000</v>
      </c>
    </row>
    <row r="154" spans="1:11" ht="24.95" customHeight="1" x14ac:dyDescent="0.2">
      <c r="A154" s="28" t="s">
        <v>154</v>
      </c>
      <c r="B154" s="29">
        <v>155444786000</v>
      </c>
      <c r="C154" s="30">
        <v>27970514000</v>
      </c>
      <c r="D154" s="30">
        <v>73784170000</v>
      </c>
      <c r="E154" s="30">
        <v>0</v>
      </c>
      <c r="F154" s="30">
        <v>405401280000</v>
      </c>
      <c r="G154" s="30">
        <v>528347339000</v>
      </c>
      <c r="H154" s="30">
        <v>31557553000</v>
      </c>
      <c r="I154" s="30">
        <v>5947125000</v>
      </c>
      <c r="J154" s="30">
        <v>0</v>
      </c>
      <c r="K154" s="4">
        <f t="shared" si="6"/>
        <v>1228452767000</v>
      </c>
    </row>
    <row r="155" spans="1:11" ht="24.95" customHeight="1" x14ac:dyDescent="0.2">
      <c r="A155" s="28" t="s">
        <v>158</v>
      </c>
      <c r="B155" s="29">
        <f t="shared" ref="B155:J155" si="7">B153+B154</f>
        <v>571736944000</v>
      </c>
      <c r="C155" s="30">
        <f t="shared" si="7"/>
        <v>79209337000</v>
      </c>
      <c r="D155" s="30">
        <f t="shared" si="7"/>
        <v>123084676000</v>
      </c>
      <c r="E155" s="30">
        <f t="shared" si="7"/>
        <v>0</v>
      </c>
      <c r="F155" s="30">
        <f t="shared" si="7"/>
        <v>451697142000</v>
      </c>
      <c r="G155" s="30">
        <f t="shared" si="7"/>
        <v>601118595000</v>
      </c>
      <c r="H155" s="30">
        <f t="shared" si="7"/>
        <v>31557553000</v>
      </c>
      <c r="I155" s="30">
        <f t="shared" si="7"/>
        <v>5947125000</v>
      </c>
      <c r="J155" s="30">
        <f t="shared" si="7"/>
        <v>0</v>
      </c>
      <c r="K155" s="4">
        <f t="shared" si="6"/>
        <v>1864351372000</v>
      </c>
    </row>
    <row r="156" spans="1:11" hidden="1" x14ac:dyDescent="0.2">
      <c r="A156" s="28" t="s">
        <v>12</v>
      </c>
      <c r="B156" s="29">
        <v>16025175000</v>
      </c>
      <c r="C156" s="30">
        <v>2492460000</v>
      </c>
      <c r="D156" s="30">
        <v>8859719000</v>
      </c>
      <c r="E156" s="30">
        <v>0</v>
      </c>
      <c r="F156" s="30">
        <v>131471382000</v>
      </c>
      <c r="G156" s="30">
        <v>4737879000</v>
      </c>
      <c r="H156" s="30">
        <v>0</v>
      </c>
      <c r="I156" s="30">
        <v>0</v>
      </c>
      <c r="J156" s="30">
        <v>0</v>
      </c>
      <c r="K156" s="4">
        <f t="shared" si="6"/>
        <v>163586615000</v>
      </c>
    </row>
    <row r="157" spans="1:11" hidden="1" x14ac:dyDescent="0.2">
      <c r="A157" s="28" t="s">
        <v>13</v>
      </c>
      <c r="B157" s="29">
        <f t="shared" ref="B157:J157" si="8">B156+B155+B152</f>
        <v>4677633516000</v>
      </c>
      <c r="C157" s="30">
        <f t="shared" si="8"/>
        <v>605431383000</v>
      </c>
      <c r="D157" s="30">
        <f t="shared" si="8"/>
        <v>1257019754000</v>
      </c>
      <c r="E157" s="30">
        <f t="shared" si="8"/>
        <v>2518903057000</v>
      </c>
      <c r="F157" s="30">
        <f t="shared" si="8"/>
        <v>9176667821000</v>
      </c>
      <c r="G157" s="30">
        <f t="shared" si="8"/>
        <v>1495497853000</v>
      </c>
      <c r="H157" s="30">
        <f t="shared" si="8"/>
        <v>941334798000</v>
      </c>
      <c r="I157" s="30">
        <f t="shared" si="8"/>
        <v>314464801000</v>
      </c>
      <c r="J157" s="30">
        <f t="shared" si="8"/>
        <v>379665158000</v>
      </c>
      <c r="K157" s="4">
        <f t="shared" si="6"/>
        <v>21366618141000</v>
      </c>
    </row>
    <row r="158" spans="1:11" hidden="1" x14ac:dyDescent="0.2">
      <c r="A158" s="28" t="s">
        <v>14</v>
      </c>
      <c r="B158" s="29">
        <v>0</v>
      </c>
      <c r="C158" s="30">
        <v>0</v>
      </c>
      <c r="D158" s="30">
        <v>0</v>
      </c>
      <c r="E158" s="30">
        <v>0</v>
      </c>
      <c r="F158" s="30">
        <v>1115133265000</v>
      </c>
      <c r="G158" s="30">
        <v>0</v>
      </c>
      <c r="H158" s="30">
        <v>627088641000</v>
      </c>
      <c r="I158" s="30">
        <v>0</v>
      </c>
      <c r="J158" s="30">
        <v>0</v>
      </c>
      <c r="K158" s="4">
        <f t="shared" si="6"/>
        <v>1742221906000</v>
      </c>
    </row>
    <row r="159" spans="1:11" hidden="1" x14ac:dyDescent="0.2">
      <c r="A159" s="28" t="s">
        <v>15</v>
      </c>
      <c r="B159" s="29">
        <v>0</v>
      </c>
      <c r="C159" s="30">
        <v>0</v>
      </c>
      <c r="D159" s="30">
        <v>0</v>
      </c>
      <c r="E159" s="30">
        <v>0</v>
      </c>
      <c r="F159" s="30">
        <v>127635401000</v>
      </c>
      <c r="G159" s="30">
        <v>0</v>
      </c>
      <c r="H159" s="30">
        <v>0</v>
      </c>
      <c r="I159" s="30">
        <v>0</v>
      </c>
      <c r="J159" s="30">
        <v>0</v>
      </c>
      <c r="K159" s="4">
        <f t="shared" si="6"/>
        <v>127635401000</v>
      </c>
    </row>
    <row r="160" spans="1:11" ht="29.25" hidden="1" thickBot="1" x14ac:dyDescent="0.25">
      <c r="A160" s="31" t="s">
        <v>16</v>
      </c>
      <c r="B160" s="32">
        <f t="shared" ref="B160:J160" si="9">B157-(B158+B159)</f>
        <v>4677633516000</v>
      </c>
      <c r="C160" s="33">
        <f t="shared" si="9"/>
        <v>605431383000</v>
      </c>
      <c r="D160" s="33">
        <f t="shared" si="9"/>
        <v>1257019754000</v>
      </c>
      <c r="E160" s="33">
        <f t="shared" si="9"/>
        <v>2518903057000</v>
      </c>
      <c r="F160" s="33">
        <f t="shared" si="9"/>
        <v>7933899155000</v>
      </c>
      <c r="G160" s="33">
        <f t="shared" si="9"/>
        <v>1495497853000</v>
      </c>
      <c r="H160" s="33">
        <f t="shared" si="9"/>
        <v>314246157000</v>
      </c>
      <c r="I160" s="33">
        <f t="shared" si="9"/>
        <v>314464801000</v>
      </c>
      <c r="J160" s="33">
        <f t="shared" si="9"/>
        <v>379665158000</v>
      </c>
      <c r="K160" s="12">
        <f t="shared" si="6"/>
        <v>19496760834000</v>
      </c>
    </row>
    <row r="161" spans="2:11" hidden="1" x14ac:dyDescent="0.2"/>
    <row r="167" spans="2:11" x14ac:dyDescent="0.2">
      <c r="B167" s="37"/>
      <c r="C167" s="37"/>
      <c r="D167" s="37"/>
      <c r="E167" s="37"/>
      <c r="F167" s="37"/>
      <c r="G167" s="37"/>
      <c r="H167" s="37"/>
      <c r="I167" s="37"/>
      <c r="J167" s="37"/>
      <c r="K167" s="37"/>
    </row>
    <row r="168" spans="2:11" x14ac:dyDescent="0.2">
      <c r="B168" s="37"/>
      <c r="C168" s="37"/>
      <c r="D168" s="37"/>
      <c r="E168" s="37"/>
      <c r="F168" s="37"/>
      <c r="G168" s="37"/>
      <c r="H168" s="37"/>
      <c r="I168" s="37"/>
      <c r="J168" s="37"/>
      <c r="K168" s="37"/>
    </row>
    <row r="169" spans="2:11" x14ac:dyDescent="0.2">
      <c r="B169" s="37"/>
      <c r="C169" s="37"/>
      <c r="D169" s="37"/>
      <c r="E169" s="37"/>
      <c r="F169" s="37"/>
      <c r="G169" s="37"/>
      <c r="H169" s="37"/>
      <c r="I169" s="37"/>
      <c r="J169" s="37"/>
      <c r="K169" s="37"/>
    </row>
  </sheetData>
  <mergeCells count="3">
    <mergeCell ref="A17:K17"/>
    <mergeCell ref="A18:K18"/>
    <mergeCell ref="A19:K1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24</vt:i4>
      </vt:variant>
    </vt:vector>
  </HeadingPairs>
  <TitlesOfParts>
    <vt:vector size="27" baseType="lpstr">
      <vt:lpstr>2025</vt:lpstr>
      <vt:lpstr>2026</vt:lpstr>
      <vt:lpstr>2027</vt:lpstr>
      <vt:lpstr>'2026'!BaslaSatir</vt:lpstr>
      <vt:lpstr>'2027'!BaslaSatir</vt:lpstr>
      <vt:lpstr>BaslaSatir</vt:lpstr>
      <vt:lpstr>'2026'!ButceYil</vt:lpstr>
      <vt:lpstr>'2027'!ButceYil</vt:lpstr>
      <vt:lpstr>ButceYil</vt:lpstr>
      <vt:lpstr>'2026'!cetvelNo</vt:lpstr>
      <vt:lpstr>'2027'!cetvelNo</vt:lpstr>
      <vt:lpstr>cetvelNo</vt:lpstr>
      <vt:lpstr>'2026'!cetvelYil</vt:lpstr>
      <vt:lpstr>'2027'!cetvelYil</vt:lpstr>
      <vt:lpstr>cetvelYil</vt:lpstr>
      <vt:lpstr>'2026'!FormatSatir</vt:lpstr>
      <vt:lpstr>'2027'!FormatSatir</vt:lpstr>
      <vt:lpstr>FormatSatir</vt:lpstr>
      <vt:lpstr>'2026'!Siniflandirma</vt:lpstr>
      <vt:lpstr>'2027'!Siniflandirma</vt:lpstr>
      <vt:lpstr>Siniflandirma</vt:lpstr>
      <vt:lpstr>'2026'!ToplamSatir</vt:lpstr>
      <vt:lpstr>'2027'!ToplamSatir</vt:lpstr>
      <vt:lpstr>ToplamSatir</vt:lpstr>
      <vt:lpstr>'2025'!Yazdırma_Başlıkları</vt:lpstr>
      <vt:lpstr>'2026'!Yazdırma_Başlıkları</vt:lpstr>
      <vt:lpstr>'2027'!Yazdırma_Başlıkları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Can ÜNVER</dc:creator>
  <cp:keywords/>
  <dc:description/>
  <cp:lastModifiedBy>Cahit DIBLAN</cp:lastModifiedBy>
  <cp:lastPrinted>2024-10-14T07:48:02Z</cp:lastPrinted>
  <dcterms:created xsi:type="dcterms:W3CDTF">2020-01-21T07:47:42Z</dcterms:created>
  <dcterms:modified xsi:type="dcterms:W3CDTF">2024-12-31T11:46:25Z</dcterms:modified>
  <cp:category/>
  <cp:contentStatus/>
</cp:coreProperties>
</file>