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 Yılı MYBK Teklifi ve Bağlı Cetveller\WEB Site Yayımı\SON\"/>
    </mc:Choice>
  </mc:AlternateContent>
  <xr:revisionPtr revIDLastSave="0" documentId="8_{1B20E20F-E9E5-4C19-9881-FCD60481A33C}" xr6:coauthVersionLast="36" xr6:coauthVersionMax="36" xr10:uidLastSave="{00000000-0000-0000-0000-000000000000}"/>
  <bookViews>
    <workbookView xWindow="480" yWindow="90" windowWidth="20730" windowHeight="11760" activeTab="2" xr2:uid="{00000000-000D-0000-FFFF-FFFF00000000}"/>
  </bookViews>
  <sheets>
    <sheet name="2025" sheetId="1" r:id="rId1"/>
    <sheet name="2026" sheetId="2" r:id="rId2"/>
    <sheet name="2027" sheetId="3" r:id="rId3"/>
  </sheets>
  <definedNames>
    <definedName name="BaslaSatir" localSheetId="1">'2026'!$A$23</definedName>
    <definedName name="BaslaSatir" localSheetId="2">'2027'!$A$23</definedName>
    <definedName name="BaslaSatir">'2025'!$A$23</definedName>
    <definedName name="ButceYil" localSheetId="1">'2026'!$A$1</definedName>
    <definedName name="ButceYil" localSheetId="2">'2027'!$A$1</definedName>
    <definedName name="ButceYil">'2025'!$A$1</definedName>
    <definedName name="cetvelNo" localSheetId="1">'2026'!$B$1</definedName>
    <definedName name="cetvelNo" localSheetId="2">'2027'!$B$1</definedName>
    <definedName name="cetvelNo">'2025'!$B$1</definedName>
    <definedName name="cetvelYil" localSheetId="1">'2026'!$B$1</definedName>
    <definedName name="cetvelYil" localSheetId="2">'2027'!$B$1</definedName>
    <definedName name="cetvelYil">'2025'!$B$1</definedName>
    <definedName name="FormatSatir" localSheetId="1">'2026'!$A$2</definedName>
    <definedName name="FormatSatir" localSheetId="2">'2027'!$A$2</definedName>
    <definedName name="FormatSatir">'2025'!$A$2</definedName>
    <definedName name="Siniflandirma" localSheetId="1">'2026'!$A$15</definedName>
    <definedName name="Siniflandirma" localSheetId="2">'2027'!$A$15</definedName>
    <definedName name="Siniflandirma">'2025'!$A$15</definedName>
    <definedName name="ToplamSatir" localSheetId="1">'2026'!$A$6</definedName>
    <definedName name="ToplamSatir" localSheetId="2">'2027'!$A$6</definedName>
    <definedName name="ToplamSatir">'2025'!$A$6</definedName>
  </definedNames>
  <calcPr calcId="191029"/>
</workbook>
</file>

<file path=xl/calcChain.xml><?xml version="1.0" encoding="utf-8"?>
<calcChain xmlns="http://schemas.openxmlformats.org/spreadsheetml/2006/main">
  <c r="K76" i="3" l="1"/>
  <c r="K75" i="3"/>
  <c r="J74" i="3"/>
  <c r="J77" i="3" s="1"/>
  <c r="H74" i="3"/>
  <c r="H77" i="3" s="1"/>
  <c r="F74" i="3"/>
  <c r="F77" i="3" s="1"/>
  <c r="B74" i="3"/>
  <c r="B77" i="3" s="1"/>
  <c r="K73" i="3"/>
  <c r="J72" i="3"/>
  <c r="I72" i="3"/>
  <c r="I74" i="3" s="1"/>
  <c r="I77" i="3" s="1"/>
  <c r="H72" i="3"/>
  <c r="G72" i="3"/>
  <c r="G74" i="3" s="1"/>
  <c r="G77" i="3" s="1"/>
  <c r="F72" i="3"/>
  <c r="E72" i="3"/>
  <c r="E74" i="3" s="1"/>
  <c r="E77" i="3" s="1"/>
  <c r="D72" i="3"/>
  <c r="D74" i="3" s="1"/>
  <c r="D77" i="3" s="1"/>
  <c r="C72" i="3"/>
  <c r="C74" i="3" s="1"/>
  <c r="C77" i="3" s="1"/>
  <c r="B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1" i="3"/>
  <c r="A17" i="3"/>
  <c r="J14" i="3"/>
  <c r="H14" i="3"/>
  <c r="B14" i="3"/>
  <c r="K13" i="3"/>
  <c r="K12" i="3"/>
  <c r="J11" i="3"/>
  <c r="H11" i="3"/>
  <c r="F11" i="3"/>
  <c r="F14" i="3" s="1"/>
  <c r="D11" i="3"/>
  <c r="D14" i="3" s="1"/>
  <c r="B11" i="3"/>
  <c r="K10" i="3"/>
  <c r="J9" i="3"/>
  <c r="I9" i="3"/>
  <c r="I11" i="3" s="1"/>
  <c r="I14" i="3" s="1"/>
  <c r="H9" i="3"/>
  <c r="G9" i="3"/>
  <c r="G11" i="3" s="1"/>
  <c r="G14" i="3" s="1"/>
  <c r="F9" i="3"/>
  <c r="E9" i="3"/>
  <c r="E11" i="3" s="1"/>
  <c r="E14" i="3" s="1"/>
  <c r="D9" i="3"/>
  <c r="C9" i="3"/>
  <c r="C11" i="3" s="1"/>
  <c r="C14" i="3" s="1"/>
  <c r="B9" i="3"/>
  <c r="K8" i="3"/>
  <c r="K7" i="3"/>
  <c r="K6" i="3"/>
  <c r="K4" i="3"/>
  <c r="K3" i="3"/>
  <c r="K2" i="3"/>
  <c r="K76" i="2"/>
  <c r="K75" i="2"/>
  <c r="J74" i="2"/>
  <c r="J77" i="2" s="1"/>
  <c r="H74" i="2"/>
  <c r="H77" i="2" s="1"/>
  <c r="B74" i="2"/>
  <c r="B77" i="2" s="1"/>
  <c r="K73" i="2"/>
  <c r="K72" i="2"/>
  <c r="J72" i="2"/>
  <c r="I72" i="2"/>
  <c r="I74" i="2" s="1"/>
  <c r="I77" i="2" s="1"/>
  <c r="H72" i="2"/>
  <c r="G72" i="2"/>
  <c r="G74" i="2" s="1"/>
  <c r="G77" i="2" s="1"/>
  <c r="F72" i="2"/>
  <c r="F74" i="2" s="1"/>
  <c r="F77" i="2" s="1"/>
  <c r="E72" i="2"/>
  <c r="E74" i="2" s="1"/>
  <c r="E77" i="2" s="1"/>
  <c r="D72" i="2"/>
  <c r="D74" i="2" s="1"/>
  <c r="D77" i="2" s="1"/>
  <c r="C72" i="2"/>
  <c r="C74" i="2" s="1"/>
  <c r="C77" i="2" s="1"/>
  <c r="B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1" i="2"/>
  <c r="A17" i="2"/>
  <c r="H14" i="2"/>
  <c r="K13" i="2"/>
  <c r="K12" i="2"/>
  <c r="I11" i="2"/>
  <c r="I14" i="2" s="1"/>
  <c r="H11" i="2"/>
  <c r="D11" i="2"/>
  <c r="D14" i="2" s="1"/>
  <c r="K10" i="2"/>
  <c r="J9" i="2"/>
  <c r="J11" i="2" s="1"/>
  <c r="J14" i="2" s="1"/>
  <c r="I9" i="2"/>
  <c r="H9" i="2"/>
  <c r="G9" i="2"/>
  <c r="K9" i="2" s="1"/>
  <c r="F9" i="2"/>
  <c r="F11" i="2" s="1"/>
  <c r="F14" i="2" s="1"/>
  <c r="E9" i="2"/>
  <c r="E11" i="2" s="1"/>
  <c r="E14" i="2" s="1"/>
  <c r="D9" i="2"/>
  <c r="C9" i="2"/>
  <c r="C11" i="2" s="1"/>
  <c r="C14" i="2" s="1"/>
  <c r="B9" i="2"/>
  <c r="B11" i="2" s="1"/>
  <c r="K8" i="2"/>
  <c r="K7" i="2"/>
  <c r="K6" i="2"/>
  <c r="K4" i="2"/>
  <c r="K3" i="2"/>
  <c r="K2" i="2"/>
  <c r="K14" i="3" l="1"/>
  <c r="K11" i="3"/>
  <c r="K77" i="3"/>
  <c r="K72" i="3"/>
  <c r="K74" i="3"/>
  <c r="K9" i="3"/>
  <c r="K77" i="2"/>
  <c r="B14" i="2"/>
  <c r="G11" i="2"/>
  <c r="G14" i="2" s="1"/>
  <c r="K74" i="2"/>
  <c r="K11" i="2" l="1"/>
  <c r="K14" i="2"/>
  <c r="J72" i="1" l="1"/>
  <c r="J74" i="1" s="1"/>
  <c r="J77" i="1" s="1"/>
  <c r="I72" i="1"/>
  <c r="I74" i="1" s="1"/>
  <c r="I77" i="1" s="1"/>
  <c r="H72" i="1"/>
  <c r="G72" i="1"/>
  <c r="G74" i="1" s="1"/>
  <c r="G77" i="1" s="1"/>
  <c r="F72" i="1"/>
  <c r="F74" i="1" s="1"/>
  <c r="F77" i="1" s="1"/>
  <c r="E72" i="1"/>
  <c r="E74" i="1" s="1"/>
  <c r="E77" i="1" s="1"/>
  <c r="D72" i="1"/>
  <c r="C72" i="1"/>
  <c r="C74" i="1" s="1"/>
  <c r="C77" i="1" s="1"/>
  <c r="B72" i="1"/>
  <c r="B74" i="1" s="1"/>
  <c r="B77" i="1" s="1"/>
  <c r="K70" i="1"/>
  <c r="K76" i="1"/>
  <c r="K75" i="1"/>
  <c r="K73" i="1"/>
  <c r="H74" i="1"/>
  <c r="H77" i="1" s="1"/>
  <c r="D74" i="1"/>
  <c r="D77" i="1" s="1"/>
  <c r="K71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1" i="1"/>
  <c r="A18" i="1"/>
  <c r="A17" i="1"/>
  <c r="K13" i="1"/>
  <c r="K12" i="1"/>
  <c r="K10" i="1"/>
  <c r="J9" i="1"/>
  <c r="J11" i="1" s="1"/>
  <c r="J14" i="1" s="1"/>
  <c r="I9" i="1"/>
  <c r="I11" i="1" s="1"/>
  <c r="I14" i="1" s="1"/>
  <c r="H9" i="1"/>
  <c r="H11" i="1" s="1"/>
  <c r="H14" i="1" s="1"/>
  <c r="G9" i="1"/>
  <c r="G11" i="1" s="1"/>
  <c r="G14" i="1" s="1"/>
  <c r="F9" i="1"/>
  <c r="F11" i="1" s="1"/>
  <c r="F14" i="1" s="1"/>
  <c r="E9" i="1"/>
  <c r="E11" i="1" s="1"/>
  <c r="E14" i="1" s="1"/>
  <c r="D9" i="1"/>
  <c r="D11" i="1" s="1"/>
  <c r="D14" i="1" s="1"/>
  <c r="C9" i="1"/>
  <c r="C11" i="1" s="1"/>
  <c r="C14" i="1" s="1"/>
  <c r="B9" i="1"/>
  <c r="B11" i="1" s="1"/>
  <c r="B14" i="1" s="1"/>
  <c r="K8" i="1"/>
  <c r="K7" i="1"/>
  <c r="K6" i="1"/>
  <c r="K4" i="1"/>
  <c r="K3" i="1"/>
  <c r="K2" i="1"/>
  <c r="K72" i="1" l="1"/>
  <c r="K77" i="1"/>
  <c r="K9" i="1"/>
  <c r="K14" i="1"/>
  <c r="K74" i="1"/>
  <c r="K11" i="1"/>
</calcChain>
</file>

<file path=xl/sharedStrings.xml><?xml version="1.0" encoding="utf-8"?>
<sst xmlns="http://schemas.openxmlformats.org/spreadsheetml/2006/main" count="356" uniqueCount="74">
  <si>
    <t/>
  </si>
  <si>
    <t>(EKONOMİK SINIFLANDIRMA)</t>
  </si>
  <si>
    <t>KURUMLAR</t>
  </si>
  <si>
    <t>FAİZ GİDERLERİ</t>
  </si>
  <si>
    <t>BORÇ VERME</t>
  </si>
  <si>
    <t>YEDEK ÖDENEK</t>
  </si>
  <si>
    <t>PERSONEL
GİDERLERİ</t>
  </si>
  <si>
    <t>SOS. GÜV. DEV.
PRİMİ GİD.</t>
  </si>
  <si>
    <t>MAL VE HİZMET
ALIM GİDERLERİ</t>
  </si>
  <si>
    <t>TOPLAM</t>
  </si>
  <si>
    <t>GENEL BÜTÇELİ KURUMLAR (I SAYILI CETVEL)</t>
  </si>
  <si>
    <t>ÖZEL BÜTÇELİ KURUMLAR  (II SAYILI CETVEL)</t>
  </si>
  <si>
    <t>DÜZENLEYİCİ VE DENETLEYİCİ KURUMLAR  (III SAYILI CETVEL)</t>
  </si>
  <si>
    <t>I+II+III SAYILI CETVELE TABİ KURUMLAR TOPLAMI</t>
  </si>
  <si>
    <t xml:space="preserve">ÖZEL BÜTÇELERE VE DDK'LARA HAZİNE YARDIMI </t>
  </si>
  <si>
    <t>GELİRDEN AYRILAN PAYLAR</t>
  </si>
  <si>
    <t>MERKEZİ YÖNETİM BÜTÇESİ TOPLAMI ( HAZİNE YARDIMLARI VE GELİRDEN AYRILAN PAY HARİÇ)</t>
  </si>
  <si>
    <t>ÖZEL BÜTÇELİ KURUMLAR  (II SAYILI CETVEL, ÜNİVERSİTELER)</t>
  </si>
  <si>
    <t>ÖZEL BÜTÇELİ KURUMLAR  (II SAYILI CETVEL, DİĞERLERİ)</t>
  </si>
  <si>
    <t>ÖZEL BÜTÇELİ DİĞER KURUMLAR</t>
  </si>
  <si>
    <t>(II)</t>
  </si>
  <si>
    <t>SERMAYE GİDERLERİ</t>
  </si>
  <si>
    <t>SERMAYE
TRANSFERLERİ</t>
  </si>
  <si>
    <t>CARİ TRANSFERLER</t>
  </si>
  <si>
    <t>TÜRKİYE İSTATİSTİK KURUMU</t>
  </si>
  <si>
    <t>ÖLÇME SEÇME VE YERLEŞTİRME MERKEZİ BAŞKANLIĞI</t>
  </si>
  <si>
    <t>SAVUNMA SANAYİ BAŞKANLIĞI</t>
  </si>
  <si>
    <t>ATATÜRK KÜLTÜR, DİL VE TARİH YÜKSEK KURUMU</t>
  </si>
  <si>
    <t>ATATÜRK ARAŞTIRMA MERKEZİ</t>
  </si>
  <si>
    <t>ATATÜRK KÜLTÜR MERKEZİ</t>
  </si>
  <si>
    <t>TÜRK DİL KURUMU</t>
  </si>
  <si>
    <t>TÜRK TARİH KURUMU</t>
  </si>
  <si>
    <t>TÜRKİYE BİLİMSEL VE TEKNOLOJİK ARAŞTIRMA KURUMU</t>
  </si>
  <si>
    <t>TÜRKİYE BİLİMLER AKADEMİSİ</t>
  </si>
  <si>
    <t xml:space="preserve">KARAYOLLARI GENEL MÜDÜRLÜĞÜ </t>
  </si>
  <si>
    <t>DEVLET TİYATROLARI GENEL MÜDÜRLÜĞÜ</t>
  </si>
  <si>
    <t>DEVLET OPERA VE BALESİ GENEL MÜDÜRLÜĞÜ</t>
  </si>
  <si>
    <t>ORMAN GENEL MÜDÜRLÜĞÜ</t>
  </si>
  <si>
    <t>VAKIFLAR GENEL MÜDÜRLÜĞÜ</t>
  </si>
  <si>
    <t xml:space="preserve">TÜRKİYE HUDUT VE SAHİLLER SAĞLIK GENEL MÜDÜRLÜĞÜ </t>
  </si>
  <si>
    <t>MADEN TETKİK VE ARAMA GENEL MÜDÜRLÜĞÜ</t>
  </si>
  <si>
    <t>SİVİL HAVACILIK GENEL MÜDÜRLÜĞÜ</t>
  </si>
  <si>
    <t>TÜRK AKREDİTASYON KURUMU</t>
  </si>
  <si>
    <t>TÜRK STANDARDLARI ENSTİTÜSÜ</t>
  </si>
  <si>
    <t>TÜRK PATENT VE MARKA KURUMU</t>
  </si>
  <si>
    <t>KÜÇÜK VE ORTA ÖLÇEKLİ İŞLETMELERİ GELİŞTİRME VE DESTEKLEME İDARESİ BAŞKANLIĞI</t>
  </si>
  <si>
    <t>TÜRK İŞBİRLİĞİ VE KOORDİNASYON AJANSI BAŞKANLIĞI</t>
  </si>
  <si>
    <t>GAP BÖLGE KALKINMA İDARESİ</t>
  </si>
  <si>
    <t>ÖZELLEŞTİRME İDARESİ BAŞKANLIĞI</t>
  </si>
  <si>
    <t>KAMU DENETÇİLİĞİ KURUMU</t>
  </si>
  <si>
    <t>CEZA İNFAZ KURUMLARI İLE TUTUKEVLERİ İŞ YURTLARI KURUMU</t>
  </si>
  <si>
    <t>MESLEKİ YETERLİLİK KURUMU BAŞKANLIĞI</t>
  </si>
  <si>
    <t>YURTDIŞI TÜRKLER VE AKRABA TOPLULUKLAR BAŞKANLIĞI</t>
  </si>
  <si>
    <t>TÜRKİYE YAZMA ESERLER KURUMU BAŞKANLIĞI</t>
  </si>
  <si>
    <t>DOĞU ANADOLU PROJESİ BÖLGE KALKINMA İDARESİ BAŞKANLIĞI</t>
  </si>
  <si>
    <t>KONYA OVASI PROJESİ BÖLGE KALKINMA İDARESİ BAŞKANLIĞI</t>
  </si>
  <si>
    <t>DOĞU KARADENİZ PROJESİ BÖLGE KALKINMA İDARESİ BAŞKANLIĞI</t>
  </si>
  <si>
    <t>DEVLET SU İŞLERİ GENEL MÜDÜRLÜĞÜ</t>
  </si>
  <si>
    <t>TÜRKİYE SU ENSTİTÜSÜ</t>
  </si>
  <si>
    <t>TÜRKİYE İLAÇ VE TIBBİ CİHAZ KURUMU</t>
  </si>
  <si>
    <t>TÜRKİYE İNSAN HAKLARI VE EŞİTLİK KURUMU</t>
  </si>
  <si>
    <t>TÜRKİYE SAĞLIK ENSTİTÜLERİ BAŞKANLIĞI</t>
  </si>
  <si>
    <t>HELAL AKREDİTASYON KURUMU</t>
  </si>
  <si>
    <t>MADEN VE PETROL İŞLERİ GENEL MÜDÜRLÜĞÜ</t>
  </si>
  <si>
    <t>TÜRKİYE UZAY AJANSI</t>
  </si>
  <si>
    <t>KAPADOKYA ALAN BAŞKANLIĞI</t>
  </si>
  <si>
    <t xml:space="preserve">TÜRKİYE ADALET AKADEMİSİ </t>
  </si>
  <si>
    <t>TÜRKİYE ENERJİ, NÜKLEER VE MADEN ARAŞTIRMA KURUMU</t>
  </si>
  <si>
    <t>ULUDAĞ ALAN BAŞKANLIĞI</t>
  </si>
  <si>
    <t>KENTSEL DÖNÜŞÜM BAŞKANLIĞI</t>
  </si>
  <si>
    <t>YÜKSEKÖĞRETİM KURUMLARI</t>
  </si>
  <si>
    <t>ÖZEL BÜTÇELİ KURUMLAR TOPLAMI</t>
  </si>
  <si>
    <t>(II) SAYILI CETVEL - ÖZEL BÜTÇELİ DİĞER KURUMLAR 2026 YILI BÜTÇE GİDER TAHMİNLERİ</t>
  </si>
  <si>
    <t>(II) SAYILI CETVEL - ÖZEL BÜTÇELİ DİĞER KURUMLAR 2027 YILI BÜTÇE GİDER TAHMİNLERİ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</si>
</sst>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Tahoma"/>
      <family val="2"/>
    </font>
    <font>
      <b/>
      <sz val="11"/>
      <name val="Tahoma"/>
      <family val="2"/>
    </font>
    <font>
      <b/>
      <sz val="1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/>
    <xf numFmtId="3" fontId="3" fillId="0" borderId="1" xfId="6" applyNumberFormat="1" applyFont="1" applyFill="1" applyBorder="1" applyAlignment="1">
      <alignment vertical="center"/>
    </xf>
    <xf numFmtId="3" fontId="3" fillId="0" borderId="2" xfId="6" applyNumberFormat="1" applyFont="1" applyFill="1" applyBorder="1" applyAlignment="1">
      <alignment vertical="center"/>
    </xf>
    <xf numFmtId="3" fontId="4" fillId="0" borderId="3" xfId="6" applyNumberFormat="1" applyFont="1" applyFill="1" applyBorder="1" applyAlignment="1">
      <alignment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right" vertical="center"/>
    </xf>
    <xf numFmtId="3" fontId="3" fillId="0" borderId="4" xfId="6" applyNumberFormat="1" applyFont="1" applyFill="1" applyBorder="1" applyAlignment="1">
      <alignment vertical="center"/>
    </xf>
    <xf numFmtId="3" fontId="3" fillId="0" borderId="5" xfId="6" applyNumberFormat="1" applyFont="1" applyFill="1" applyBorder="1" applyAlignment="1">
      <alignment vertical="center"/>
    </xf>
    <xf numFmtId="3" fontId="4" fillId="0" borderId="6" xfId="6" applyNumberFormat="1" applyFont="1" applyFill="1" applyBorder="1" applyAlignment="1">
      <alignment vertical="center"/>
    </xf>
    <xf numFmtId="3" fontId="3" fillId="0" borderId="7" xfId="6" applyNumberFormat="1" applyFont="1" applyFill="1" applyBorder="1" applyAlignment="1">
      <alignment vertical="center"/>
    </xf>
    <xf numFmtId="3" fontId="3" fillId="0" borderId="8" xfId="6" applyNumberFormat="1" applyFont="1" applyFill="1" applyBorder="1" applyAlignment="1">
      <alignment vertical="center"/>
    </xf>
    <xf numFmtId="3" fontId="4" fillId="0" borderId="9" xfId="6" applyNumberFormat="1" applyFont="1" applyFill="1" applyBorder="1" applyAlignment="1">
      <alignment vertical="center"/>
    </xf>
    <xf numFmtId="0" fontId="4" fillId="0" borderId="10" xfId="6" applyFont="1" applyFill="1" applyBorder="1" applyAlignment="1">
      <alignment horizontal="center" vertical="center" wrapText="1"/>
    </xf>
    <xf numFmtId="0" fontId="4" fillId="0" borderId="11" xfId="6" applyFont="1" applyFill="1" applyBorder="1" applyAlignment="1">
      <alignment horizontal="center" vertical="center" wrapText="1"/>
    </xf>
    <xf numFmtId="0" fontId="4" fillId="0" borderId="12" xfId="6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3" xfId="6" applyFont="1" applyFill="1" applyBorder="1" applyAlignment="1">
      <alignment vertical="center" wrapText="1"/>
    </xf>
    <xf numFmtId="0" fontId="3" fillId="0" borderId="14" xfId="6" applyFont="1" applyFill="1" applyBorder="1" applyAlignment="1">
      <alignment vertical="center" wrapText="1"/>
    </xf>
    <xf numFmtId="0" fontId="3" fillId="0" borderId="15" xfId="6" applyFont="1" applyFill="1" applyBorder="1" applyAlignment="1">
      <alignment vertical="center" wrapText="1"/>
    </xf>
    <xf numFmtId="0" fontId="4" fillId="0" borderId="0" xfId="6" applyFont="1" applyFill="1" applyBorder="1" applyAlignment="1">
      <alignment horizontal="center" vertical="center" wrapText="1"/>
    </xf>
    <xf numFmtId="0" fontId="4" fillId="0" borderId="16" xfId="6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vertical="center" wrapText="1"/>
    </xf>
    <xf numFmtId="3" fontId="3" fillId="0" borderId="0" xfId="6" applyNumberFormat="1" applyFont="1" applyFill="1" applyBorder="1" applyAlignment="1">
      <alignment vertical="center"/>
    </xf>
    <xf numFmtId="3" fontId="4" fillId="0" borderId="0" xfId="6" applyNumberFormat="1" applyFont="1" applyFill="1" applyBorder="1" applyAlignment="1">
      <alignment vertical="center"/>
    </xf>
    <xf numFmtId="0" fontId="4" fillId="0" borderId="13" xfId="6" applyFont="1" applyFill="1" applyBorder="1" applyAlignment="1">
      <alignment vertical="center" wrapText="1"/>
    </xf>
    <xf numFmtId="3" fontId="4" fillId="0" borderId="4" xfId="6" applyNumberFormat="1" applyFont="1" applyFill="1" applyBorder="1" applyAlignment="1">
      <alignment vertical="center"/>
    </xf>
    <xf numFmtId="3" fontId="4" fillId="0" borderId="5" xfId="6" applyNumberFormat="1" applyFont="1" applyFill="1" applyBorder="1" applyAlignment="1">
      <alignment vertical="center"/>
    </xf>
    <xf numFmtId="0" fontId="4" fillId="0" borderId="14" xfId="6" applyFont="1" applyFill="1" applyBorder="1" applyAlignment="1">
      <alignment vertical="center" wrapText="1"/>
    </xf>
    <xf numFmtId="3" fontId="4" fillId="0" borderId="1" xfId="6" applyNumberFormat="1" applyFont="1" applyFill="1" applyBorder="1" applyAlignment="1">
      <alignment vertical="center"/>
    </xf>
    <xf numFmtId="3" fontId="4" fillId="0" borderId="2" xfId="6" applyNumberFormat="1" applyFont="1" applyFill="1" applyBorder="1" applyAlignment="1">
      <alignment vertical="center"/>
    </xf>
    <xf numFmtId="0" fontId="4" fillId="0" borderId="15" xfId="6" applyFont="1" applyFill="1" applyBorder="1" applyAlignment="1">
      <alignment vertical="center" wrapText="1"/>
    </xf>
    <xf numFmtId="3" fontId="4" fillId="0" borderId="7" xfId="6" applyNumberFormat="1" applyFont="1" applyFill="1" applyBorder="1" applyAlignment="1">
      <alignment vertical="center"/>
    </xf>
    <xf numFmtId="3" fontId="4" fillId="0" borderId="8" xfId="6" applyNumberFormat="1" applyFont="1" applyFill="1" applyBorder="1" applyAlignment="1">
      <alignment vertical="center"/>
    </xf>
    <xf numFmtId="3" fontId="4" fillId="0" borderId="17" xfId="6" applyNumberFormat="1" applyFont="1" applyFill="1" applyBorder="1" applyAlignment="1">
      <alignment vertical="center"/>
    </xf>
    <xf numFmtId="3" fontId="4" fillId="0" borderId="18" xfId="6" applyNumberFormat="1" applyFont="1" applyFill="1" applyBorder="1" applyAlignment="1">
      <alignment vertical="center"/>
    </xf>
    <xf numFmtId="3" fontId="4" fillId="0" borderId="19" xfId="6" applyNumberFormat="1" applyFont="1" applyFill="1" applyBorder="1" applyAlignment="1">
      <alignment vertical="center"/>
    </xf>
    <xf numFmtId="0" fontId="5" fillId="0" borderId="0" xfId="6" applyFont="1" applyFill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</cellXfs>
  <cellStyles count="7">
    <cellStyle name="%60 - Vurgu3" xfId="6" xr:uid="{00000000-0005-0000-0000-000000000000}"/>
    <cellStyle name="Comma" xfId="4" xr:uid="{00000000-0005-0000-0000-000001000000}"/>
    <cellStyle name="Comma [0]" xfId="5" xr:uid="{00000000-0005-0000-0000-000002000000}"/>
    <cellStyle name="Currency" xfId="2" xr:uid="{00000000-0005-0000-0000-000003000000}"/>
    <cellStyle name="Currency [0]" xfId="3" xr:uid="{00000000-0005-0000-0000-000004000000}"/>
    <cellStyle name="Normal" xfId="0" builtinId="0"/>
    <cellStyle name="Percent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opLeftCell="A56" zoomScale="80" zoomScaleNormal="80" workbookViewId="0">
      <selection activeCell="A25" sqref="A25"/>
    </sheetView>
  </sheetViews>
  <sheetFormatPr defaultColWidth="9.140625" defaultRowHeight="14.25" x14ac:dyDescent="0.2"/>
  <cols>
    <col min="1" max="1" width="96.42578125" style="16" customWidth="1"/>
    <col min="2" max="10" width="22.140625" style="1" customWidth="1"/>
    <col min="11" max="11" width="25.28515625" style="1" customWidth="1"/>
    <col min="12" max="14" width="19.28515625" style="1" customWidth="1"/>
    <col min="15" max="15" width="9.140625" style="1" customWidth="1"/>
    <col min="16" max="16384" width="9.140625" style="1"/>
  </cols>
  <sheetData>
    <row r="1" spans="1:11" hidden="1" x14ac:dyDescent="0.2">
      <c r="A1" s="16">
        <v>2025</v>
      </c>
      <c r="B1" s="1" t="s">
        <v>20</v>
      </c>
    </row>
    <row r="2" spans="1:11" hidden="1" x14ac:dyDescent="0.2">
      <c r="A2" s="17"/>
      <c r="B2" s="7"/>
      <c r="C2" s="8"/>
      <c r="D2" s="8"/>
      <c r="E2" s="8"/>
      <c r="F2" s="8"/>
      <c r="G2" s="8"/>
      <c r="H2" s="8"/>
      <c r="I2" s="8"/>
      <c r="J2" s="8"/>
      <c r="K2" s="9">
        <f>SUM(B2:J2)</f>
        <v>0</v>
      </c>
    </row>
    <row r="3" spans="1:11" hidden="1" x14ac:dyDescent="0.2">
      <c r="A3" s="18"/>
      <c r="B3" s="2"/>
      <c r="C3" s="3"/>
      <c r="D3" s="3"/>
      <c r="E3" s="3"/>
      <c r="F3" s="3"/>
      <c r="G3" s="3"/>
      <c r="H3" s="3"/>
      <c r="I3" s="3"/>
      <c r="J3" s="3"/>
      <c r="K3" s="4">
        <f>SUM(B3:J3)</f>
        <v>0</v>
      </c>
    </row>
    <row r="4" spans="1:11" hidden="1" x14ac:dyDescent="0.2">
      <c r="A4" s="19"/>
      <c r="B4" s="10"/>
      <c r="C4" s="11"/>
      <c r="D4" s="11"/>
      <c r="E4" s="11"/>
      <c r="F4" s="11"/>
      <c r="G4" s="11"/>
      <c r="H4" s="11"/>
      <c r="I4" s="11"/>
      <c r="J4" s="11"/>
      <c r="K4" s="12">
        <f>SUM(B4:J4)</f>
        <v>0</v>
      </c>
    </row>
    <row r="5" spans="1:11" hidden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16.5" hidden="1" customHeight="1" x14ac:dyDescent="0.2">
      <c r="A6" s="25" t="s">
        <v>10</v>
      </c>
      <c r="B6" s="26"/>
      <c r="C6" s="27"/>
      <c r="D6" s="27"/>
      <c r="E6" s="27"/>
      <c r="F6" s="27"/>
      <c r="G6" s="27"/>
      <c r="H6" s="27"/>
      <c r="I6" s="27"/>
      <c r="J6" s="27"/>
      <c r="K6" s="9">
        <f t="shared" ref="K6:K14" si="0">SUM(B6:J6)</f>
        <v>0</v>
      </c>
    </row>
    <row r="7" spans="1:11" ht="16.5" hidden="1" customHeight="1" x14ac:dyDescent="0.2">
      <c r="A7" s="28" t="s">
        <v>17</v>
      </c>
      <c r="B7" s="34"/>
      <c r="C7" s="35"/>
      <c r="D7" s="35"/>
      <c r="E7" s="35"/>
      <c r="F7" s="35"/>
      <c r="G7" s="35"/>
      <c r="H7" s="35"/>
      <c r="I7" s="35"/>
      <c r="J7" s="35"/>
      <c r="K7" s="36">
        <f t="shared" si="0"/>
        <v>0</v>
      </c>
    </row>
    <row r="8" spans="1:11" ht="16.5" hidden="1" customHeight="1" x14ac:dyDescent="0.2">
      <c r="A8" s="28" t="s">
        <v>18</v>
      </c>
      <c r="B8" s="29"/>
      <c r="C8" s="30"/>
      <c r="D8" s="30"/>
      <c r="E8" s="30"/>
      <c r="F8" s="30"/>
      <c r="G8" s="30"/>
      <c r="H8" s="30"/>
      <c r="I8" s="30"/>
      <c r="J8" s="30"/>
      <c r="K8" s="4">
        <f t="shared" si="0"/>
        <v>0</v>
      </c>
    </row>
    <row r="9" spans="1:11" ht="16.5" hidden="1" customHeight="1" x14ac:dyDescent="0.2">
      <c r="A9" s="28" t="s">
        <v>11</v>
      </c>
      <c r="B9" s="29">
        <f t="shared" ref="B9:J9" si="1">B7+B8</f>
        <v>0</v>
      </c>
      <c r="C9" s="30">
        <f t="shared" si="1"/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4">
        <f t="shared" si="0"/>
        <v>0</v>
      </c>
    </row>
    <row r="10" spans="1:11" ht="16.5" hidden="1" customHeight="1" x14ac:dyDescent="0.2">
      <c r="A10" s="28" t="s">
        <v>12</v>
      </c>
      <c r="B10" s="29"/>
      <c r="C10" s="30"/>
      <c r="D10" s="30"/>
      <c r="E10" s="30"/>
      <c r="F10" s="30"/>
      <c r="G10" s="30"/>
      <c r="H10" s="30"/>
      <c r="I10" s="30"/>
      <c r="J10" s="30"/>
      <c r="K10" s="4">
        <f t="shared" si="0"/>
        <v>0</v>
      </c>
    </row>
    <row r="11" spans="1:11" ht="16.5" hidden="1" customHeight="1" x14ac:dyDescent="0.2">
      <c r="A11" s="28" t="s">
        <v>13</v>
      </c>
      <c r="B11" s="29">
        <f t="shared" ref="B11:J11" si="2">B10+B9+B6</f>
        <v>0</v>
      </c>
      <c r="C11" s="30">
        <f t="shared" si="2"/>
        <v>0</v>
      </c>
      <c r="D11" s="30">
        <f t="shared" si="2"/>
        <v>0</v>
      </c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4">
        <f t="shared" si="0"/>
        <v>0</v>
      </c>
    </row>
    <row r="12" spans="1:11" ht="16.5" hidden="1" customHeight="1" x14ac:dyDescent="0.2">
      <c r="A12" s="28" t="s">
        <v>14</v>
      </c>
      <c r="B12" s="29"/>
      <c r="C12" s="30"/>
      <c r="D12" s="30"/>
      <c r="E12" s="30"/>
      <c r="F12" s="30"/>
      <c r="G12" s="30"/>
      <c r="H12" s="30"/>
      <c r="I12" s="30"/>
      <c r="J12" s="30"/>
      <c r="K12" s="4">
        <f t="shared" si="0"/>
        <v>0</v>
      </c>
    </row>
    <row r="13" spans="1:11" ht="16.5" hidden="1" customHeight="1" x14ac:dyDescent="0.2">
      <c r="A13" s="28" t="s">
        <v>15</v>
      </c>
      <c r="B13" s="29"/>
      <c r="C13" s="30"/>
      <c r="D13" s="30"/>
      <c r="E13" s="30"/>
      <c r="F13" s="30"/>
      <c r="G13" s="30"/>
      <c r="H13" s="30"/>
      <c r="I13" s="30"/>
      <c r="J13" s="30"/>
      <c r="K13" s="4">
        <f t="shared" si="0"/>
        <v>0</v>
      </c>
    </row>
    <row r="14" spans="1:11" ht="16.5" hidden="1" customHeight="1" x14ac:dyDescent="0.2">
      <c r="A14" s="31" t="s">
        <v>16</v>
      </c>
      <c r="B14" s="32">
        <f t="shared" ref="B14:J14" si="3">B11-(B12+B13)</f>
        <v>0</v>
      </c>
      <c r="C14" s="33">
        <f t="shared" si="3"/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0</v>
      </c>
      <c r="J14" s="33">
        <f t="shared" si="3"/>
        <v>0</v>
      </c>
      <c r="K14" s="12">
        <f t="shared" si="0"/>
        <v>0</v>
      </c>
    </row>
    <row r="15" spans="1:11" hidden="1" x14ac:dyDescent="0.2">
      <c r="A15" s="16" t="s">
        <v>19</v>
      </c>
    </row>
    <row r="16" spans="1:11" hidden="1" x14ac:dyDescent="0.2"/>
    <row r="17" spans="1:11" ht="24.75" customHeight="1" x14ac:dyDescent="0.2">
      <c r="A17" s="37" t="str">
        <f>ButceYil&amp;" YILI MERKEZİ YÖNETİM BÜTÇE KANUNU İCMALİ"</f>
        <v>2025 YILI MERKEZİ YÖNETİM BÜTÇE KANUNU İCMALİ</v>
      </c>
      <c r="B17" s="37" t="s">
        <v>0</v>
      </c>
      <c r="C17" s="37" t="s">
        <v>0</v>
      </c>
      <c r="D17" s="37" t="s">
        <v>0</v>
      </c>
      <c r="E17" s="37" t="s">
        <v>0</v>
      </c>
      <c r="F17" s="37" t="s">
        <v>0</v>
      </c>
      <c r="G17" s="37" t="s">
        <v>0</v>
      </c>
      <c r="H17" s="37" t="s">
        <v>0</v>
      </c>
      <c r="I17" s="37" t="s">
        <v>0</v>
      </c>
      <c r="J17" s="37" t="s">
        <v>0</v>
      </c>
      <c r="K17" s="37" t="s">
        <v>0</v>
      </c>
    </row>
    <row r="18" spans="1:11" ht="24.75" customHeight="1" x14ac:dyDescent="0.2">
      <c r="A18" s="37" t="str">
        <f>cetvelNo&amp;" SAYILI CETVEL - "&amp;Siniflandirma</f>
        <v>(II) SAYILI CETVEL - ÖZEL BÜTÇELİ DİĞER KURUMLAR</v>
      </c>
      <c r="B18" s="37" t="s">
        <v>0</v>
      </c>
      <c r="C18" s="37" t="s">
        <v>0</v>
      </c>
      <c r="D18" s="37" t="s">
        <v>0</v>
      </c>
      <c r="E18" s="37" t="s">
        <v>0</v>
      </c>
      <c r="F18" s="37" t="s">
        <v>0</v>
      </c>
      <c r="G18" s="37" t="s">
        <v>0</v>
      </c>
      <c r="H18" s="37" t="s">
        <v>0</v>
      </c>
      <c r="I18" s="37" t="s">
        <v>0</v>
      </c>
      <c r="J18" s="37" t="s">
        <v>0</v>
      </c>
      <c r="K18" s="37" t="s">
        <v>0</v>
      </c>
    </row>
    <row r="19" spans="1:11" ht="24.75" customHeight="1" x14ac:dyDescent="0.2">
      <c r="A19" s="38" t="s">
        <v>1</v>
      </c>
      <c r="B19" s="38" t="s">
        <v>0</v>
      </c>
      <c r="C19" s="38" t="s">
        <v>0</v>
      </c>
      <c r="D19" s="38" t="s">
        <v>0</v>
      </c>
      <c r="E19" s="38" t="s">
        <v>0</v>
      </c>
      <c r="F19" s="38" t="s">
        <v>0</v>
      </c>
      <c r="G19" s="38" t="s">
        <v>0</v>
      </c>
      <c r="H19" s="38" t="s">
        <v>0</v>
      </c>
      <c r="I19" s="38" t="s">
        <v>0</v>
      </c>
      <c r="J19" s="38" t="s">
        <v>0</v>
      </c>
      <c r="K19" s="38" t="s">
        <v>0</v>
      </c>
    </row>
    <row r="21" spans="1:11" x14ac:dyDescent="0.2">
      <c r="A21" s="20" t="s">
        <v>0</v>
      </c>
      <c r="B21" s="5" t="s">
        <v>0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6" t="str">
        <f>IF(ButceYil&gt;2008,"TL","YTL")</f>
        <v>TL</v>
      </c>
    </row>
    <row r="22" spans="1:11" ht="45" customHeight="1" x14ac:dyDescent="0.2">
      <c r="A22" s="21" t="s">
        <v>2</v>
      </c>
      <c r="B22" s="13" t="s">
        <v>6</v>
      </c>
      <c r="C22" s="14" t="s">
        <v>7</v>
      </c>
      <c r="D22" s="14" t="s">
        <v>8</v>
      </c>
      <c r="E22" s="14" t="s">
        <v>3</v>
      </c>
      <c r="F22" s="14" t="s">
        <v>23</v>
      </c>
      <c r="G22" s="14" t="s">
        <v>21</v>
      </c>
      <c r="H22" s="14" t="s">
        <v>22</v>
      </c>
      <c r="I22" s="14" t="s">
        <v>4</v>
      </c>
      <c r="J22" s="14" t="s">
        <v>5</v>
      </c>
      <c r="K22" s="15" t="s">
        <v>9</v>
      </c>
    </row>
    <row r="23" spans="1:11" ht="23.1" customHeight="1" x14ac:dyDescent="0.2">
      <c r="A23" s="17" t="s">
        <v>24</v>
      </c>
      <c r="B23" s="7">
        <v>3159284000</v>
      </c>
      <c r="C23" s="8">
        <v>400027000</v>
      </c>
      <c r="D23" s="8">
        <v>425809000</v>
      </c>
      <c r="E23" s="8">
        <v>0</v>
      </c>
      <c r="F23" s="8">
        <v>112018000</v>
      </c>
      <c r="G23" s="8">
        <v>1028900000</v>
      </c>
      <c r="H23" s="8">
        <v>0</v>
      </c>
      <c r="I23" s="8">
        <v>0</v>
      </c>
      <c r="J23" s="8">
        <v>0</v>
      </c>
      <c r="K23" s="9">
        <f t="shared" ref="K23:K54" si="4">SUM(B23:J23)</f>
        <v>5126038000</v>
      </c>
    </row>
    <row r="24" spans="1:11" ht="23.1" customHeight="1" x14ac:dyDescent="0.2">
      <c r="A24" s="18" t="s">
        <v>25</v>
      </c>
      <c r="B24" s="2">
        <v>3154888000</v>
      </c>
      <c r="C24" s="3">
        <v>124109000</v>
      </c>
      <c r="D24" s="3">
        <v>2524939000</v>
      </c>
      <c r="E24" s="3">
        <v>0</v>
      </c>
      <c r="F24" s="3">
        <v>8614000</v>
      </c>
      <c r="G24" s="3">
        <v>9907000</v>
      </c>
      <c r="H24" s="3">
        <v>0</v>
      </c>
      <c r="I24" s="3">
        <v>0</v>
      </c>
      <c r="J24" s="3">
        <v>0</v>
      </c>
      <c r="K24" s="4">
        <f t="shared" si="4"/>
        <v>5822457000</v>
      </c>
    </row>
    <row r="25" spans="1:11" ht="23.1" customHeight="1" x14ac:dyDescent="0.2">
      <c r="A25" s="18" t="s">
        <v>26</v>
      </c>
      <c r="B25" s="2">
        <v>833688000</v>
      </c>
      <c r="C25" s="3">
        <v>101016000</v>
      </c>
      <c r="D25" s="3">
        <v>82611000</v>
      </c>
      <c r="E25" s="3">
        <v>0</v>
      </c>
      <c r="F25" s="3">
        <v>18466000</v>
      </c>
      <c r="G25" s="3">
        <v>101900000</v>
      </c>
      <c r="H25" s="3">
        <v>0</v>
      </c>
      <c r="I25" s="3">
        <v>0</v>
      </c>
      <c r="J25" s="3">
        <v>0</v>
      </c>
      <c r="K25" s="4">
        <f t="shared" si="4"/>
        <v>1137681000</v>
      </c>
    </row>
    <row r="26" spans="1:11" ht="23.1" customHeight="1" x14ac:dyDescent="0.2">
      <c r="A26" s="18" t="s">
        <v>27</v>
      </c>
      <c r="B26" s="2">
        <v>95835000</v>
      </c>
      <c r="C26" s="3">
        <v>15931000</v>
      </c>
      <c r="D26" s="3">
        <v>32902000</v>
      </c>
      <c r="E26" s="3">
        <v>0</v>
      </c>
      <c r="F26" s="3">
        <v>7598000</v>
      </c>
      <c r="G26" s="3">
        <v>14000000</v>
      </c>
      <c r="H26" s="3">
        <v>0</v>
      </c>
      <c r="I26" s="3">
        <v>0</v>
      </c>
      <c r="J26" s="3">
        <v>0</v>
      </c>
      <c r="K26" s="4">
        <f t="shared" si="4"/>
        <v>166266000</v>
      </c>
    </row>
    <row r="27" spans="1:11" ht="23.1" customHeight="1" x14ac:dyDescent="0.2">
      <c r="A27" s="18" t="s">
        <v>28</v>
      </c>
      <c r="B27" s="2">
        <v>34861000</v>
      </c>
      <c r="C27" s="3">
        <v>3866000</v>
      </c>
      <c r="D27" s="3">
        <v>25010000</v>
      </c>
      <c r="E27" s="3">
        <v>0</v>
      </c>
      <c r="F27" s="3">
        <v>4204000</v>
      </c>
      <c r="G27" s="3">
        <v>14000000</v>
      </c>
      <c r="H27" s="3">
        <v>0</v>
      </c>
      <c r="I27" s="3">
        <v>0</v>
      </c>
      <c r="J27" s="3">
        <v>0</v>
      </c>
      <c r="K27" s="4">
        <f t="shared" si="4"/>
        <v>81941000</v>
      </c>
    </row>
    <row r="28" spans="1:11" ht="23.1" customHeight="1" x14ac:dyDescent="0.2">
      <c r="A28" s="18" t="s">
        <v>29</v>
      </c>
      <c r="B28" s="2">
        <v>35657000</v>
      </c>
      <c r="C28" s="3">
        <v>4043000</v>
      </c>
      <c r="D28" s="3">
        <v>25348000</v>
      </c>
      <c r="E28" s="3">
        <v>0</v>
      </c>
      <c r="F28" s="3">
        <v>4056000</v>
      </c>
      <c r="G28" s="3">
        <v>19000000</v>
      </c>
      <c r="H28" s="3">
        <v>0</v>
      </c>
      <c r="I28" s="3">
        <v>0</v>
      </c>
      <c r="J28" s="3">
        <v>0</v>
      </c>
      <c r="K28" s="4">
        <f t="shared" si="4"/>
        <v>88104000</v>
      </c>
    </row>
    <row r="29" spans="1:11" ht="23.1" customHeight="1" x14ac:dyDescent="0.2">
      <c r="A29" s="18" t="s">
        <v>30</v>
      </c>
      <c r="B29" s="2">
        <v>93810000</v>
      </c>
      <c r="C29" s="3">
        <v>13359000</v>
      </c>
      <c r="D29" s="3">
        <v>39757000</v>
      </c>
      <c r="E29" s="3">
        <v>0</v>
      </c>
      <c r="F29" s="3">
        <v>25927000</v>
      </c>
      <c r="G29" s="3">
        <v>18800000</v>
      </c>
      <c r="H29" s="3">
        <v>0</v>
      </c>
      <c r="I29" s="3">
        <v>0</v>
      </c>
      <c r="J29" s="3">
        <v>0</v>
      </c>
      <c r="K29" s="4">
        <f t="shared" si="4"/>
        <v>191653000</v>
      </c>
    </row>
    <row r="30" spans="1:11" ht="23.1" customHeight="1" x14ac:dyDescent="0.2">
      <c r="A30" s="18" t="s">
        <v>31</v>
      </c>
      <c r="B30" s="2">
        <v>135744000</v>
      </c>
      <c r="C30" s="3">
        <v>19826000</v>
      </c>
      <c r="D30" s="3">
        <v>27095000</v>
      </c>
      <c r="E30" s="3">
        <v>0</v>
      </c>
      <c r="F30" s="3">
        <v>35568000</v>
      </c>
      <c r="G30" s="3">
        <v>60500000</v>
      </c>
      <c r="H30" s="3">
        <v>0</v>
      </c>
      <c r="I30" s="3">
        <v>0</v>
      </c>
      <c r="J30" s="3">
        <v>0</v>
      </c>
      <c r="K30" s="4">
        <f t="shared" si="4"/>
        <v>278733000</v>
      </c>
    </row>
    <row r="31" spans="1:11" ht="23.1" customHeight="1" x14ac:dyDescent="0.2">
      <c r="A31" s="18" t="s">
        <v>32</v>
      </c>
      <c r="B31" s="2">
        <v>8221363000</v>
      </c>
      <c r="C31" s="3">
        <v>1589190000</v>
      </c>
      <c r="D31" s="3">
        <v>4058631000</v>
      </c>
      <c r="E31" s="3">
        <v>0</v>
      </c>
      <c r="F31" s="3">
        <v>8330151000</v>
      </c>
      <c r="G31" s="3">
        <v>5250008000</v>
      </c>
      <c r="H31" s="3">
        <v>18714460000</v>
      </c>
      <c r="I31" s="3">
        <v>0</v>
      </c>
      <c r="J31" s="3">
        <v>0</v>
      </c>
      <c r="K31" s="4">
        <f t="shared" si="4"/>
        <v>46163803000</v>
      </c>
    </row>
    <row r="32" spans="1:11" ht="23.1" customHeight="1" x14ac:dyDescent="0.2">
      <c r="A32" s="18" t="s">
        <v>33</v>
      </c>
      <c r="B32" s="2">
        <v>69178000</v>
      </c>
      <c r="C32" s="3">
        <v>12699000</v>
      </c>
      <c r="D32" s="3">
        <v>25759000</v>
      </c>
      <c r="E32" s="3">
        <v>0</v>
      </c>
      <c r="F32" s="3">
        <v>66191000</v>
      </c>
      <c r="G32" s="3">
        <v>18000000</v>
      </c>
      <c r="H32" s="3">
        <v>0</v>
      </c>
      <c r="I32" s="3">
        <v>0</v>
      </c>
      <c r="J32" s="3">
        <v>0</v>
      </c>
      <c r="K32" s="4">
        <f t="shared" si="4"/>
        <v>191827000</v>
      </c>
    </row>
    <row r="33" spans="1:11" ht="23.1" customHeight="1" x14ac:dyDescent="0.2">
      <c r="A33" s="18" t="s">
        <v>34</v>
      </c>
      <c r="B33" s="2">
        <v>27227802000</v>
      </c>
      <c r="C33" s="3">
        <v>6258600000</v>
      </c>
      <c r="D33" s="3">
        <v>24002819000</v>
      </c>
      <c r="E33" s="3">
        <v>0</v>
      </c>
      <c r="F33" s="3">
        <v>94963149000</v>
      </c>
      <c r="G33" s="3">
        <v>197000000000</v>
      </c>
      <c r="H33" s="3">
        <v>0</v>
      </c>
      <c r="I33" s="3">
        <v>0</v>
      </c>
      <c r="J33" s="3">
        <v>0</v>
      </c>
      <c r="K33" s="4">
        <f t="shared" si="4"/>
        <v>349452370000</v>
      </c>
    </row>
    <row r="34" spans="1:11" ht="23.1" customHeight="1" x14ac:dyDescent="0.2">
      <c r="A34" s="18" t="s">
        <v>35</v>
      </c>
      <c r="B34" s="2">
        <v>2919727000</v>
      </c>
      <c r="C34" s="3">
        <v>362421000</v>
      </c>
      <c r="D34" s="3">
        <v>449078000</v>
      </c>
      <c r="E34" s="3">
        <v>0</v>
      </c>
      <c r="F34" s="3">
        <v>76173000</v>
      </c>
      <c r="G34" s="3">
        <v>200000000</v>
      </c>
      <c r="H34" s="3">
        <v>0</v>
      </c>
      <c r="I34" s="3">
        <v>0</v>
      </c>
      <c r="J34" s="3">
        <v>0</v>
      </c>
      <c r="K34" s="4">
        <f t="shared" si="4"/>
        <v>4007399000</v>
      </c>
    </row>
    <row r="35" spans="1:11" ht="23.1" customHeight="1" x14ac:dyDescent="0.2">
      <c r="A35" s="18" t="s">
        <v>36</v>
      </c>
      <c r="B35" s="2">
        <v>3039698000</v>
      </c>
      <c r="C35" s="3">
        <v>329803000</v>
      </c>
      <c r="D35" s="3">
        <v>282265000</v>
      </c>
      <c r="E35" s="3">
        <v>0</v>
      </c>
      <c r="F35" s="3">
        <v>140106000</v>
      </c>
      <c r="G35" s="3">
        <v>120000000</v>
      </c>
      <c r="H35" s="3">
        <v>0</v>
      </c>
      <c r="I35" s="3">
        <v>0</v>
      </c>
      <c r="J35" s="3">
        <v>0</v>
      </c>
      <c r="K35" s="4">
        <f t="shared" si="4"/>
        <v>3911872000</v>
      </c>
    </row>
    <row r="36" spans="1:11" ht="23.1" customHeight="1" x14ac:dyDescent="0.2">
      <c r="A36" s="18" t="s">
        <v>37</v>
      </c>
      <c r="B36" s="2">
        <v>23073070000</v>
      </c>
      <c r="C36" s="3">
        <v>4383371000</v>
      </c>
      <c r="D36" s="3">
        <v>7907628000</v>
      </c>
      <c r="E36" s="3">
        <v>0</v>
      </c>
      <c r="F36" s="3">
        <v>774129000</v>
      </c>
      <c r="G36" s="3">
        <v>6800000000</v>
      </c>
      <c r="H36" s="3">
        <v>656032000</v>
      </c>
      <c r="I36" s="3">
        <v>1900100000</v>
      </c>
      <c r="J36" s="3">
        <v>0</v>
      </c>
      <c r="K36" s="4">
        <f t="shared" si="4"/>
        <v>45494330000</v>
      </c>
    </row>
    <row r="37" spans="1:11" ht="23.1" customHeight="1" x14ac:dyDescent="0.2">
      <c r="A37" s="18" t="s">
        <v>38</v>
      </c>
      <c r="B37" s="2">
        <v>2221294000</v>
      </c>
      <c r="C37" s="3">
        <v>330672000</v>
      </c>
      <c r="D37" s="3">
        <v>602237000</v>
      </c>
      <c r="E37" s="3">
        <v>0</v>
      </c>
      <c r="F37" s="3">
        <v>479162000</v>
      </c>
      <c r="G37" s="3">
        <v>997000000</v>
      </c>
      <c r="H37" s="3">
        <v>0</v>
      </c>
      <c r="I37" s="3">
        <v>0</v>
      </c>
      <c r="J37" s="3">
        <v>0</v>
      </c>
      <c r="K37" s="4">
        <f t="shared" si="4"/>
        <v>4630365000</v>
      </c>
    </row>
    <row r="38" spans="1:11" ht="23.1" customHeight="1" x14ac:dyDescent="0.2">
      <c r="A38" s="18" t="s">
        <v>39</v>
      </c>
      <c r="B38" s="2">
        <v>673790000</v>
      </c>
      <c r="C38" s="3">
        <v>95387000</v>
      </c>
      <c r="D38" s="3">
        <v>59345000</v>
      </c>
      <c r="E38" s="3">
        <v>0</v>
      </c>
      <c r="F38" s="3">
        <v>18503000</v>
      </c>
      <c r="G38" s="3">
        <v>65002000</v>
      </c>
      <c r="H38" s="3">
        <v>0</v>
      </c>
      <c r="I38" s="3">
        <v>0</v>
      </c>
      <c r="J38" s="3">
        <v>0</v>
      </c>
      <c r="K38" s="4">
        <f t="shared" si="4"/>
        <v>912027000</v>
      </c>
    </row>
    <row r="39" spans="1:11" ht="23.1" customHeight="1" x14ac:dyDescent="0.2">
      <c r="A39" s="18" t="s">
        <v>40</v>
      </c>
      <c r="B39" s="2">
        <v>2512515000</v>
      </c>
      <c r="C39" s="3">
        <v>395700000</v>
      </c>
      <c r="D39" s="3">
        <v>304918000</v>
      </c>
      <c r="E39" s="3">
        <v>0</v>
      </c>
      <c r="F39" s="3">
        <v>187495000</v>
      </c>
      <c r="G39" s="3">
        <v>3400000000</v>
      </c>
      <c r="H39" s="3">
        <v>0</v>
      </c>
      <c r="I39" s="3">
        <v>326000000</v>
      </c>
      <c r="J39" s="3">
        <v>0</v>
      </c>
      <c r="K39" s="4">
        <f t="shared" si="4"/>
        <v>7126628000</v>
      </c>
    </row>
    <row r="40" spans="1:11" ht="23.1" customHeight="1" x14ac:dyDescent="0.2">
      <c r="A40" s="18" t="s">
        <v>41</v>
      </c>
      <c r="B40" s="2">
        <v>488271000</v>
      </c>
      <c r="C40" s="3">
        <v>45431000</v>
      </c>
      <c r="D40" s="3">
        <v>72981000</v>
      </c>
      <c r="E40" s="3">
        <v>0</v>
      </c>
      <c r="F40" s="3">
        <v>67528000</v>
      </c>
      <c r="G40" s="3">
        <v>50000000</v>
      </c>
      <c r="H40" s="3">
        <v>0</v>
      </c>
      <c r="I40" s="3">
        <v>0</v>
      </c>
      <c r="J40" s="3">
        <v>0</v>
      </c>
      <c r="K40" s="4">
        <f t="shared" si="4"/>
        <v>724211000</v>
      </c>
    </row>
    <row r="41" spans="1:11" ht="23.1" customHeight="1" x14ac:dyDescent="0.2">
      <c r="A41" s="18" t="s">
        <v>42</v>
      </c>
      <c r="B41" s="2">
        <v>211882000</v>
      </c>
      <c r="C41" s="3">
        <v>25759000</v>
      </c>
      <c r="D41" s="3">
        <v>107507000</v>
      </c>
      <c r="E41" s="3">
        <v>0</v>
      </c>
      <c r="F41" s="3">
        <v>4293000</v>
      </c>
      <c r="G41" s="3">
        <v>45000000</v>
      </c>
      <c r="H41" s="3">
        <v>0</v>
      </c>
      <c r="I41" s="3">
        <v>0</v>
      </c>
      <c r="J41" s="3">
        <v>0</v>
      </c>
      <c r="K41" s="4">
        <f t="shared" si="4"/>
        <v>394441000</v>
      </c>
    </row>
    <row r="42" spans="1:11" ht="23.1" customHeight="1" x14ac:dyDescent="0.2">
      <c r="A42" s="18" t="s">
        <v>43</v>
      </c>
      <c r="B42" s="2">
        <v>3534332000</v>
      </c>
      <c r="C42" s="3">
        <v>722280000</v>
      </c>
      <c r="D42" s="3">
        <v>475453000</v>
      </c>
      <c r="E42" s="3">
        <v>0</v>
      </c>
      <c r="F42" s="3">
        <v>69988000</v>
      </c>
      <c r="G42" s="3">
        <v>910000000</v>
      </c>
      <c r="H42" s="3">
        <v>0</v>
      </c>
      <c r="I42" s="3">
        <v>0</v>
      </c>
      <c r="J42" s="3">
        <v>0</v>
      </c>
      <c r="K42" s="4">
        <f t="shared" si="4"/>
        <v>5712053000</v>
      </c>
    </row>
    <row r="43" spans="1:11" ht="23.1" customHeight="1" x14ac:dyDescent="0.2">
      <c r="A43" s="18" t="s">
        <v>44</v>
      </c>
      <c r="B43" s="2">
        <v>576644000</v>
      </c>
      <c r="C43" s="3">
        <v>65615000</v>
      </c>
      <c r="D43" s="3">
        <v>142260000</v>
      </c>
      <c r="E43" s="3">
        <v>0</v>
      </c>
      <c r="F43" s="3">
        <v>205964000</v>
      </c>
      <c r="G43" s="3">
        <v>115538000</v>
      </c>
      <c r="H43" s="3">
        <v>0</v>
      </c>
      <c r="I43" s="3">
        <v>0</v>
      </c>
      <c r="J43" s="3">
        <v>0</v>
      </c>
      <c r="K43" s="4">
        <f t="shared" si="4"/>
        <v>1106021000</v>
      </c>
    </row>
    <row r="44" spans="1:11" ht="23.1" customHeight="1" x14ac:dyDescent="0.2">
      <c r="A44" s="18" t="s">
        <v>45</v>
      </c>
      <c r="B44" s="2">
        <v>2215852000</v>
      </c>
      <c r="C44" s="3">
        <v>335208000</v>
      </c>
      <c r="D44" s="3">
        <v>345328000</v>
      </c>
      <c r="E44" s="3">
        <v>0</v>
      </c>
      <c r="F44" s="3">
        <v>5227029000</v>
      </c>
      <c r="G44" s="3">
        <v>97000000</v>
      </c>
      <c r="H44" s="3">
        <v>0</v>
      </c>
      <c r="I44" s="3">
        <v>2944896000</v>
      </c>
      <c r="J44" s="3">
        <v>0</v>
      </c>
      <c r="K44" s="4">
        <f t="shared" si="4"/>
        <v>11165313000</v>
      </c>
    </row>
    <row r="45" spans="1:11" ht="23.1" customHeight="1" x14ac:dyDescent="0.2">
      <c r="A45" s="18" t="s">
        <v>46</v>
      </c>
      <c r="B45" s="2">
        <v>629966000</v>
      </c>
      <c r="C45" s="3">
        <v>72696000</v>
      </c>
      <c r="D45" s="3">
        <v>304269000</v>
      </c>
      <c r="E45" s="3">
        <v>0</v>
      </c>
      <c r="F45" s="3">
        <v>2158968000</v>
      </c>
      <c r="G45" s="3">
        <v>56000000</v>
      </c>
      <c r="H45" s="3">
        <v>40000000</v>
      </c>
      <c r="I45" s="3">
        <v>0</v>
      </c>
      <c r="J45" s="3">
        <v>0</v>
      </c>
      <c r="K45" s="4">
        <f t="shared" si="4"/>
        <v>3261899000</v>
      </c>
    </row>
    <row r="46" spans="1:11" ht="23.1" customHeight="1" x14ac:dyDescent="0.2">
      <c r="A46" s="18" t="s">
        <v>47</v>
      </c>
      <c r="B46" s="2">
        <v>344187000</v>
      </c>
      <c r="C46" s="3">
        <v>67664000</v>
      </c>
      <c r="D46" s="3">
        <v>86631000</v>
      </c>
      <c r="E46" s="3">
        <v>0</v>
      </c>
      <c r="F46" s="3">
        <v>2701000</v>
      </c>
      <c r="G46" s="3">
        <v>76101000</v>
      </c>
      <c r="H46" s="3">
        <v>603540000</v>
      </c>
      <c r="I46" s="3">
        <v>0</v>
      </c>
      <c r="J46" s="3">
        <v>0</v>
      </c>
      <c r="K46" s="4">
        <f t="shared" si="4"/>
        <v>1180824000</v>
      </c>
    </row>
    <row r="47" spans="1:11" ht="23.1" customHeight="1" x14ac:dyDescent="0.2">
      <c r="A47" s="18" t="s">
        <v>48</v>
      </c>
      <c r="B47" s="2">
        <v>268288000</v>
      </c>
      <c r="C47" s="3">
        <v>35616000</v>
      </c>
      <c r="D47" s="3">
        <v>25455000</v>
      </c>
      <c r="E47" s="3">
        <v>0</v>
      </c>
      <c r="F47" s="3">
        <v>25966000</v>
      </c>
      <c r="G47" s="3">
        <v>6701000</v>
      </c>
      <c r="H47" s="3">
        <v>0</v>
      </c>
      <c r="I47" s="3">
        <v>0</v>
      </c>
      <c r="J47" s="3">
        <v>0</v>
      </c>
      <c r="K47" s="4">
        <f t="shared" si="4"/>
        <v>362026000</v>
      </c>
    </row>
    <row r="48" spans="1:11" ht="23.1" customHeight="1" x14ac:dyDescent="0.2">
      <c r="A48" s="18" t="s">
        <v>49</v>
      </c>
      <c r="B48" s="2">
        <v>242879000</v>
      </c>
      <c r="C48" s="3">
        <v>33319000</v>
      </c>
      <c r="D48" s="3">
        <v>44129000</v>
      </c>
      <c r="E48" s="3">
        <v>0</v>
      </c>
      <c r="F48" s="3">
        <v>6645000</v>
      </c>
      <c r="G48" s="3">
        <v>14000000</v>
      </c>
      <c r="H48" s="3">
        <v>0</v>
      </c>
      <c r="I48" s="3">
        <v>0</v>
      </c>
      <c r="J48" s="3">
        <v>0</v>
      </c>
      <c r="K48" s="4">
        <f t="shared" si="4"/>
        <v>340972000</v>
      </c>
    </row>
    <row r="49" spans="1:11" ht="23.1" customHeight="1" x14ac:dyDescent="0.2">
      <c r="A49" s="18" t="s">
        <v>50</v>
      </c>
      <c r="B49" s="2">
        <v>835504000</v>
      </c>
      <c r="C49" s="3">
        <v>49859000</v>
      </c>
      <c r="D49" s="3">
        <v>12422687000</v>
      </c>
      <c r="E49" s="3">
        <v>0</v>
      </c>
      <c r="F49" s="3">
        <v>244000</v>
      </c>
      <c r="G49" s="3">
        <v>5969502000</v>
      </c>
      <c r="H49" s="3">
        <v>0</v>
      </c>
      <c r="I49" s="3">
        <v>0</v>
      </c>
      <c r="J49" s="3">
        <v>0</v>
      </c>
      <c r="K49" s="4">
        <f t="shared" si="4"/>
        <v>19277796000</v>
      </c>
    </row>
    <row r="50" spans="1:11" ht="23.1" customHeight="1" x14ac:dyDescent="0.2">
      <c r="A50" s="18" t="s">
        <v>51</v>
      </c>
      <c r="B50" s="2">
        <v>155539000</v>
      </c>
      <c r="C50" s="3">
        <v>34457000</v>
      </c>
      <c r="D50" s="3">
        <v>34463000</v>
      </c>
      <c r="E50" s="3">
        <v>0</v>
      </c>
      <c r="F50" s="3">
        <v>142000</v>
      </c>
      <c r="G50" s="3">
        <v>4467000</v>
      </c>
      <c r="H50" s="3">
        <v>0</v>
      </c>
      <c r="I50" s="3">
        <v>0</v>
      </c>
      <c r="J50" s="3">
        <v>0</v>
      </c>
      <c r="K50" s="4">
        <f t="shared" si="4"/>
        <v>229068000</v>
      </c>
    </row>
    <row r="51" spans="1:11" ht="23.1" customHeight="1" x14ac:dyDescent="0.2">
      <c r="A51" s="18" t="s">
        <v>52</v>
      </c>
      <c r="B51" s="2">
        <v>370325000</v>
      </c>
      <c r="C51" s="3">
        <v>55727000</v>
      </c>
      <c r="D51" s="3">
        <v>91490000</v>
      </c>
      <c r="E51" s="3">
        <v>0</v>
      </c>
      <c r="F51" s="3">
        <v>2088952000</v>
      </c>
      <c r="G51" s="3">
        <v>29000000</v>
      </c>
      <c r="H51" s="3">
        <v>0</v>
      </c>
      <c r="I51" s="3">
        <v>0</v>
      </c>
      <c r="J51" s="3">
        <v>0</v>
      </c>
      <c r="K51" s="4">
        <f t="shared" si="4"/>
        <v>2635494000</v>
      </c>
    </row>
    <row r="52" spans="1:11" ht="23.1" customHeight="1" x14ac:dyDescent="0.2">
      <c r="A52" s="18" t="s">
        <v>53</v>
      </c>
      <c r="B52" s="2">
        <v>417891000</v>
      </c>
      <c r="C52" s="3">
        <v>57809000</v>
      </c>
      <c r="D52" s="3">
        <v>36243000</v>
      </c>
      <c r="E52" s="3">
        <v>0</v>
      </c>
      <c r="F52" s="3">
        <v>5055000</v>
      </c>
      <c r="G52" s="3">
        <v>110000000</v>
      </c>
      <c r="H52" s="3">
        <v>0</v>
      </c>
      <c r="I52" s="3">
        <v>0</v>
      </c>
      <c r="J52" s="3">
        <v>0</v>
      </c>
      <c r="K52" s="4">
        <f t="shared" si="4"/>
        <v>626998000</v>
      </c>
    </row>
    <row r="53" spans="1:11" ht="23.1" customHeight="1" x14ac:dyDescent="0.2">
      <c r="A53" s="18" t="s">
        <v>54</v>
      </c>
      <c r="B53" s="2">
        <v>52730000</v>
      </c>
      <c r="C53" s="3">
        <v>7409000</v>
      </c>
      <c r="D53" s="3">
        <v>17689000</v>
      </c>
      <c r="E53" s="3">
        <v>0</v>
      </c>
      <c r="F53" s="3">
        <v>626000</v>
      </c>
      <c r="G53" s="3">
        <v>515000</v>
      </c>
      <c r="H53" s="3">
        <v>439594000</v>
      </c>
      <c r="I53" s="3">
        <v>0</v>
      </c>
      <c r="J53" s="3">
        <v>0</v>
      </c>
      <c r="K53" s="4">
        <f t="shared" si="4"/>
        <v>518563000</v>
      </c>
    </row>
    <row r="54" spans="1:11" ht="23.1" customHeight="1" x14ac:dyDescent="0.2">
      <c r="A54" s="18" t="s">
        <v>55</v>
      </c>
      <c r="B54" s="2">
        <v>68975000</v>
      </c>
      <c r="C54" s="3">
        <v>10458000</v>
      </c>
      <c r="D54" s="3">
        <v>23701000</v>
      </c>
      <c r="E54" s="3">
        <v>0</v>
      </c>
      <c r="F54" s="3">
        <v>1739000</v>
      </c>
      <c r="G54" s="3">
        <v>9149000</v>
      </c>
      <c r="H54" s="3">
        <v>518320000</v>
      </c>
      <c r="I54" s="3">
        <v>0</v>
      </c>
      <c r="J54" s="3">
        <v>0</v>
      </c>
      <c r="K54" s="4">
        <f t="shared" si="4"/>
        <v>632342000</v>
      </c>
    </row>
    <row r="55" spans="1:11" ht="23.1" customHeight="1" x14ac:dyDescent="0.2">
      <c r="A55" s="18" t="s">
        <v>56</v>
      </c>
      <c r="B55" s="2">
        <v>66065000</v>
      </c>
      <c r="C55" s="3">
        <v>9931000</v>
      </c>
      <c r="D55" s="3">
        <v>21947000</v>
      </c>
      <c r="E55" s="3">
        <v>0</v>
      </c>
      <c r="F55" s="3">
        <v>1271000</v>
      </c>
      <c r="G55" s="3">
        <v>7000000</v>
      </c>
      <c r="H55" s="3">
        <v>911800000</v>
      </c>
      <c r="I55" s="3">
        <v>0</v>
      </c>
      <c r="J55" s="3">
        <v>0</v>
      </c>
      <c r="K55" s="4">
        <f t="shared" ref="K55:K77" si="5">SUM(B55:J55)</f>
        <v>1018014000</v>
      </c>
    </row>
    <row r="56" spans="1:11" ht="23.1" customHeight="1" x14ac:dyDescent="0.2">
      <c r="A56" s="18" t="s">
        <v>57</v>
      </c>
      <c r="B56" s="2">
        <v>26655566000</v>
      </c>
      <c r="C56" s="3">
        <v>4753174000</v>
      </c>
      <c r="D56" s="3">
        <v>3714278000</v>
      </c>
      <c r="E56" s="3">
        <v>0</v>
      </c>
      <c r="F56" s="3">
        <v>542129000</v>
      </c>
      <c r="G56" s="3">
        <v>161354600000</v>
      </c>
      <c r="H56" s="3">
        <v>590000000</v>
      </c>
      <c r="I56" s="3">
        <v>0</v>
      </c>
      <c r="J56" s="3">
        <v>0</v>
      </c>
      <c r="K56" s="4">
        <f t="shared" si="5"/>
        <v>197609747000</v>
      </c>
    </row>
    <row r="57" spans="1:11" ht="23.1" customHeight="1" x14ac:dyDescent="0.2">
      <c r="A57" s="18" t="s">
        <v>58</v>
      </c>
      <c r="B57" s="2">
        <v>18112000</v>
      </c>
      <c r="C57" s="3">
        <v>3191000</v>
      </c>
      <c r="D57" s="3">
        <v>6932000</v>
      </c>
      <c r="E57" s="3">
        <v>0</v>
      </c>
      <c r="F57" s="3">
        <v>0</v>
      </c>
      <c r="G57" s="3">
        <v>8500000</v>
      </c>
      <c r="H57" s="3">
        <v>0</v>
      </c>
      <c r="I57" s="3">
        <v>0</v>
      </c>
      <c r="J57" s="3">
        <v>0</v>
      </c>
      <c r="K57" s="4">
        <f t="shared" si="5"/>
        <v>36735000</v>
      </c>
    </row>
    <row r="58" spans="1:11" ht="23.1" customHeight="1" x14ac:dyDescent="0.2">
      <c r="A58" s="18" t="s">
        <v>59</v>
      </c>
      <c r="B58" s="2">
        <v>1111807000</v>
      </c>
      <c r="C58" s="3">
        <v>130582000</v>
      </c>
      <c r="D58" s="3">
        <v>491885000</v>
      </c>
      <c r="E58" s="3">
        <v>0</v>
      </c>
      <c r="F58" s="3">
        <v>29360000</v>
      </c>
      <c r="G58" s="3">
        <v>94104000</v>
      </c>
      <c r="H58" s="3">
        <v>0</v>
      </c>
      <c r="I58" s="3">
        <v>0</v>
      </c>
      <c r="J58" s="3">
        <v>0</v>
      </c>
      <c r="K58" s="4">
        <f t="shared" si="5"/>
        <v>1857738000</v>
      </c>
    </row>
    <row r="59" spans="1:11" ht="23.1" customHeight="1" x14ac:dyDescent="0.2">
      <c r="A59" s="18" t="s">
        <v>60</v>
      </c>
      <c r="B59" s="2">
        <v>165968000</v>
      </c>
      <c r="C59" s="3">
        <v>19362000</v>
      </c>
      <c r="D59" s="3">
        <v>47849000</v>
      </c>
      <c r="E59" s="3">
        <v>0</v>
      </c>
      <c r="F59" s="3">
        <v>3189000</v>
      </c>
      <c r="G59" s="3">
        <v>14000000</v>
      </c>
      <c r="H59" s="3">
        <v>0</v>
      </c>
      <c r="I59" s="3">
        <v>0</v>
      </c>
      <c r="J59" s="3">
        <v>0</v>
      </c>
      <c r="K59" s="4">
        <f t="shared" si="5"/>
        <v>250368000</v>
      </c>
    </row>
    <row r="60" spans="1:11" ht="23.1" customHeight="1" x14ac:dyDescent="0.2">
      <c r="A60" s="18" t="s">
        <v>61</v>
      </c>
      <c r="B60" s="2">
        <v>199336000</v>
      </c>
      <c r="C60" s="3">
        <v>30499000</v>
      </c>
      <c r="D60" s="3">
        <v>90000000</v>
      </c>
      <c r="E60" s="3">
        <v>0</v>
      </c>
      <c r="F60" s="3">
        <v>3931000</v>
      </c>
      <c r="G60" s="3">
        <v>205000000</v>
      </c>
      <c r="H60" s="3">
        <v>1200000000</v>
      </c>
      <c r="I60" s="3">
        <v>0</v>
      </c>
      <c r="J60" s="3">
        <v>0</v>
      </c>
      <c r="K60" s="4">
        <f t="shared" si="5"/>
        <v>1728766000</v>
      </c>
    </row>
    <row r="61" spans="1:11" ht="23.1" customHeight="1" x14ac:dyDescent="0.2">
      <c r="A61" s="18" t="s">
        <v>62</v>
      </c>
      <c r="B61" s="2">
        <v>50876000</v>
      </c>
      <c r="C61" s="3">
        <v>6491000</v>
      </c>
      <c r="D61" s="3">
        <v>12980000</v>
      </c>
      <c r="E61" s="3">
        <v>0</v>
      </c>
      <c r="F61" s="3">
        <v>1644000</v>
      </c>
      <c r="G61" s="3">
        <v>1600000</v>
      </c>
      <c r="H61" s="3">
        <v>0</v>
      </c>
      <c r="I61" s="3">
        <v>0</v>
      </c>
      <c r="J61" s="3">
        <v>0</v>
      </c>
      <c r="K61" s="4">
        <f t="shared" si="5"/>
        <v>73591000</v>
      </c>
    </row>
    <row r="62" spans="1:11" ht="23.1" customHeight="1" x14ac:dyDescent="0.2">
      <c r="A62" s="18" t="s">
        <v>63</v>
      </c>
      <c r="B62" s="2">
        <v>667622000</v>
      </c>
      <c r="C62" s="3">
        <v>90892000</v>
      </c>
      <c r="D62" s="3">
        <v>189558000</v>
      </c>
      <c r="E62" s="3">
        <v>0</v>
      </c>
      <c r="F62" s="3">
        <v>2739127000</v>
      </c>
      <c r="G62" s="3">
        <v>100000000</v>
      </c>
      <c r="H62" s="3">
        <v>0</v>
      </c>
      <c r="I62" s="3">
        <v>4289000</v>
      </c>
      <c r="J62" s="3">
        <v>0</v>
      </c>
      <c r="K62" s="4">
        <f t="shared" si="5"/>
        <v>3791488000</v>
      </c>
    </row>
    <row r="63" spans="1:11" ht="23.1" customHeight="1" x14ac:dyDescent="0.2">
      <c r="A63" s="18" t="s">
        <v>64</v>
      </c>
      <c r="B63" s="2">
        <v>50861000</v>
      </c>
      <c r="C63" s="3">
        <v>5753000</v>
      </c>
      <c r="D63" s="3">
        <v>61709000</v>
      </c>
      <c r="E63" s="3">
        <v>0</v>
      </c>
      <c r="F63" s="3">
        <v>35430000</v>
      </c>
      <c r="G63" s="3">
        <v>5000000</v>
      </c>
      <c r="H63" s="3">
        <v>2186200000</v>
      </c>
      <c r="I63" s="3">
        <v>0</v>
      </c>
      <c r="J63" s="3">
        <v>0</v>
      </c>
      <c r="K63" s="4">
        <f t="shared" si="5"/>
        <v>2344953000</v>
      </c>
    </row>
    <row r="64" spans="1:11" ht="23.1" customHeight="1" x14ac:dyDescent="0.2">
      <c r="A64" s="18" t="s">
        <v>65</v>
      </c>
      <c r="B64" s="2">
        <v>97787000</v>
      </c>
      <c r="C64" s="3">
        <v>24939000</v>
      </c>
      <c r="D64" s="3">
        <v>77593000</v>
      </c>
      <c r="E64" s="3">
        <v>0</v>
      </c>
      <c r="F64" s="3">
        <v>51000</v>
      </c>
      <c r="G64" s="3">
        <v>173000000</v>
      </c>
      <c r="H64" s="3">
        <v>0</v>
      </c>
      <c r="I64" s="3">
        <v>0</v>
      </c>
      <c r="J64" s="3">
        <v>0</v>
      </c>
      <c r="K64" s="4">
        <f t="shared" si="5"/>
        <v>373370000</v>
      </c>
    </row>
    <row r="65" spans="1:11" ht="23.1" customHeight="1" x14ac:dyDescent="0.2">
      <c r="A65" s="18" t="s">
        <v>66</v>
      </c>
      <c r="B65" s="2">
        <v>96740000</v>
      </c>
      <c r="C65" s="3">
        <v>14454000</v>
      </c>
      <c r="D65" s="3">
        <v>168437000</v>
      </c>
      <c r="E65" s="3">
        <v>0</v>
      </c>
      <c r="F65" s="3">
        <v>4219000</v>
      </c>
      <c r="G65" s="3">
        <v>16000000</v>
      </c>
      <c r="H65" s="3">
        <v>0</v>
      </c>
      <c r="I65" s="3">
        <v>0</v>
      </c>
      <c r="J65" s="3">
        <v>0</v>
      </c>
      <c r="K65" s="4">
        <f t="shared" si="5"/>
        <v>299850000</v>
      </c>
    </row>
    <row r="66" spans="1:11" ht="23.1" customHeight="1" x14ac:dyDescent="0.2">
      <c r="A66" s="18" t="s">
        <v>67</v>
      </c>
      <c r="B66" s="2">
        <v>890663000</v>
      </c>
      <c r="C66" s="3">
        <v>116786000</v>
      </c>
      <c r="D66" s="3">
        <v>273761000</v>
      </c>
      <c r="E66" s="3">
        <v>0</v>
      </c>
      <c r="F66" s="3">
        <v>478852000</v>
      </c>
      <c r="G66" s="3">
        <v>799205000</v>
      </c>
      <c r="H66" s="3">
        <v>310000000</v>
      </c>
      <c r="I66" s="3">
        <v>0</v>
      </c>
      <c r="J66" s="3">
        <v>0</v>
      </c>
      <c r="K66" s="4">
        <f t="shared" si="5"/>
        <v>2869267000</v>
      </c>
    </row>
    <row r="67" spans="1:11" ht="23.1" customHeight="1" x14ac:dyDescent="0.2">
      <c r="A67" s="18" t="s">
        <v>68</v>
      </c>
      <c r="B67" s="2">
        <v>21705000</v>
      </c>
      <c r="C67" s="3">
        <v>4152000</v>
      </c>
      <c r="D67" s="3">
        <v>15041000</v>
      </c>
      <c r="E67" s="3">
        <v>0</v>
      </c>
      <c r="F67" s="3">
        <v>29000</v>
      </c>
      <c r="G67" s="3">
        <v>32000000</v>
      </c>
      <c r="H67" s="3">
        <v>0</v>
      </c>
      <c r="I67" s="3">
        <v>0</v>
      </c>
      <c r="J67" s="3">
        <v>0</v>
      </c>
      <c r="K67" s="4">
        <f t="shared" si="5"/>
        <v>72927000</v>
      </c>
    </row>
    <row r="68" spans="1:11" ht="23.1" customHeight="1" x14ac:dyDescent="0.2">
      <c r="A68" s="19" t="s">
        <v>69</v>
      </c>
      <c r="B68" s="10">
        <v>706656000</v>
      </c>
      <c r="C68" s="11">
        <v>77473000</v>
      </c>
      <c r="D68" s="11">
        <v>141085000</v>
      </c>
      <c r="E68" s="11">
        <v>0</v>
      </c>
      <c r="F68" s="11">
        <v>135632682000</v>
      </c>
      <c r="G68" s="11">
        <v>0</v>
      </c>
      <c r="H68" s="11">
        <v>0</v>
      </c>
      <c r="I68" s="11">
        <v>0</v>
      </c>
      <c r="J68" s="11">
        <v>0</v>
      </c>
      <c r="K68" s="12">
        <f t="shared" si="5"/>
        <v>136557896000</v>
      </c>
    </row>
    <row r="69" spans="1:11" hidden="1" x14ac:dyDescent="0.2">
      <c r="A69" s="25" t="s">
        <v>10</v>
      </c>
      <c r="B69" s="26">
        <v>3028727468000</v>
      </c>
      <c r="C69" s="27">
        <v>373056995000</v>
      </c>
      <c r="D69" s="27">
        <v>917414893000</v>
      </c>
      <c r="E69" s="27">
        <v>1950000000000</v>
      </c>
      <c r="F69" s="27">
        <v>6319401461000</v>
      </c>
      <c r="G69" s="27">
        <v>655979232000</v>
      </c>
      <c r="H69" s="27">
        <v>773450814000</v>
      </c>
      <c r="I69" s="27">
        <v>300909344000</v>
      </c>
      <c r="J69" s="27">
        <v>286860760000</v>
      </c>
      <c r="K69" s="9">
        <f t="shared" si="5"/>
        <v>14605800967000</v>
      </c>
    </row>
    <row r="70" spans="1:11" ht="24.95" customHeight="1" x14ac:dyDescent="0.2">
      <c r="A70" s="28" t="s">
        <v>19</v>
      </c>
      <c r="B70" s="29">
        <v>118715233000</v>
      </c>
      <c r="C70" s="30">
        <v>21347006000</v>
      </c>
      <c r="D70" s="30">
        <v>60419492000</v>
      </c>
      <c r="E70" s="30">
        <v>0</v>
      </c>
      <c r="F70" s="30">
        <v>254589264000</v>
      </c>
      <c r="G70" s="30">
        <v>385419999000</v>
      </c>
      <c r="H70" s="30">
        <v>26169946000</v>
      </c>
      <c r="I70" s="30">
        <v>5175285000</v>
      </c>
      <c r="J70" s="30">
        <v>0</v>
      </c>
      <c r="K70" s="4">
        <f t="shared" ref="K70" si="6">SUM(B70:J70)</f>
        <v>871836225000</v>
      </c>
    </row>
    <row r="71" spans="1:11" ht="24.95" customHeight="1" x14ac:dyDescent="0.2">
      <c r="A71" s="28" t="s">
        <v>70</v>
      </c>
      <c r="B71" s="34">
        <v>318032910000</v>
      </c>
      <c r="C71" s="35">
        <v>39126529000</v>
      </c>
      <c r="D71" s="35">
        <v>40048479000</v>
      </c>
      <c r="E71" s="35">
        <v>0</v>
      </c>
      <c r="F71" s="35">
        <v>37650075000</v>
      </c>
      <c r="G71" s="35">
        <v>53547237000</v>
      </c>
      <c r="H71" s="35">
        <v>0</v>
      </c>
      <c r="I71" s="35">
        <v>0</v>
      </c>
      <c r="J71" s="35">
        <v>0</v>
      </c>
      <c r="K71" s="36">
        <f t="shared" si="5"/>
        <v>488405230000</v>
      </c>
    </row>
    <row r="72" spans="1:11" ht="24.95" customHeight="1" x14ac:dyDescent="0.2">
      <c r="A72" s="28" t="s">
        <v>71</v>
      </c>
      <c r="B72" s="29">
        <f>B71+B70</f>
        <v>436748143000</v>
      </c>
      <c r="C72" s="30">
        <f t="shared" ref="C72:J72" si="7">C71+C70</f>
        <v>60473535000</v>
      </c>
      <c r="D72" s="30">
        <f t="shared" si="7"/>
        <v>100467971000</v>
      </c>
      <c r="E72" s="30">
        <f t="shared" si="7"/>
        <v>0</v>
      </c>
      <c r="F72" s="30">
        <f t="shared" si="7"/>
        <v>292239339000</v>
      </c>
      <c r="G72" s="30">
        <f t="shared" si="7"/>
        <v>438967236000</v>
      </c>
      <c r="H72" s="30">
        <f t="shared" si="7"/>
        <v>26169946000</v>
      </c>
      <c r="I72" s="30">
        <f t="shared" si="7"/>
        <v>5175285000</v>
      </c>
      <c r="J72" s="30">
        <f t="shared" si="7"/>
        <v>0</v>
      </c>
      <c r="K72" s="4">
        <f>SUM(B72:J72)</f>
        <v>1360241455000</v>
      </c>
    </row>
    <row r="73" spans="1:11" hidden="1" x14ac:dyDescent="0.2">
      <c r="A73" s="28" t="s">
        <v>12</v>
      </c>
      <c r="B73" s="29">
        <v>10045306000</v>
      </c>
      <c r="C73" s="30">
        <v>1460554000</v>
      </c>
      <c r="D73" s="30">
        <v>5862085000</v>
      </c>
      <c r="E73" s="30">
        <v>0</v>
      </c>
      <c r="F73" s="30">
        <v>43522561000</v>
      </c>
      <c r="G73" s="30">
        <v>7471979000</v>
      </c>
      <c r="H73" s="30">
        <v>0</v>
      </c>
      <c r="I73" s="30">
        <v>0</v>
      </c>
      <c r="J73" s="30">
        <v>0</v>
      </c>
      <c r="K73" s="4">
        <f t="shared" si="5"/>
        <v>68362485000</v>
      </c>
    </row>
    <row r="74" spans="1:11" hidden="1" x14ac:dyDescent="0.2">
      <c r="A74" s="28" t="s">
        <v>13</v>
      </c>
      <c r="B74" s="29">
        <f t="shared" ref="B74:J74" si="8">B73+B72+B69</f>
        <v>3475520917000</v>
      </c>
      <c r="C74" s="30">
        <f t="shared" si="8"/>
        <v>434991084000</v>
      </c>
      <c r="D74" s="30">
        <f t="shared" si="8"/>
        <v>1023744949000</v>
      </c>
      <c r="E74" s="30">
        <f t="shared" si="8"/>
        <v>1950000000000</v>
      </c>
      <c r="F74" s="30">
        <f t="shared" si="8"/>
        <v>6655163361000</v>
      </c>
      <c r="G74" s="30">
        <f t="shared" si="8"/>
        <v>1102418447000</v>
      </c>
      <c r="H74" s="30">
        <f t="shared" si="8"/>
        <v>799620760000</v>
      </c>
      <c r="I74" s="30">
        <f t="shared" si="8"/>
        <v>306084629000</v>
      </c>
      <c r="J74" s="30">
        <f t="shared" si="8"/>
        <v>286860760000</v>
      </c>
      <c r="K74" s="4">
        <f t="shared" si="5"/>
        <v>16034404907000</v>
      </c>
    </row>
    <row r="75" spans="1:11" hidden="1" x14ac:dyDescent="0.2">
      <c r="A75" s="28" t="s">
        <v>14</v>
      </c>
      <c r="B75" s="29">
        <v>0</v>
      </c>
      <c r="C75" s="30">
        <v>0</v>
      </c>
      <c r="D75" s="30">
        <v>0</v>
      </c>
      <c r="E75" s="30">
        <v>0</v>
      </c>
      <c r="F75" s="30">
        <v>800904244000</v>
      </c>
      <c r="G75" s="30">
        <v>0</v>
      </c>
      <c r="H75" s="30">
        <v>461665470000</v>
      </c>
      <c r="I75" s="30">
        <v>0</v>
      </c>
      <c r="J75" s="30">
        <v>0</v>
      </c>
      <c r="K75" s="4">
        <f t="shared" si="5"/>
        <v>1262569714000</v>
      </c>
    </row>
    <row r="76" spans="1:11" hidden="1" x14ac:dyDescent="0.2">
      <c r="A76" s="28" t="s">
        <v>15</v>
      </c>
      <c r="B76" s="29">
        <v>0</v>
      </c>
      <c r="C76" s="30">
        <v>0</v>
      </c>
      <c r="D76" s="30">
        <v>0</v>
      </c>
      <c r="E76" s="30">
        <v>0</v>
      </c>
      <c r="F76" s="30">
        <v>40820861000</v>
      </c>
      <c r="G76" s="30">
        <v>0</v>
      </c>
      <c r="H76" s="30">
        <v>0</v>
      </c>
      <c r="I76" s="30">
        <v>0</v>
      </c>
      <c r="J76" s="30">
        <v>0</v>
      </c>
      <c r="K76" s="4">
        <f t="shared" si="5"/>
        <v>40820861000</v>
      </c>
    </row>
    <row r="77" spans="1:11" ht="28.5" hidden="1" x14ac:dyDescent="0.2">
      <c r="A77" s="31" t="s">
        <v>16</v>
      </c>
      <c r="B77" s="32">
        <f t="shared" ref="B77:J77" si="9">B74-(B75+B76)</f>
        <v>3475520917000</v>
      </c>
      <c r="C77" s="33">
        <f t="shared" si="9"/>
        <v>434991084000</v>
      </c>
      <c r="D77" s="33">
        <f t="shared" si="9"/>
        <v>1023744949000</v>
      </c>
      <c r="E77" s="33">
        <f t="shared" si="9"/>
        <v>1950000000000</v>
      </c>
      <c r="F77" s="33">
        <f t="shared" si="9"/>
        <v>5813438256000</v>
      </c>
      <c r="G77" s="33">
        <f t="shared" si="9"/>
        <v>1102418447000</v>
      </c>
      <c r="H77" s="33">
        <f t="shared" si="9"/>
        <v>337955290000</v>
      </c>
      <c r="I77" s="33">
        <f t="shared" si="9"/>
        <v>306084629000</v>
      </c>
      <c r="J77" s="33">
        <f t="shared" si="9"/>
        <v>286860760000</v>
      </c>
      <c r="K77" s="12">
        <f t="shared" si="5"/>
        <v>14731014332000</v>
      </c>
    </row>
    <row r="78" spans="1:11" hidden="1" x14ac:dyDescent="0.2"/>
  </sheetData>
  <mergeCells count="3">
    <mergeCell ref="A17:K17"/>
    <mergeCell ref="A18:K18"/>
    <mergeCell ref="A19:K19"/>
  </mergeCells>
  <printOptions horizontalCentered="1" verticalCentered="1"/>
  <pageMargins left="0.31496062992125984" right="0.31496062992125984" top="0" bottom="0" header="0.31496062992125984" footer="0.31496062992125984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F1D3-E326-4FBE-A463-22BFEFFEE8C5}">
  <dimension ref="A1:K79"/>
  <sheetViews>
    <sheetView topLeftCell="A53" zoomScale="80" zoomScaleNormal="80" workbookViewId="0">
      <selection activeCell="A48" sqref="A48"/>
    </sheetView>
  </sheetViews>
  <sheetFormatPr defaultColWidth="9.140625" defaultRowHeight="15" x14ac:dyDescent="0.25"/>
  <cols>
    <col min="1" max="1" width="92.85546875" customWidth="1"/>
    <col min="2" max="10" width="22.140625" customWidth="1"/>
    <col min="11" max="11" width="25.28515625" customWidth="1"/>
    <col min="12" max="14" width="19.28515625" customWidth="1"/>
    <col min="15" max="15" width="9.140625" customWidth="1"/>
  </cols>
  <sheetData>
    <row r="1" spans="1:11" hidden="1" x14ac:dyDescent="0.25">
      <c r="A1" s="16">
        <v>2025</v>
      </c>
      <c r="B1" s="1" t="s">
        <v>20</v>
      </c>
      <c r="C1" s="1"/>
      <c r="D1" s="1"/>
      <c r="E1" s="1"/>
      <c r="F1" s="1"/>
      <c r="G1" s="1"/>
      <c r="H1" s="1"/>
      <c r="I1" s="1"/>
      <c r="J1" s="1"/>
      <c r="K1" s="1"/>
    </row>
    <row r="2" spans="1:11" hidden="1" x14ac:dyDescent="0.25">
      <c r="A2" s="17"/>
      <c r="B2" s="7"/>
      <c r="C2" s="8"/>
      <c r="D2" s="8"/>
      <c r="E2" s="8"/>
      <c r="F2" s="8"/>
      <c r="G2" s="8"/>
      <c r="H2" s="8"/>
      <c r="I2" s="8"/>
      <c r="J2" s="8"/>
      <c r="K2" s="9">
        <f>SUM(B2:J2)</f>
        <v>0</v>
      </c>
    </row>
    <row r="3" spans="1:11" hidden="1" x14ac:dyDescent="0.25">
      <c r="A3" s="18"/>
      <c r="B3" s="2"/>
      <c r="C3" s="3"/>
      <c r="D3" s="3"/>
      <c r="E3" s="3"/>
      <c r="F3" s="3"/>
      <c r="G3" s="3"/>
      <c r="H3" s="3"/>
      <c r="I3" s="3"/>
      <c r="J3" s="3"/>
      <c r="K3" s="4">
        <f>SUM(B3:J3)</f>
        <v>0</v>
      </c>
    </row>
    <row r="4" spans="1:11" ht="15.75" hidden="1" thickBot="1" x14ac:dyDescent="0.3">
      <c r="A4" s="19"/>
      <c r="B4" s="10"/>
      <c r="C4" s="11"/>
      <c r="D4" s="11"/>
      <c r="E4" s="11"/>
      <c r="F4" s="11"/>
      <c r="G4" s="11"/>
      <c r="H4" s="11"/>
      <c r="I4" s="11"/>
      <c r="J4" s="11"/>
      <c r="K4" s="12">
        <f>SUM(B4:J4)</f>
        <v>0</v>
      </c>
    </row>
    <row r="5" spans="1:11" hidden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16.5" hidden="1" customHeight="1" x14ac:dyDescent="0.25">
      <c r="A6" s="25" t="s">
        <v>10</v>
      </c>
      <c r="B6" s="26"/>
      <c r="C6" s="27"/>
      <c r="D6" s="27"/>
      <c r="E6" s="27"/>
      <c r="F6" s="27"/>
      <c r="G6" s="27"/>
      <c r="H6" s="27"/>
      <c r="I6" s="27"/>
      <c r="J6" s="27"/>
      <c r="K6" s="9">
        <f t="shared" ref="K6:K14" si="0">SUM(B6:J6)</f>
        <v>0</v>
      </c>
    </row>
    <row r="7" spans="1:11" ht="16.5" hidden="1" customHeight="1" x14ac:dyDescent="0.25">
      <c r="A7" s="28" t="s">
        <v>17</v>
      </c>
      <c r="B7" s="34"/>
      <c r="C7" s="35"/>
      <c r="D7" s="35"/>
      <c r="E7" s="35"/>
      <c r="F7" s="35"/>
      <c r="G7" s="35"/>
      <c r="H7" s="35"/>
      <c r="I7" s="35"/>
      <c r="J7" s="35"/>
      <c r="K7" s="36">
        <f t="shared" si="0"/>
        <v>0</v>
      </c>
    </row>
    <row r="8" spans="1:11" ht="16.5" hidden="1" customHeight="1" x14ac:dyDescent="0.25">
      <c r="A8" s="28" t="s">
        <v>18</v>
      </c>
      <c r="B8" s="29"/>
      <c r="C8" s="30"/>
      <c r="D8" s="30"/>
      <c r="E8" s="30"/>
      <c r="F8" s="30"/>
      <c r="G8" s="30"/>
      <c r="H8" s="30"/>
      <c r="I8" s="30"/>
      <c r="J8" s="30"/>
      <c r="K8" s="4">
        <f t="shared" si="0"/>
        <v>0</v>
      </c>
    </row>
    <row r="9" spans="1:11" ht="16.5" hidden="1" customHeight="1" x14ac:dyDescent="0.25">
      <c r="A9" s="28" t="s">
        <v>11</v>
      </c>
      <c r="B9" s="29">
        <f t="shared" ref="B9:J9" si="1">B7+B8</f>
        <v>0</v>
      </c>
      <c r="C9" s="30">
        <f t="shared" si="1"/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4">
        <f t="shared" si="0"/>
        <v>0</v>
      </c>
    </row>
    <row r="10" spans="1:11" ht="16.5" hidden="1" customHeight="1" x14ac:dyDescent="0.25">
      <c r="A10" s="28" t="s">
        <v>12</v>
      </c>
      <c r="B10" s="29"/>
      <c r="C10" s="30"/>
      <c r="D10" s="30"/>
      <c r="E10" s="30"/>
      <c r="F10" s="30"/>
      <c r="G10" s="30"/>
      <c r="H10" s="30"/>
      <c r="I10" s="30"/>
      <c r="J10" s="30"/>
      <c r="K10" s="4">
        <f t="shared" si="0"/>
        <v>0</v>
      </c>
    </row>
    <row r="11" spans="1:11" ht="16.5" hidden="1" customHeight="1" x14ac:dyDescent="0.25">
      <c r="A11" s="28" t="s">
        <v>13</v>
      </c>
      <c r="B11" s="29">
        <f t="shared" ref="B11:J11" si="2">B10+B9+B6</f>
        <v>0</v>
      </c>
      <c r="C11" s="30">
        <f t="shared" si="2"/>
        <v>0</v>
      </c>
      <c r="D11" s="30">
        <f t="shared" si="2"/>
        <v>0</v>
      </c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4">
        <f t="shared" si="0"/>
        <v>0</v>
      </c>
    </row>
    <row r="12" spans="1:11" ht="16.5" hidden="1" customHeight="1" x14ac:dyDescent="0.25">
      <c r="A12" s="28" t="s">
        <v>14</v>
      </c>
      <c r="B12" s="29"/>
      <c r="C12" s="30"/>
      <c r="D12" s="30"/>
      <c r="E12" s="30"/>
      <c r="F12" s="30"/>
      <c r="G12" s="30"/>
      <c r="H12" s="30"/>
      <c r="I12" s="30"/>
      <c r="J12" s="30"/>
      <c r="K12" s="4">
        <f t="shared" si="0"/>
        <v>0</v>
      </c>
    </row>
    <row r="13" spans="1:11" ht="16.5" hidden="1" customHeight="1" x14ac:dyDescent="0.25">
      <c r="A13" s="28" t="s">
        <v>15</v>
      </c>
      <c r="B13" s="29"/>
      <c r="C13" s="30"/>
      <c r="D13" s="30"/>
      <c r="E13" s="30"/>
      <c r="F13" s="30"/>
      <c r="G13" s="30"/>
      <c r="H13" s="30"/>
      <c r="I13" s="30"/>
      <c r="J13" s="30"/>
      <c r="K13" s="4">
        <f t="shared" si="0"/>
        <v>0</v>
      </c>
    </row>
    <row r="14" spans="1:11" ht="16.5" hidden="1" customHeight="1" x14ac:dyDescent="0.25">
      <c r="A14" s="31" t="s">
        <v>16</v>
      </c>
      <c r="B14" s="32">
        <f t="shared" ref="B14:J14" si="3">B11-(B12+B13)</f>
        <v>0</v>
      </c>
      <c r="C14" s="33">
        <f t="shared" si="3"/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0</v>
      </c>
      <c r="J14" s="33">
        <f t="shared" si="3"/>
        <v>0</v>
      </c>
      <c r="K14" s="12">
        <f t="shared" si="0"/>
        <v>0</v>
      </c>
    </row>
    <row r="15" spans="1:11" hidden="1" x14ac:dyDescent="0.25">
      <c r="A15" s="16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idden="1" x14ac:dyDescent="0.25">
      <c r="A16" s="16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4.75" customHeight="1" x14ac:dyDescent="0.25">
      <c r="A17" s="37" t="str">
        <f>ButceYil&amp;" YILI MERKEZİ YÖNETİM BÜTÇE KANUNU İCMALİ"</f>
        <v>2025 YILI MERKEZİ YÖNETİM BÜTÇE KANUNU İCMALİ</v>
      </c>
      <c r="B17" s="37" t="s">
        <v>0</v>
      </c>
      <c r="C17" s="37" t="s">
        <v>0</v>
      </c>
      <c r="D17" s="37" t="s">
        <v>0</v>
      </c>
      <c r="E17" s="37" t="s">
        <v>0</v>
      </c>
      <c r="F17" s="37" t="s">
        <v>0</v>
      </c>
      <c r="G17" s="37" t="s">
        <v>0</v>
      </c>
      <c r="H17" s="37" t="s">
        <v>0</v>
      </c>
      <c r="I17" s="37" t="s">
        <v>0</v>
      </c>
      <c r="J17" s="37" t="s">
        <v>0</v>
      </c>
      <c r="K17" s="37" t="s">
        <v>0</v>
      </c>
    </row>
    <row r="18" spans="1:11" ht="24.75" customHeight="1" x14ac:dyDescent="0.25">
      <c r="A18" s="37" t="s">
        <v>72</v>
      </c>
      <c r="B18" s="37" t="s">
        <v>0</v>
      </c>
      <c r="C18" s="37" t="s">
        <v>0</v>
      </c>
      <c r="D18" s="37" t="s">
        <v>0</v>
      </c>
      <c r="E18" s="37" t="s">
        <v>0</v>
      </c>
      <c r="F18" s="37" t="s">
        <v>0</v>
      </c>
      <c r="G18" s="37" t="s">
        <v>0</v>
      </c>
      <c r="H18" s="37" t="s">
        <v>0</v>
      </c>
      <c r="I18" s="37" t="s">
        <v>0</v>
      </c>
      <c r="J18" s="37" t="s">
        <v>0</v>
      </c>
      <c r="K18" s="37" t="s">
        <v>0</v>
      </c>
    </row>
    <row r="19" spans="1:11" ht="24.75" customHeight="1" x14ac:dyDescent="0.25">
      <c r="A19" s="38" t="s">
        <v>1</v>
      </c>
      <c r="B19" s="38" t="s">
        <v>0</v>
      </c>
      <c r="C19" s="38" t="s">
        <v>0</v>
      </c>
      <c r="D19" s="38" t="s">
        <v>0</v>
      </c>
      <c r="E19" s="38" t="s">
        <v>0</v>
      </c>
      <c r="F19" s="38" t="s">
        <v>0</v>
      </c>
      <c r="G19" s="38" t="s">
        <v>0</v>
      </c>
      <c r="H19" s="38" t="s">
        <v>0</v>
      </c>
      <c r="I19" s="38" t="s">
        <v>0</v>
      </c>
      <c r="J19" s="38" t="s">
        <v>0</v>
      </c>
      <c r="K19" s="38" t="s">
        <v>0</v>
      </c>
    </row>
    <row r="21" spans="1:11" ht="15.75" thickBot="1" x14ac:dyDescent="0.3">
      <c r="A21" s="20" t="s">
        <v>0</v>
      </c>
      <c r="B21" s="5" t="s">
        <v>0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6" t="str">
        <f>IF(ButceYil&gt;2008,"TL","YTL")</f>
        <v>TL</v>
      </c>
    </row>
    <row r="22" spans="1:11" ht="45" customHeight="1" thickBot="1" x14ac:dyDescent="0.3">
      <c r="A22" s="21" t="s">
        <v>2</v>
      </c>
      <c r="B22" s="13" t="s">
        <v>6</v>
      </c>
      <c r="C22" s="14" t="s">
        <v>7</v>
      </c>
      <c r="D22" s="14" t="s">
        <v>8</v>
      </c>
      <c r="E22" s="14" t="s">
        <v>3</v>
      </c>
      <c r="F22" s="14" t="s">
        <v>23</v>
      </c>
      <c r="G22" s="14" t="s">
        <v>21</v>
      </c>
      <c r="H22" s="14" t="s">
        <v>22</v>
      </c>
      <c r="I22" s="14" t="s">
        <v>4</v>
      </c>
      <c r="J22" s="14" t="s">
        <v>5</v>
      </c>
      <c r="K22" s="15" t="s">
        <v>9</v>
      </c>
    </row>
    <row r="23" spans="1:11" ht="23.1" customHeight="1" x14ac:dyDescent="0.25">
      <c r="A23" s="17" t="s">
        <v>24</v>
      </c>
      <c r="B23" s="7">
        <v>3670840000</v>
      </c>
      <c r="C23" s="8">
        <v>464811000</v>
      </c>
      <c r="D23" s="8">
        <v>482913000</v>
      </c>
      <c r="E23" s="8">
        <v>0</v>
      </c>
      <c r="F23" s="8">
        <v>126977000</v>
      </c>
      <c r="G23" s="8">
        <v>1224607000</v>
      </c>
      <c r="H23" s="8">
        <v>0</v>
      </c>
      <c r="I23" s="8">
        <v>0</v>
      </c>
      <c r="J23" s="8">
        <v>0</v>
      </c>
      <c r="K23" s="9">
        <f t="shared" ref="K23:K54" si="4">SUM(B23:J23)</f>
        <v>5970148000</v>
      </c>
    </row>
    <row r="24" spans="1:11" ht="23.1" customHeight="1" x14ac:dyDescent="0.25">
      <c r="A24" s="18" t="s">
        <v>25</v>
      </c>
      <c r="B24" s="2">
        <v>3665779000</v>
      </c>
      <c r="C24" s="3">
        <v>144233000</v>
      </c>
      <c r="D24" s="3">
        <v>3643962000</v>
      </c>
      <c r="E24" s="3">
        <v>0</v>
      </c>
      <c r="F24" s="3">
        <v>9771000</v>
      </c>
      <c r="G24" s="3">
        <v>11791000</v>
      </c>
      <c r="H24" s="3">
        <v>0</v>
      </c>
      <c r="I24" s="3">
        <v>0</v>
      </c>
      <c r="J24" s="3">
        <v>0</v>
      </c>
      <c r="K24" s="4">
        <f t="shared" si="4"/>
        <v>7475536000</v>
      </c>
    </row>
    <row r="25" spans="1:11" ht="23.1" customHeight="1" x14ac:dyDescent="0.25">
      <c r="A25" s="18" t="s">
        <v>26</v>
      </c>
      <c r="B25" s="2">
        <v>968725000</v>
      </c>
      <c r="C25" s="3">
        <v>117383000</v>
      </c>
      <c r="D25" s="3">
        <v>93690000</v>
      </c>
      <c r="E25" s="3">
        <v>0</v>
      </c>
      <c r="F25" s="3">
        <v>20963000</v>
      </c>
      <c r="G25" s="3">
        <v>121282000</v>
      </c>
      <c r="H25" s="3">
        <v>0</v>
      </c>
      <c r="I25" s="3">
        <v>0</v>
      </c>
      <c r="J25" s="3">
        <v>0</v>
      </c>
      <c r="K25" s="4">
        <f t="shared" si="4"/>
        <v>1322043000</v>
      </c>
    </row>
    <row r="26" spans="1:11" ht="23.1" customHeight="1" x14ac:dyDescent="0.25">
      <c r="A26" s="18" t="s">
        <v>27</v>
      </c>
      <c r="B26" s="2">
        <v>111365000</v>
      </c>
      <c r="C26" s="3">
        <v>18514000</v>
      </c>
      <c r="D26" s="3">
        <v>37314000</v>
      </c>
      <c r="E26" s="3">
        <v>0</v>
      </c>
      <c r="F26" s="3">
        <v>8618000</v>
      </c>
      <c r="G26" s="3">
        <v>16663000</v>
      </c>
      <c r="H26" s="3">
        <v>0</v>
      </c>
      <c r="I26" s="3">
        <v>0</v>
      </c>
      <c r="J26" s="3">
        <v>0</v>
      </c>
      <c r="K26" s="4">
        <f t="shared" si="4"/>
        <v>192474000</v>
      </c>
    </row>
    <row r="27" spans="1:11" ht="23.1" customHeight="1" x14ac:dyDescent="0.25">
      <c r="A27" s="18" t="s">
        <v>28</v>
      </c>
      <c r="B27" s="2">
        <v>40507000</v>
      </c>
      <c r="C27" s="3">
        <v>4492000</v>
      </c>
      <c r="D27" s="3">
        <v>28364000</v>
      </c>
      <c r="E27" s="3">
        <v>0</v>
      </c>
      <c r="F27" s="3">
        <v>4768000</v>
      </c>
      <c r="G27" s="3">
        <v>16663000</v>
      </c>
      <c r="H27" s="3">
        <v>0</v>
      </c>
      <c r="I27" s="3">
        <v>0</v>
      </c>
      <c r="J27" s="3">
        <v>0</v>
      </c>
      <c r="K27" s="4">
        <f t="shared" si="4"/>
        <v>94794000</v>
      </c>
    </row>
    <row r="28" spans="1:11" ht="23.1" customHeight="1" x14ac:dyDescent="0.25">
      <c r="A28" s="18" t="s">
        <v>29</v>
      </c>
      <c r="B28" s="2">
        <v>41433000</v>
      </c>
      <c r="C28" s="3">
        <v>4698000</v>
      </c>
      <c r="D28" s="3">
        <v>28747000</v>
      </c>
      <c r="E28" s="3">
        <v>0</v>
      </c>
      <c r="F28" s="3">
        <v>4601000</v>
      </c>
      <c r="G28" s="3">
        <v>22614000</v>
      </c>
      <c r="H28" s="3">
        <v>0</v>
      </c>
      <c r="I28" s="3">
        <v>0</v>
      </c>
      <c r="J28" s="3">
        <v>0</v>
      </c>
      <c r="K28" s="4">
        <f t="shared" si="4"/>
        <v>102093000</v>
      </c>
    </row>
    <row r="29" spans="1:11" ht="23.1" customHeight="1" x14ac:dyDescent="0.25">
      <c r="A29" s="18" t="s">
        <v>30</v>
      </c>
      <c r="B29" s="2">
        <v>109013000</v>
      </c>
      <c r="C29" s="3">
        <v>15525000</v>
      </c>
      <c r="D29" s="3">
        <v>45089000</v>
      </c>
      <c r="E29" s="3">
        <v>0</v>
      </c>
      <c r="F29" s="3">
        <v>29405000</v>
      </c>
      <c r="G29" s="3">
        <v>22376000</v>
      </c>
      <c r="H29" s="3">
        <v>0</v>
      </c>
      <c r="I29" s="3">
        <v>0</v>
      </c>
      <c r="J29" s="3">
        <v>0</v>
      </c>
      <c r="K29" s="4">
        <f t="shared" si="4"/>
        <v>221408000</v>
      </c>
    </row>
    <row r="30" spans="1:11" ht="23.1" customHeight="1" x14ac:dyDescent="0.25">
      <c r="A30" s="18" t="s">
        <v>31</v>
      </c>
      <c r="B30" s="2">
        <v>157746000</v>
      </c>
      <c r="C30" s="3">
        <v>23041000</v>
      </c>
      <c r="D30" s="3">
        <v>30729000</v>
      </c>
      <c r="E30" s="3">
        <v>0</v>
      </c>
      <c r="F30" s="3">
        <v>40332000</v>
      </c>
      <c r="G30" s="3">
        <v>72008000</v>
      </c>
      <c r="H30" s="3">
        <v>0</v>
      </c>
      <c r="I30" s="3">
        <v>0</v>
      </c>
      <c r="J30" s="3">
        <v>0</v>
      </c>
      <c r="K30" s="4">
        <f t="shared" si="4"/>
        <v>323856000</v>
      </c>
    </row>
    <row r="31" spans="1:11" ht="23.1" customHeight="1" x14ac:dyDescent="0.25">
      <c r="A31" s="18" t="s">
        <v>32</v>
      </c>
      <c r="B31" s="2">
        <v>9554625000</v>
      </c>
      <c r="C31" s="3">
        <v>1847068000</v>
      </c>
      <c r="D31" s="3">
        <v>4470233000</v>
      </c>
      <c r="E31" s="3">
        <v>0</v>
      </c>
      <c r="F31" s="3">
        <v>9081572000</v>
      </c>
      <c r="G31" s="3">
        <v>6248612000</v>
      </c>
      <c r="H31" s="3">
        <v>20662118000</v>
      </c>
      <c r="I31" s="3">
        <v>0</v>
      </c>
      <c r="J31" s="3">
        <v>0</v>
      </c>
      <c r="K31" s="4">
        <f t="shared" si="4"/>
        <v>51864228000</v>
      </c>
    </row>
    <row r="32" spans="1:11" ht="23.1" customHeight="1" x14ac:dyDescent="0.25">
      <c r="A32" s="18" t="s">
        <v>33</v>
      </c>
      <c r="B32" s="2">
        <v>80405000</v>
      </c>
      <c r="C32" s="3">
        <v>14760000</v>
      </c>
      <c r="D32" s="3">
        <v>29213000</v>
      </c>
      <c r="E32" s="3">
        <v>0</v>
      </c>
      <c r="F32" s="3">
        <v>75034000</v>
      </c>
      <c r="G32" s="3">
        <v>21424000</v>
      </c>
      <c r="H32" s="3">
        <v>0</v>
      </c>
      <c r="I32" s="3">
        <v>0</v>
      </c>
      <c r="J32" s="3">
        <v>0</v>
      </c>
      <c r="K32" s="4">
        <f t="shared" si="4"/>
        <v>220836000</v>
      </c>
    </row>
    <row r="33" spans="1:11" ht="23.1" customHeight="1" x14ac:dyDescent="0.25">
      <c r="A33" s="18" t="s">
        <v>34</v>
      </c>
      <c r="B33" s="2">
        <v>31643582000</v>
      </c>
      <c r="C33" s="3">
        <v>7273928000</v>
      </c>
      <c r="D33" s="3">
        <v>27221774000</v>
      </c>
      <c r="E33" s="3">
        <v>0</v>
      </c>
      <c r="F33" s="3">
        <v>114369603000</v>
      </c>
      <c r="G33" s="3">
        <v>239084331000</v>
      </c>
      <c r="H33" s="3">
        <v>0</v>
      </c>
      <c r="I33" s="3">
        <v>0</v>
      </c>
      <c r="J33" s="3">
        <v>0</v>
      </c>
      <c r="K33" s="4">
        <f t="shared" si="4"/>
        <v>419593218000</v>
      </c>
    </row>
    <row r="34" spans="1:11" ht="23.1" customHeight="1" x14ac:dyDescent="0.25">
      <c r="A34" s="18" t="s">
        <v>35</v>
      </c>
      <c r="B34" s="2">
        <v>3392590000</v>
      </c>
      <c r="C34" s="3">
        <v>421138000</v>
      </c>
      <c r="D34" s="3">
        <v>509303000</v>
      </c>
      <c r="E34" s="3">
        <v>0</v>
      </c>
      <c r="F34" s="3">
        <v>86370000</v>
      </c>
      <c r="G34" s="3">
        <v>238042000</v>
      </c>
      <c r="H34" s="3">
        <v>0</v>
      </c>
      <c r="I34" s="3">
        <v>0</v>
      </c>
      <c r="J34" s="3">
        <v>0</v>
      </c>
      <c r="K34" s="4">
        <f t="shared" si="4"/>
        <v>4647443000</v>
      </c>
    </row>
    <row r="35" spans="1:11" ht="23.1" customHeight="1" x14ac:dyDescent="0.25">
      <c r="A35" s="18" t="s">
        <v>36</v>
      </c>
      <c r="B35" s="2">
        <v>3531890000</v>
      </c>
      <c r="C35" s="3">
        <v>383215000</v>
      </c>
      <c r="D35" s="3">
        <v>320119000</v>
      </c>
      <c r="E35" s="3">
        <v>0</v>
      </c>
      <c r="F35" s="3">
        <v>158889000</v>
      </c>
      <c r="G35" s="3">
        <v>142825000</v>
      </c>
      <c r="H35" s="3">
        <v>0</v>
      </c>
      <c r="I35" s="3">
        <v>0</v>
      </c>
      <c r="J35" s="3">
        <v>0</v>
      </c>
      <c r="K35" s="4">
        <f t="shared" si="4"/>
        <v>4536938000</v>
      </c>
    </row>
    <row r="36" spans="1:11" ht="23.1" customHeight="1" x14ac:dyDescent="0.25">
      <c r="A36" s="18" t="s">
        <v>37</v>
      </c>
      <c r="B36" s="2">
        <v>26813760000</v>
      </c>
      <c r="C36" s="3">
        <v>5094167000</v>
      </c>
      <c r="D36" s="3">
        <v>8499465000</v>
      </c>
      <c r="E36" s="3">
        <v>0</v>
      </c>
      <c r="F36" s="3">
        <v>878075000</v>
      </c>
      <c r="G36" s="3">
        <v>8093428000</v>
      </c>
      <c r="H36" s="3">
        <v>749627000</v>
      </c>
      <c r="I36" s="3">
        <v>2160533000</v>
      </c>
      <c r="J36" s="3">
        <v>0</v>
      </c>
      <c r="K36" s="4">
        <f t="shared" si="4"/>
        <v>52289055000</v>
      </c>
    </row>
    <row r="37" spans="1:11" ht="23.1" customHeight="1" x14ac:dyDescent="0.25">
      <c r="A37" s="18" t="s">
        <v>38</v>
      </c>
      <c r="B37" s="2">
        <v>2581174000</v>
      </c>
      <c r="C37" s="3">
        <v>384260000</v>
      </c>
      <c r="D37" s="3">
        <v>683001000</v>
      </c>
      <c r="E37" s="3">
        <v>0</v>
      </c>
      <c r="F37" s="3">
        <v>543421000</v>
      </c>
      <c r="G37" s="3">
        <v>1186639000</v>
      </c>
      <c r="H37" s="3">
        <v>0</v>
      </c>
      <c r="I37" s="3">
        <v>0</v>
      </c>
      <c r="J37" s="3">
        <v>0</v>
      </c>
      <c r="K37" s="4">
        <f t="shared" si="4"/>
        <v>5378495000</v>
      </c>
    </row>
    <row r="38" spans="1:11" ht="23.1" customHeight="1" x14ac:dyDescent="0.25">
      <c r="A38" s="18" t="s">
        <v>39</v>
      </c>
      <c r="B38" s="2">
        <v>782909000</v>
      </c>
      <c r="C38" s="3">
        <v>110840000</v>
      </c>
      <c r="D38" s="3">
        <v>67304000</v>
      </c>
      <c r="E38" s="3">
        <v>0</v>
      </c>
      <c r="F38" s="3">
        <v>20993000</v>
      </c>
      <c r="G38" s="3">
        <v>77366000</v>
      </c>
      <c r="H38" s="3">
        <v>0</v>
      </c>
      <c r="I38" s="3">
        <v>0</v>
      </c>
      <c r="J38" s="3">
        <v>0</v>
      </c>
      <c r="K38" s="4">
        <f t="shared" si="4"/>
        <v>1059412000</v>
      </c>
    </row>
    <row r="39" spans="1:11" ht="23.1" customHeight="1" x14ac:dyDescent="0.25">
      <c r="A39" s="18" t="s">
        <v>40</v>
      </c>
      <c r="B39" s="2">
        <v>2919247000</v>
      </c>
      <c r="C39" s="3">
        <v>459825000</v>
      </c>
      <c r="D39" s="3">
        <v>345810000</v>
      </c>
      <c r="E39" s="3">
        <v>0</v>
      </c>
      <c r="F39" s="3">
        <v>212656000</v>
      </c>
      <c r="G39" s="3">
        <v>4046714000</v>
      </c>
      <c r="H39" s="3">
        <v>0</v>
      </c>
      <c r="I39" s="3">
        <v>0</v>
      </c>
      <c r="J39" s="3">
        <v>0</v>
      </c>
      <c r="K39" s="4">
        <f t="shared" si="4"/>
        <v>7984252000</v>
      </c>
    </row>
    <row r="40" spans="1:11" ht="23.1" customHeight="1" x14ac:dyDescent="0.25">
      <c r="A40" s="18" t="s">
        <v>41</v>
      </c>
      <c r="B40" s="2">
        <v>567341000</v>
      </c>
      <c r="C40" s="3">
        <v>52791000</v>
      </c>
      <c r="D40" s="3">
        <v>82768000</v>
      </c>
      <c r="E40" s="3">
        <v>0</v>
      </c>
      <c r="F40" s="3">
        <v>73052000</v>
      </c>
      <c r="G40" s="3">
        <v>59511000</v>
      </c>
      <c r="H40" s="3">
        <v>0</v>
      </c>
      <c r="I40" s="3">
        <v>0</v>
      </c>
      <c r="J40" s="3">
        <v>0</v>
      </c>
      <c r="K40" s="4">
        <f t="shared" si="4"/>
        <v>835463000</v>
      </c>
    </row>
    <row r="41" spans="1:11" ht="23.1" customHeight="1" x14ac:dyDescent="0.25">
      <c r="A41" s="18" t="s">
        <v>42</v>
      </c>
      <c r="B41" s="2">
        <v>246201000</v>
      </c>
      <c r="C41" s="3">
        <v>29933000</v>
      </c>
      <c r="D41" s="3">
        <v>121924000</v>
      </c>
      <c r="E41" s="3">
        <v>0</v>
      </c>
      <c r="F41" s="3">
        <v>4727000</v>
      </c>
      <c r="G41" s="3">
        <v>53559000</v>
      </c>
      <c r="H41" s="3">
        <v>0</v>
      </c>
      <c r="I41" s="3">
        <v>0</v>
      </c>
      <c r="J41" s="3">
        <v>0</v>
      </c>
      <c r="K41" s="4">
        <f t="shared" si="4"/>
        <v>456344000</v>
      </c>
    </row>
    <row r="42" spans="1:11" ht="23.1" customHeight="1" x14ac:dyDescent="0.25">
      <c r="A42" s="18" t="s">
        <v>43</v>
      </c>
      <c r="B42" s="2">
        <v>4106653000</v>
      </c>
      <c r="C42" s="3">
        <v>839337000</v>
      </c>
      <c r="D42" s="3">
        <v>539215000</v>
      </c>
      <c r="E42" s="3">
        <v>0</v>
      </c>
      <c r="F42" s="3">
        <v>74772000</v>
      </c>
      <c r="G42" s="3">
        <v>1083091000</v>
      </c>
      <c r="H42" s="3">
        <v>0</v>
      </c>
      <c r="I42" s="3">
        <v>0</v>
      </c>
      <c r="J42" s="3">
        <v>0</v>
      </c>
      <c r="K42" s="4">
        <f t="shared" si="4"/>
        <v>6643068000</v>
      </c>
    </row>
    <row r="43" spans="1:11" ht="23.1" customHeight="1" x14ac:dyDescent="0.25">
      <c r="A43" s="18" t="s">
        <v>44</v>
      </c>
      <c r="B43" s="2">
        <v>670031000</v>
      </c>
      <c r="C43" s="3">
        <v>76245000</v>
      </c>
      <c r="D43" s="3">
        <v>161338000</v>
      </c>
      <c r="E43" s="3">
        <v>0</v>
      </c>
      <c r="F43" s="3">
        <v>221144000</v>
      </c>
      <c r="G43" s="3">
        <v>137514000</v>
      </c>
      <c r="H43" s="3">
        <v>0</v>
      </c>
      <c r="I43" s="3">
        <v>0</v>
      </c>
      <c r="J43" s="3">
        <v>0</v>
      </c>
      <c r="K43" s="4">
        <f t="shared" si="4"/>
        <v>1266272000</v>
      </c>
    </row>
    <row r="44" spans="1:11" ht="23.1" customHeight="1" x14ac:dyDescent="0.25">
      <c r="A44" s="18" t="s">
        <v>45</v>
      </c>
      <c r="B44" s="2">
        <v>2574786000</v>
      </c>
      <c r="C44" s="3">
        <v>389526000</v>
      </c>
      <c r="D44" s="3">
        <v>391639000</v>
      </c>
      <c r="E44" s="3">
        <v>0</v>
      </c>
      <c r="F44" s="3">
        <v>5915542000</v>
      </c>
      <c r="G44" s="3">
        <v>115450000</v>
      </c>
      <c r="H44" s="3">
        <v>0</v>
      </c>
      <c r="I44" s="3">
        <v>3317436000</v>
      </c>
      <c r="J44" s="3">
        <v>0</v>
      </c>
      <c r="K44" s="4">
        <f t="shared" si="4"/>
        <v>12704379000</v>
      </c>
    </row>
    <row r="45" spans="1:11" ht="23.1" customHeight="1" x14ac:dyDescent="0.25">
      <c r="A45" s="18" t="s">
        <v>46</v>
      </c>
      <c r="B45" s="2">
        <v>731997000</v>
      </c>
      <c r="C45" s="3">
        <v>84476000</v>
      </c>
      <c r="D45" s="3">
        <v>345064000</v>
      </c>
      <c r="E45" s="3">
        <v>0</v>
      </c>
      <c r="F45" s="3">
        <v>2304304000</v>
      </c>
      <c r="G45" s="3">
        <v>66652000</v>
      </c>
      <c r="H45" s="3">
        <v>47608000</v>
      </c>
      <c r="I45" s="3">
        <v>0</v>
      </c>
      <c r="J45" s="3">
        <v>0</v>
      </c>
      <c r="K45" s="4">
        <f t="shared" si="4"/>
        <v>3580101000</v>
      </c>
    </row>
    <row r="46" spans="1:11" ht="23.1" customHeight="1" x14ac:dyDescent="0.25">
      <c r="A46" s="18" t="s">
        <v>47</v>
      </c>
      <c r="B46" s="2">
        <v>399995000</v>
      </c>
      <c r="C46" s="3">
        <v>78642000</v>
      </c>
      <c r="D46" s="3">
        <v>98249000</v>
      </c>
      <c r="E46" s="3">
        <v>0</v>
      </c>
      <c r="F46" s="3">
        <v>3056000</v>
      </c>
      <c r="G46" s="3">
        <v>90576000</v>
      </c>
      <c r="H46" s="3">
        <v>718339000</v>
      </c>
      <c r="I46" s="3">
        <v>0</v>
      </c>
      <c r="J46" s="3">
        <v>0</v>
      </c>
      <c r="K46" s="4">
        <f t="shared" si="4"/>
        <v>1388857000</v>
      </c>
    </row>
    <row r="47" spans="1:11" ht="23.1" customHeight="1" x14ac:dyDescent="0.25">
      <c r="A47" s="18" t="s">
        <v>48</v>
      </c>
      <c r="B47" s="2">
        <v>311747000</v>
      </c>
      <c r="C47" s="3">
        <v>41389000</v>
      </c>
      <c r="D47" s="3">
        <v>28869000</v>
      </c>
      <c r="E47" s="3">
        <v>0</v>
      </c>
      <c r="F47" s="3">
        <v>29453000</v>
      </c>
      <c r="G47" s="3">
        <v>7976000</v>
      </c>
      <c r="H47" s="3">
        <v>0</v>
      </c>
      <c r="I47" s="3">
        <v>0</v>
      </c>
      <c r="J47" s="3">
        <v>0</v>
      </c>
      <c r="K47" s="4">
        <f t="shared" si="4"/>
        <v>419434000</v>
      </c>
    </row>
    <row r="48" spans="1:11" ht="23.1" customHeight="1" x14ac:dyDescent="0.25">
      <c r="A48" s="18" t="s">
        <v>49</v>
      </c>
      <c r="B48" s="2">
        <v>282230000</v>
      </c>
      <c r="C48" s="3">
        <v>38720000</v>
      </c>
      <c r="D48" s="3">
        <v>50047000</v>
      </c>
      <c r="E48" s="3">
        <v>0</v>
      </c>
      <c r="F48" s="3">
        <v>7522000</v>
      </c>
      <c r="G48" s="3">
        <v>16663000</v>
      </c>
      <c r="H48" s="3">
        <v>0</v>
      </c>
      <c r="I48" s="3">
        <v>0</v>
      </c>
      <c r="J48" s="3">
        <v>0</v>
      </c>
      <c r="K48" s="4">
        <f t="shared" si="4"/>
        <v>395182000</v>
      </c>
    </row>
    <row r="49" spans="1:11" ht="23.1" customHeight="1" x14ac:dyDescent="0.25">
      <c r="A49" s="18" t="s">
        <v>50</v>
      </c>
      <c r="B49" s="2">
        <v>915924000</v>
      </c>
      <c r="C49" s="3">
        <v>57932000</v>
      </c>
      <c r="D49" s="3">
        <v>14088661000</v>
      </c>
      <c r="E49" s="3">
        <v>0</v>
      </c>
      <c r="F49" s="3">
        <v>277000</v>
      </c>
      <c r="G49" s="3">
        <v>7104961000</v>
      </c>
      <c r="H49" s="3">
        <v>0</v>
      </c>
      <c r="I49" s="3">
        <v>0</v>
      </c>
      <c r="J49" s="3">
        <v>0</v>
      </c>
      <c r="K49" s="4">
        <f t="shared" si="4"/>
        <v>22167755000</v>
      </c>
    </row>
    <row r="50" spans="1:11" ht="23.1" customHeight="1" x14ac:dyDescent="0.25">
      <c r="A50" s="18" t="s">
        <v>51</v>
      </c>
      <c r="B50" s="2">
        <v>180781000</v>
      </c>
      <c r="C50" s="3">
        <v>40049000</v>
      </c>
      <c r="D50" s="3">
        <v>39085000</v>
      </c>
      <c r="E50" s="3">
        <v>0</v>
      </c>
      <c r="F50" s="3">
        <v>161000</v>
      </c>
      <c r="G50" s="3">
        <v>5317000</v>
      </c>
      <c r="H50" s="3">
        <v>0</v>
      </c>
      <c r="I50" s="3">
        <v>0</v>
      </c>
      <c r="J50" s="3">
        <v>0</v>
      </c>
      <c r="K50" s="4">
        <f t="shared" si="4"/>
        <v>265393000</v>
      </c>
    </row>
    <row r="51" spans="1:11" ht="23.1" customHeight="1" x14ac:dyDescent="0.25">
      <c r="A51" s="18" t="s">
        <v>52</v>
      </c>
      <c r="B51" s="2">
        <v>430331000</v>
      </c>
      <c r="C51" s="3">
        <v>64761000</v>
      </c>
      <c r="D51" s="3">
        <v>103759000</v>
      </c>
      <c r="E51" s="3">
        <v>0</v>
      </c>
      <c r="F51" s="3">
        <v>2356743000</v>
      </c>
      <c r="G51" s="3">
        <v>34516000</v>
      </c>
      <c r="H51" s="3">
        <v>0</v>
      </c>
      <c r="I51" s="3">
        <v>0</v>
      </c>
      <c r="J51" s="3">
        <v>0</v>
      </c>
      <c r="K51" s="4">
        <f t="shared" si="4"/>
        <v>2990110000</v>
      </c>
    </row>
    <row r="52" spans="1:11" ht="23.1" customHeight="1" x14ac:dyDescent="0.25">
      <c r="A52" s="18" t="s">
        <v>53</v>
      </c>
      <c r="B52" s="2">
        <v>485598000</v>
      </c>
      <c r="C52" s="3">
        <v>67181000</v>
      </c>
      <c r="D52" s="3">
        <v>41103000</v>
      </c>
      <c r="E52" s="3">
        <v>0</v>
      </c>
      <c r="F52" s="3">
        <v>5735000</v>
      </c>
      <c r="G52" s="3">
        <v>130923000</v>
      </c>
      <c r="H52" s="3">
        <v>0</v>
      </c>
      <c r="I52" s="3">
        <v>0</v>
      </c>
      <c r="J52" s="3">
        <v>0</v>
      </c>
      <c r="K52" s="4">
        <f t="shared" si="4"/>
        <v>730540000</v>
      </c>
    </row>
    <row r="53" spans="1:11" ht="23.1" customHeight="1" x14ac:dyDescent="0.25">
      <c r="A53" s="18" t="s">
        <v>54</v>
      </c>
      <c r="B53" s="2">
        <v>61279000</v>
      </c>
      <c r="C53" s="3">
        <v>8612000</v>
      </c>
      <c r="D53" s="3">
        <v>20061000</v>
      </c>
      <c r="E53" s="3">
        <v>0</v>
      </c>
      <c r="F53" s="3">
        <v>711000</v>
      </c>
      <c r="G53" s="3">
        <v>613000</v>
      </c>
      <c r="H53" s="3">
        <v>523210000</v>
      </c>
      <c r="I53" s="3">
        <v>0</v>
      </c>
      <c r="J53" s="3">
        <v>0</v>
      </c>
      <c r="K53" s="4">
        <f t="shared" si="4"/>
        <v>614486000</v>
      </c>
    </row>
    <row r="54" spans="1:11" ht="23.1" customHeight="1" x14ac:dyDescent="0.25">
      <c r="A54" s="18" t="s">
        <v>55</v>
      </c>
      <c r="B54" s="2">
        <v>80148000</v>
      </c>
      <c r="C54" s="3">
        <v>12154000</v>
      </c>
      <c r="D54" s="3">
        <v>26879000</v>
      </c>
      <c r="E54" s="3">
        <v>0</v>
      </c>
      <c r="F54" s="3">
        <v>1973000</v>
      </c>
      <c r="G54" s="3">
        <v>10889000</v>
      </c>
      <c r="H54" s="3">
        <v>616910000</v>
      </c>
      <c r="I54" s="3">
        <v>0</v>
      </c>
      <c r="J54" s="3">
        <v>0</v>
      </c>
      <c r="K54" s="4">
        <f t="shared" si="4"/>
        <v>748953000</v>
      </c>
    </row>
    <row r="55" spans="1:11" ht="23.1" customHeight="1" x14ac:dyDescent="0.25">
      <c r="A55" s="18" t="s">
        <v>56</v>
      </c>
      <c r="B55" s="2">
        <v>76778000</v>
      </c>
      <c r="C55" s="3">
        <v>11543000</v>
      </c>
      <c r="D55" s="3">
        <v>24890000</v>
      </c>
      <c r="E55" s="3">
        <v>0</v>
      </c>
      <c r="F55" s="3">
        <v>1442000</v>
      </c>
      <c r="G55" s="3">
        <v>8331000</v>
      </c>
      <c r="H55" s="3">
        <v>1085234000</v>
      </c>
      <c r="I55" s="3">
        <v>0</v>
      </c>
      <c r="J55" s="3">
        <v>0</v>
      </c>
      <c r="K55" s="4">
        <f t="shared" ref="K55:K77" si="5">SUM(B55:J55)</f>
        <v>1208218000</v>
      </c>
    </row>
    <row r="56" spans="1:11" ht="23.1" customHeight="1" x14ac:dyDescent="0.25">
      <c r="A56" s="18" t="s">
        <v>57</v>
      </c>
      <c r="B56" s="2">
        <v>30977307000</v>
      </c>
      <c r="C56" s="3">
        <v>5524058000</v>
      </c>
      <c r="D56" s="3">
        <v>4212390000</v>
      </c>
      <c r="E56" s="3">
        <v>0</v>
      </c>
      <c r="F56" s="3">
        <v>614901000</v>
      </c>
      <c r="G56" s="3">
        <v>192045859000</v>
      </c>
      <c r="H56" s="3">
        <v>702224000</v>
      </c>
      <c r="I56" s="3">
        <v>0</v>
      </c>
      <c r="J56" s="3">
        <v>0</v>
      </c>
      <c r="K56" s="4">
        <f t="shared" si="5"/>
        <v>234076739000</v>
      </c>
    </row>
    <row r="57" spans="1:11" ht="23.1" customHeight="1" x14ac:dyDescent="0.25">
      <c r="A57" s="18" t="s">
        <v>58</v>
      </c>
      <c r="B57" s="2">
        <v>21047000</v>
      </c>
      <c r="C57" s="3">
        <v>3709000</v>
      </c>
      <c r="D57" s="3">
        <v>7862000</v>
      </c>
      <c r="E57" s="3">
        <v>0</v>
      </c>
      <c r="F57" s="3">
        <v>0</v>
      </c>
      <c r="G57" s="3">
        <v>10117000</v>
      </c>
      <c r="H57" s="3">
        <v>0</v>
      </c>
      <c r="I57" s="3">
        <v>0</v>
      </c>
      <c r="J57" s="3">
        <v>0</v>
      </c>
      <c r="K57" s="4">
        <f t="shared" si="5"/>
        <v>42735000</v>
      </c>
    </row>
    <row r="58" spans="1:11" ht="23.1" customHeight="1" x14ac:dyDescent="0.25">
      <c r="A58" s="18" t="s">
        <v>59</v>
      </c>
      <c r="B58" s="2">
        <v>1291849000</v>
      </c>
      <c r="C58" s="3">
        <v>151735000</v>
      </c>
      <c r="D58" s="3">
        <v>557850000</v>
      </c>
      <c r="E58" s="3">
        <v>0</v>
      </c>
      <c r="F58" s="3">
        <v>32925000</v>
      </c>
      <c r="G58" s="3">
        <v>112004000</v>
      </c>
      <c r="H58" s="3">
        <v>0</v>
      </c>
      <c r="I58" s="3">
        <v>0</v>
      </c>
      <c r="J58" s="3">
        <v>0</v>
      </c>
      <c r="K58" s="4">
        <f t="shared" si="5"/>
        <v>2146363000</v>
      </c>
    </row>
    <row r="59" spans="1:11" ht="23.1" customHeight="1" x14ac:dyDescent="0.25">
      <c r="A59" s="18" t="s">
        <v>60</v>
      </c>
      <c r="B59" s="2">
        <v>192855000</v>
      </c>
      <c r="C59" s="3">
        <v>22500000</v>
      </c>
      <c r="D59" s="3">
        <v>54266000</v>
      </c>
      <c r="E59" s="3">
        <v>0</v>
      </c>
      <c r="F59" s="3">
        <v>3606000</v>
      </c>
      <c r="G59" s="3">
        <v>16663000</v>
      </c>
      <c r="H59" s="3">
        <v>0</v>
      </c>
      <c r="I59" s="3">
        <v>0</v>
      </c>
      <c r="J59" s="3">
        <v>0</v>
      </c>
      <c r="K59" s="4">
        <f t="shared" si="5"/>
        <v>289890000</v>
      </c>
    </row>
    <row r="60" spans="1:11" ht="23.1" customHeight="1" x14ac:dyDescent="0.25">
      <c r="A60" s="18" t="s">
        <v>61</v>
      </c>
      <c r="B60" s="2">
        <v>231673000</v>
      </c>
      <c r="C60" s="3">
        <v>35449000</v>
      </c>
      <c r="D60" s="3">
        <v>102070000</v>
      </c>
      <c r="E60" s="3">
        <v>0</v>
      </c>
      <c r="F60" s="3">
        <v>4386000</v>
      </c>
      <c r="G60" s="3">
        <v>243993000</v>
      </c>
      <c r="H60" s="3">
        <v>892658000</v>
      </c>
      <c r="I60" s="3">
        <v>0</v>
      </c>
      <c r="J60" s="3">
        <v>0</v>
      </c>
      <c r="K60" s="4">
        <f t="shared" si="5"/>
        <v>1510229000</v>
      </c>
    </row>
    <row r="61" spans="1:11" ht="23.1" customHeight="1" x14ac:dyDescent="0.25">
      <c r="A61" s="18" t="s">
        <v>62</v>
      </c>
      <c r="B61" s="2">
        <v>59124000</v>
      </c>
      <c r="C61" s="3">
        <v>7545000</v>
      </c>
      <c r="D61" s="3">
        <v>14721000</v>
      </c>
      <c r="E61" s="3">
        <v>0</v>
      </c>
      <c r="F61" s="3">
        <v>1866000</v>
      </c>
      <c r="G61" s="3">
        <v>1904000</v>
      </c>
      <c r="H61" s="3">
        <v>0</v>
      </c>
      <c r="I61" s="3">
        <v>0</v>
      </c>
      <c r="J61" s="3">
        <v>0</v>
      </c>
      <c r="K61" s="4">
        <f t="shared" si="5"/>
        <v>85160000</v>
      </c>
    </row>
    <row r="62" spans="1:11" ht="23.1" customHeight="1" x14ac:dyDescent="0.25">
      <c r="A62" s="18" t="s">
        <v>63</v>
      </c>
      <c r="B62" s="2">
        <v>775742000</v>
      </c>
      <c r="C62" s="3">
        <v>105616000</v>
      </c>
      <c r="D62" s="3">
        <v>214979000</v>
      </c>
      <c r="E62" s="3">
        <v>0</v>
      </c>
      <c r="F62" s="3">
        <v>1757963000</v>
      </c>
      <c r="G62" s="3">
        <v>119021000</v>
      </c>
      <c r="H62" s="3">
        <v>0</v>
      </c>
      <c r="I62" s="3">
        <v>4869000</v>
      </c>
      <c r="J62" s="3">
        <v>0</v>
      </c>
      <c r="K62" s="4">
        <f t="shared" si="5"/>
        <v>2978190000</v>
      </c>
    </row>
    <row r="63" spans="1:11" ht="23.1" customHeight="1" x14ac:dyDescent="0.25">
      <c r="A63" s="18" t="s">
        <v>64</v>
      </c>
      <c r="B63" s="2">
        <v>59100000</v>
      </c>
      <c r="C63" s="3">
        <v>6686000</v>
      </c>
      <c r="D63" s="3">
        <v>69985000</v>
      </c>
      <c r="E63" s="3">
        <v>0</v>
      </c>
      <c r="F63" s="3">
        <v>38105000</v>
      </c>
      <c r="G63" s="3">
        <v>5951000</v>
      </c>
      <c r="H63" s="3">
        <v>2602037000</v>
      </c>
      <c r="I63" s="3">
        <v>0</v>
      </c>
      <c r="J63" s="3">
        <v>0</v>
      </c>
      <c r="K63" s="4">
        <f t="shared" si="5"/>
        <v>2781864000</v>
      </c>
    </row>
    <row r="64" spans="1:11" ht="23.1" customHeight="1" x14ac:dyDescent="0.25">
      <c r="A64" s="18" t="s">
        <v>65</v>
      </c>
      <c r="B64" s="2">
        <v>113655000</v>
      </c>
      <c r="C64" s="3">
        <v>28986000</v>
      </c>
      <c r="D64" s="3">
        <v>87999000</v>
      </c>
      <c r="E64" s="3">
        <v>0</v>
      </c>
      <c r="F64" s="3">
        <v>58000</v>
      </c>
      <c r="G64" s="3">
        <v>205907000</v>
      </c>
      <c r="H64" s="3">
        <v>0</v>
      </c>
      <c r="I64" s="3">
        <v>0</v>
      </c>
      <c r="J64" s="3">
        <v>0</v>
      </c>
      <c r="K64" s="4">
        <f t="shared" si="5"/>
        <v>436605000</v>
      </c>
    </row>
    <row r="65" spans="1:11" ht="23.1" customHeight="1" x14ac:dyDescent="0.25">
      <c r="A65" s="18" t="s">
        <v>66</v>
      </c>
      <c r="B65" s="2">
        <v>112419000</v>
      </c>
      <c r="C65" s="3">
        <v>16798000</v>
      </c>
      <c r="D65" s="3">
        <v>191026000</v>
      </c>
      <c r="E65" s="3">
        <v>0</v>
      </c>
      <c r="F65" s="3">
        <v>4793000</v>
      </c>
      <c r="G65" s="3">
        <v>19043000</v>
      </c>
      <c r="H65" s="3">
        <v>0</v>
      </c>
      <c r="I65" s="3">
        <v>0</v>
      </c>
      <c r="J65" s="3">
        <v>0</v>
      </c>
      <c r="K65" s="4">
        <f t="shared" si="5"/>
        <v>344079000</v>
      </c>
    </row>
    <row r="66" spans="1:11" ht="23.1" customHeight="1" x14ac:dyDescent="0.25">
      <c r="A66" s="18" t="s">
        <v>67</v>
      </c>
      <c r="B66" s="2">
        <v>1034931000</v>
      </c>
      <c r="C66" s="3">
        <v>135712000</v>
      </c>
      <c r="D66" s="3">
        <v>310474000</v>
      </c>
      <c r="E66" s="3">
        <v>0</v>
      </c>
      <c r="F66" s="3">
        <v>516308000</v>
      </c>
      <c r="G66" s="3">
        <v>951221000</v>
      </c>
      <c r="H66" s="3">
        <v>368965000</v>
      </c>
      <c r="I66" s="3">
        <v>0</v>
      </c>
      <c r="J66" s="3">
        <v>0</v>
      </c>
      <c r="K66" s="4">
        <f t="shared" si="5"/>
        <v>3317611000</v>
      </c>
    </row>
    <row r="67" spans="1:11" ht="23.1" customHeight="1" x14ac:dyDescent="0.25">
      <c r="A67" s="18" t="s">
        <v>68</v>
      </c>
      <c r="B67" s="2">
        <v>25229000</v>
      </c>
      <c r="C67" s="3">
        <v>4826000</v>
      </c>
      <c r="D67" s="3">
        <v>17058000</v>
      </c>
      <c r="E67" s="3">
        <v>0</v>
      </c>
      <c r="F67" s="3">
        <v>33000</v>
      </c>
      <c r="G67" s="3">
        <v>38087000</v>
      </c>
      <c r="H67" s="3">
        <v>0</v>
      </c>
      <c r="I67" s="3">
        <v>0</v>
      </c>
      <c r="J67" s="3">
        <v>0</v>
      </c>
      <c r="K67" s="4">
        <f t="shared" si="5"/>
        <v>85233000</v>
      </c>
    </row>
    <row r="68" spans="1:11" ht="23.1" customHeight="1" thickBot="1" x14ac:dyDescent="0.3">
      <c r="A68" s="19" t="s">
        <v>69</v>
      </c>
      <c r="B68" s="10">
        <v>821061000</v>
      </c>
      <c r="C68" s="11">
        <v>90017000</v>
      </c>
      <c r="D68" s="11">
        <v>160006000</v>
      </c>
      <c r="E68" s="11">
        <v>0</v>
      </c>
      <c r="F68" s="11">
        <v>212369283000</v>
      </c>
      <c r="G68" s="11">
        <v>0</v>
      </c>
      <c r="H68" s="11">
        <v>0</v>
      </c>
      <c r="I68" s="11">
        <v>0</v>
      </c>
      <c r="J68" s="11">
        <v>0</v>
      </c>
      <c r="K68" s="12">
        <f t="shared" si="5"/>
        <v>213440367000</v>
      </c>
    </row>
    <row r="69" spans="1:11" hidden="1" x14ac:dyDescent="0.25">
      <c r="A69" s="25" t="s">
        <v>10</v>
      </c>
      <c r="B69" s="26">
        <v>3583430763000</v>
      </c>
      <c r="C69" s="27">
        <v>458665151000</v>
      </c>
      <c r="D69" s="27">
        <v>1036625333000</v>
      </c>
      <c r="E69" s="27">
        <v>2282245451000</v>
      </c>
      <c r="F69" s="27">
        <v>7542093241000</v>
      </c>
      <c r="G69" s="27">
        <v>780145202000</v>
      </c>
      <c r="H69" s="27">
        <v>838870611000</v>
      </c>
      <c r="I69" s="27">
        <v>299666850000</v>
      </c>
      <c r="J69" s="27">
        <v>336883993000</v>
      </c>
      <c r="K69" s="9">
        <f t="shared" si="5"/>
        <v>17158626595000</v>
      </c>
    </row>
    <row r="70" spans="1:11" ht="24.95" customHeight="1" x14ac:dyDescent="0.25">
      <c r="A70" s="28" t="s">
        <v>19</v>
      </c>
      <c r="B70" s="29">
        <v>137903402000</v>
      </c>
      <c r="C70" s="30">
        <v>24808826000</v>
      </c>
      <c r="D70" s="30">
        <v>68701267000</v>
      </c>
      <c r="E70" s="30">
        <v>0</v>
      </c>
      <c r="F70" s="30">
        <v>352016889000</v>
      </c>
      <c r="G70" s="30">
        <v>463343697000</v>
      </c>
      <c r="H70" s="30">
        <v>28968930000</v>
      </c>
      <c r="I70" s="30">
        <v>5482838000</v>
      </c>
      <c r="J70" s="30">
        <v>0</v>
      </c>
      <c r="K70" s="4">
        <f t="shared" si="5"/>
        <v>1081225849000</v>
      </c>
    </row>
    <row r="71" spans="1:11" ht="24.95" customHeight="1" x14ac:dyDescent="0.25">
      <c r="A71" s="28" t="s">
        <v>70</v>
      </c>
      <c r="B71" s="34">
        <v>369485652000</v>
      </c>
      <c r="C71" s="35">
        <v>45464848000</v>
      </c>
      <c r="D71" s="35">
        <v>45419275000</v>
      </c>
      <c r="E71" s="35">
        <v>0</v>
      </c>
      <c r="F71" s="35">
        <v>42796571000</v>
      </c>
      <c r="G71" s="35">
        <v>63827680000</v>
      </c>
      <c r="H71" s="35">
        <v>0</v>
      </c>
      <c r="I71" s="35">
        <v>0</v>
      </c>
      <c r="J71" s="35">
        <v>0</v>
      </c>
      <c r="K71" s="36">
        <f t="shared" si="5"/>
        <v>566994026000</v>
      </c>
    </row>
    <row r="72" spans="1:11" ht="24.95" customHeight="1" x14ac:dyDescent="0.25">
      <c r="A72" s="28" t="s">
        <v>71</v>
      </c>
      <c r="B72" s="29">
        <f>B71+B70</f>
        <v>507389054000</v>
      </c>
      <c r="C72" s="30">
        <f t="shared" ref="C72:J72" si="6">C71+C70</f>
        <v>70273674000</v>
      </c>
      <c r="D72" s="30">
        <f t="shared" si="6"/>
        <v>114120542000</v>
      </c>
      <c r="E72" s="30">
        <f t="shared" si="6"/>
        <v>0</v>
      </c>
      <c r="F72" s="30">
        <f t="shared" si="6"/>
        <v>394813460000</v>
      </c>
      <c r="G72" s="30">
        <f t="shared" si="6"/>
        <v>527171377000</v>
      </c>
      <c r="H72" s="30">
        <f t="shared" si="6"/>
        <v>28968930000</v>
      </c>
      <c r="I72" s="30">
        <f t="shared" si="6"/>
        <v>5482838000</v>
      </c>
      <c r="J72" s="30">
        <f t="shared" si="6"/>
        <v>0</v>
      </c>
      <c r="K72" s="4">
        <f>SUM(B72:J72)</f>
        <v>1648219875000</v>
      </c>
    </row>
    <row r="73" spans="1:11" hidden="1" x14ac:dyDescent="0.25">
      <c r="A73" s="28" t="s">
        <v>12</v>
      </c>
      <c r="B73" s="29">
        <v>12816675000</v>
      </c>
      <c r="C73" s="30">
        <v>1927348000</v>
      </c>
      <c r="D73" s="30">
        <v>7234560000</v>
      </c>
      <c r="E73" s="30">
        <v>0</v>
      </c>
      <c r="F73" s="30">
        <v>78685848000</v>
      </c>
      <c r="G73" s="30">
        <v>4544493000</v>
      </c>
      <c r="H73" s="30">
        <v>0</v>
      </c>
      <c r="I73" s="30">
        <v>0</v>
      </c>
      <c r="J73" s="30">
        <v>0</v>
      </c>
      <c r="K73" s="4">
        <f t="shared" si="5"/>
        <v>105208924000</v>
      </c>
    </row>
    <row r="74" spans="1:11" hidden="1" x14ac:dyDescent="0.25">
      <c r="A74" s="28" t="s">
        <v>13</v>
      </c>
      <c r="B74" s="29">
        <f t="shared" ref="B74:J74" si="7">B73+B72+B69</f>
        <v>4103636492000</v>
      </c>
      <c r="C74" s="30">
        <f t="shared" si="7"/>
        <v>530866173000</v>
      </c>
      <c r="D74" s="30">
        <f t="shared" si="7"/>
        <v>1157980435000</v>
      </c>
      <c r="E74" s="30">
        <f t="shared" si="7"/>
        <v>2282245451000</v>
      </c>
      <c r="F74" s="30">
        <f t="shared" si="7"/>
        <v>8015592549000</v>
      </c>
      <c r="G74" s="30">
        <f t="shared" si="7"/>
        <v>1311861072000</v>
      </c>
      <c r="H74" s="30">
        <f t="shared" si="7"/>
        <v>867839541000</v>
      </c>
      <c r="I74" s="30">
        <f t="shared" si="7"/>
        <v>305149688000</v>
      </c>
      <c r="J74" s="30">
        <f t="shared" si="7"/>
        <v>336883993000</v>
      </c>
      <c r="K74" s="4">
        <f t="shared" si="5"/>
        <v>18912055394000</v>
      </c>
    </row>
    <row r="75" spans="1:11" hidden="1" x14ac:dyDescent="0.25">
      <c r="A75" s="28" t="s">
        <v>14</v>
      </c>
      <c r="B75" s="29">
        <v>0</v>
      </c>
      <c r="C75" s="30">
        <v>0</v>
      </c>
      <c r="D75" s="30">
        <v>0</v>
      </c>
      <c r="E75" s="30">
        <v>0</v>
      </c>
      <c r="F75" s="30">
        <v>985407079000</v>
      </c>
      <c r="G75" s="30">
        <v>0</v>
      </c>
      <c r="H75" s="30">
        <v>551559323000</v>
      </c>
      <c r="I75" s="30">
        <v>0</v>
      </c>
      <c r="J75" s="30">
        <v>0</v>
      </c>
      <c r="K75" s="4">
        <f t="shared" si="5"/>
        <v>1536966402000</v>
      </c>
    </row>
    <row r="76" spans="1:11" hidden="1" x14ac:dyDescent="0.25">
      <c r="A76" s="28" t="s">
        <v>15</v>
      </c>
      <c r="B76" s="29">
        <v>0</v>
      </c>
      <c r="C76" s="30">
        <v>0</v>
      </c>
      <c r="D76" s="30">
        <v>0</v>
      </c>
      <c r="E76" s="30">
        <v>0</v>
      </c>
      <c r="F76" s="30">
        <v>75136381000</v>
      </c>
      <c r="G76" s="30">
        <v>0</v>
      </c>
      <c r="H76" s="30">
        <v>0</v>
      </c>
      <c r="I76" s="30">
        <v>0</v>
      </c>
      <c r="J76" s="30">
        <v>0</v>
      </c>
      <c r="K76" s="4">
        <f t="shared" si="5"/>
        <v>75136381000</v>
      </c>
    </row>
    <row r="77" spans="1:11" ht="29.25" hidden="1" thickBot="1" x14ac:dyDescent="0.3">
      <c r="A77" s="31" t="s">
        <v>16</v>
      </c>
      <c r="B77" s="32">
        <f t="shared" ref="B77:J77" si="8">B74-(B75+B76)</f>
        <v>4103636492000</v>
      </c>
      <c r="C77" s="33">
        <f t="shared" si="8"/>
        <v>530866173000</v>
      </c>
      <c r="D77" s="33">
        <f t="shared" si="8"/>
        <v>1157980435000</v>
      </c>
      <c r="E77" s="33">
        <f t="shared" si="8"/>
        <v>2282245451000</v>
      </c>
      <c r="F77" s="33">
        <f t="shared" si="8"/>
        <v>6955049089000</v>
      </c>
      <c r="G77" s="33">
        <f t="shared" si="8"/>
        <v>1311861072000</v>
      </c>
      <c r="H77" s="33">
        <f t="shared" si="8"/>
        <v>316280218000</v>
      </c>
      <c r="I77" s="33">
        <f t="shared" si="8"/>
        <v>305149688000</v>
      </c>
      <c r="J77" s="33">
        <f t="shared" si="8"/>
        <v>336883993000</v>
      </c>
      <c r="K77" s="12">
        <f t="shared" si="5"/>
        <v>17299952611000</v>
      </c>
    </row>
    <row r="78" spans="1:11" hidden="1" x14ac:dyDescent="0.25">
      <c r="A78" s="16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6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3">
    <mergeCell ref="A17:K17"/>
    <mergeCell ref="A18:K18"/>
    <mergeCell ref="A19:K19"/>
  </mergeCells>
  <printOptions horizontalCentered="1" verticalCentered="1"/>
  <pageMargins left="0.11811023622047245" right="0.11811023622047245" top="0" bottom="0" header="0.31496062992125984" footer="0.31496062992125984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56C5-25C0-442C-8229-5B8B1BDD3CB7}">
  <dimension ref="A1:K79"/>
  <sheetViews>
    <sheetView tabSelected="1" topLeftCell="A53" zoomScale="80" zoomScaleNormal="80" workbookViewId="0">
      <selection activeCell="A40" sqref="A40"/>
    </sheetView>
  </sheetViews>
  <sheetFormatPr defaultColWidth="9.140625" defaultRowHeight="15" x14ac:dyDescent="0.25"/>
  <cols>
    <col min="1" max="1" width="92.140625" customWidth="1"/>
    <col min="2" max="10" width="22.140625" customWidth="1"/>
    <col min="11" max="11" width="25.28515625" customWidth="1"/>
    <col min="12" max="14" width="19.28515625" customWidth="1"/>
    <col min="15" max="15" width="9.140625" customWidth="1"/>
  </cols>
  <sheetData>
    <row r="1" spans="1:11" hidden="1" x14ac:dyDescent="0.25">
      <c r="A1" s="16">
        <v>2025</v>
      </c>
      <c r="B1" s="1" t="s">
        <v>20</v>
      </c>
      <c r="C1" s="1"/>
      <c r="D1" s="1"/>
      <c r="E1" s="1"/>
      <c r="F1" s="1"/>
      <c r="G1" s="1"/>
      <c r="H1" s="1"/>
      <c r="I1" s="1"/>
      <c r="J1" s="1"/>
      <c r="K1" s="1"/>
    </row>
    <row r="2" spans="1:11" hidden="1" x14ac:dyDescent="0.25">
      <c r="A2" s="17"/>
      <c r="B2" s="7"/>
      <c r="C2" s="8"/>
      <c r="D2" s="8"/>
      <c r="E2" s="8"/>
      <c r="F2" s="8"/>
      <c r="G2" s="8"/>
      <c r="H2" s="8"/>
      <c r="I2" s="8"/>
      <c r="J2" s="8"/>
      <c r="K2" s="9">
        <f>SUM(B2:J2)</f>
        <v>0</v>
      </c>
    </row>
    <row r="3" spans="1:11" hidden="1" x14ac:dyDescent="0.25">
      <c r="A3" s="18"/>
      <c r="B3" s="2"/>
      <c r="C3" s="3"/>
      <c r="D3" s="3"/>
      <c r="E3" s="3"/>
      <c r="F3" s="3"/>
      <c r="G3" s="3"/>
      <c r="H3" s="3"/>
      <c r="I3" s="3"/>
      <c r="J3" s="3"/>
      <c r="K3" s="4">
        <f>SUM(B3:J3)</f>
        <v>0</v>
      </c>
    </row>
    <row r="4" spans="1:11" ht="15.75" hidden="1" thickBot="1" x14ac:dyDescent="0.3">
      <c r="A4" s="19"/>
      <c r="B4" s="10"/>
      <c r="C4" s="11"/>
      <c r="D4" s="11"/>
      <c r="E4" s="11"/>
      <c r="F4" s="11"/>
      <c r="G4" s="11"/>
      <c r="H4" s="11"/>
      <c r="I4" s="11"/>
      <c r="J4" s="11"/>
      <c r="K4" s="12">
        <f>SUM(B4:J4)</f>
        <v>0</v>
      </c>
    </row>
    <row r="5" spans="1:11" hidden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16.5" hidden="1" customHeight="1" x14ac:dyDescent="0.25">
      <c r="A6" s="25" t="s">
        <v>10</v>
      </c>
      <c r="B6" s="26"/>
      <c r="C6" s="27"/>
      <c r="D6" s="27"/>
      <c r="E6" s="27"/>
      <c r="F6" s="27"/>
      <c r="G6" s="27"/>
      <c r="H6" s="27"/>
      <c r="I6" s="27"/>
      <c r="J6" s="27"/>
      <c r="K6" s="9">
        <f t="shared" ref="K6:K14" si="0">SUM(B6:J6)</f>
        <v>0</v>
      </c>
    </row>
    <row r="7" spans="1:11" ht="16.5" hidden="1" customHeight="1" x14ac:dyDescent="0.25">
      <c r="A7" s="28" t="s">
        <v>17</v>
      </c>
      <c r="B7" s="34"/>
      <c r="C7" s="35"/>
      <c r="D7" s="35"/>
      <c r="E7" s="35"/>
      <c r="F7" s="35"/>
      <c r="G7" s="35"/>
      <c r="H7" s="35"/>
      <c r="I7" s="35"/>
      <c r="J7" s="35"/>
      <c r="K7" s="36">
        <f t="shared" si="0"/>
        <v>0</v>
      </c>
    </row>
    <row r="8" spans="1:11" ht="16.5" hidden="1" customHeight="1" x14ac:dyDescent="0.25">
      <c r="A8" s="28" t="s">
        <v>18</v>
      </c>
      <c r="B8" s="29"/>
      <c r="C8" s="30"/>
      <c r="D8" s="30"/>
      <c r="E8" s="30"/>
      <c r="F8" s="30"/>
      <c r="G8" s="30"/>
      <c r="H8" s="30"/>
      <c r="I8" s="30"/>
      <c r="J8" s="30"/>
      <c r="K8" s="4">
        <f t="shared" si="0"/>
        <v>0</v>
      </c>
    </row>
    <row r="9" spans="1:11" ht="16.5" hidden="1" customHeight="1" x14ac:dyDescent="0.25">
      <c r="A9" s="28" t="s">
        <v>11</v>
      </c>
      <c r="B9" s="29">
        <f t="shared" ref="B9:J9" si="1">B7+B8</f>
        <v>0</v>
      </c>
      <c r="C9" s="30">
        <f t="shared" si="1"/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4">
        <f t="shared" si="0"/>
        <v>0</v>
      </c>
    </row>
    <row r="10" spans="1:11" ht="16.5" hidden="1" customHeight="1" x14ac:dyDescent="0.25">
      <c r="A10" s="28" t="s">
        <v>12</v>
      </c>
      <c r="B10" s="29"/>
      <c r="C10" s="30"/>
      <c r="D10" s="30"/>
      <c r="E10" s="30"/>
      <c r="F10" s="30"/>
      <c r="G10" s="30"/>
      <c r="H10" s="30"/>
      <c r="I10" s="30"/>
      <c r="J10" s="30"/>
      <c r="K10" s="4">
        <f t="shared" si="0"/>
        <v>0</v>
      </c>
    </row>
    <row r="11" spans="1:11" ht="16.5" hidden="1" customHeight="1" x14ac:dyDescent="0.25">
      <c r="A11" s="28" t="s">
        <v>13</v>
      </c>
      <c r="B11" s="29">
        <f t="shared" ref="B11:J11" si="2">B10+B9+B6</f>
        <v>0</v>
      </c>
      <c r="C11" s="30">
        <f t="shared" si="2"/>
        <v>0</v>
      </c>
      <c r="D11" s="30">
        <f t="shared" si="2"/>
        <v>0</v>
      </c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4">
        <f t="shared" si="0"/>
        <v>0</v>
      </c>
    </row>
    <row r="12" spans="1:11" ht="16.5" hidden="1" customHeight="1" x14ac:dyDescent="0.25">
      <c r="A12" s="28" t="s">
        <v>14</v>
      </c>
      <c r="B12" s="29"/>
      <c r="C12" s="30"/>
      <c r="D12" s="30"/>
      <c r="E12" s="30"/>
      <c r="F12" s="30"/>
      <c r="G12" s="30"/>
      <c r="H12" s="30"/>
      <c r="I12" s="30"/>
      <c r="J12" s="30"/>
      <c r="K12" s="4">
        <f t="shared" si="0"/>
        <v>0</v>
      </c>
    </row>
    <row r="13" spans="1:11" ht="16.5" hidden="1" customHeight="1" x14ac:dyDescent="0.25">
      <c r="A13" s="28" t="s">
        <v>15</v>
      </c>
      <c r="B13" s="29"/>
      <c r="C13" s="30"/>
      <c r="D13" s="30"/>
      <c r="E13" s="30"/>
      <c r="F13" s="30"/>
      <c r="G13" s="30"/>
      <c r="H13" s="30"/>
      <c r="I13" s="30"/>
      <c r="J13" s="30"/>
      <c r="K13" s="4">
        <f t="shared" si="0"/>
        <v>0</v>
      </c>
    </row>
    <row r="14" spans="1:11" ht="16.5" hidden="1" customHeight="1" x14ac:dyDescent="0.25">
      <c r="A14" s="31" t="s">
        <v>16</v>
      </c>
      <c r="B14" s="32">
        <f t="shared" ref="B14:J14" si="3">B11-(B12+B13)</f>
        <v>0</v>
      </c>
      <c r="C14" s="33">
        <f t="shared" si="3"/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0</v>
      </c>
      <c r="J14" s="33">
        <f t="shared" si="3"/>
        <v>0</v>
      </c>
      <c r="K14" s="12">
        <f t="shared" si="0"/>
        <v>0</v>
      </c>
    </row>
    <row r="15" spans="1:11" hidden="1" x14ac:dyDescent="0.25">
      <c r="A15" s="16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idden="1" x14ac:dyDescent="0.25">
      <c r="A16" s="16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4.75" customHeight="1" x14ac:dyDescent="0.25">
      <c r="A17" s="37" t="str">
        <f>ButceYil&amp;" YILI MERKEZİ YÖNETİM BÜTÇE KANUNU İCMALİ"</f>
        <v>2025 YILI MERKEZİ YÖNETİM BÜTÇE KANUNU İCMALİ</v>
      </c>
      <c r="B17" s="37" t="s">
        <v>0</v>
      </c>
      <c r="C17" s="37" t="s">
        <v>0</v>
      </c>
      <c r="D17" s="37" t="s">
        <v>0</v>
      </c>
      <c r="E17" s="37" t="s">
        <v>0</v>
      </c>
      <c r="F17" s="37" t="s">
        <v>0</v>
      </c>
      <c r="G17" s="37" t="s">
        <v>0</v>
      </c>
      <c r="H17" s="37" t="s">
        <v>0</v>
      </c>
      <c r="I17" s="37" t="s">
        <v>0</v>
      </c>
      <c r="J17" s="37" t="s">
        <v>0</v>
      </c>
      <c r="K17" s="37" t="s">
        <v>0</v>
      </c>
    </row>
    <row r="18" spans="1:11" ht="24.75" customHeight="1" x14ac:dyDescent="0.25">
      <c r="A18" s="37" t="s">
        <v>73</v>
      </c>
      <c r="B18" s="37" t="s">
        <v>0</v>
      </c>
      <c r="C18" s="37" t="s">
        <v>0</v>
      </c>
      <c r="D18" s="37" t="s">
        <v>0</v>
      </c>
      <c r="E18" s="37" t="s">
        <v>0</v>
      </c>
      <c r="F18" s="37" t="s">
        <v>0</v>
      </c>
      <c r="G18" s="37" t="s">
        <v>0</v>
      </c>
      <c r="H18" s="37" t="s">
        <v>0</v>
      </c>
      <c r="I18" s="37" t="s">
        <v>0</v>
      </c>
      <c r="J18" s="37" t="s">
        <v>0</v>
      </c>
      <c r="K18" s="37" t="s">
        <v>0</v>
      </c>
    </row>
    <row r="19" spans="1:11" ht="24.75" customHeight="1" x14ac:dyDescent="0.25">
      <c r="A19" s="38" t="s">
        <v>1</v>
      </c>
      <c r="B19" s="38" t="s">
        <v>0</v>
      </c>
      <c r="C19" s="38" t="s">
        <v>0</v>
      </c>
      <c r="D19" s="38" t="s">
        <v>0</v>
      </c>
      <c r="E19" s="38" t="s">
        <v>0</v>
      </c>
      <c r="F19" s="38" t="s">
        <v>0</v>
      </c>
      <c r="G19" s="38" t="s">
        <v>0</v>
      </c>
      <c r="H19" s="38" t="s">
        <v>0</v>
      </c>
      <c r="I19" s="38" t="s">
        <v>0</v>
      </c>
      <c r="J19" s="38" t="s">
        <v>0</v>
      </c>
      <c r="K19" s="38" t="s">
        <v>0</v>
      </c>
    </row>
    <row r="21" spans="1:11" ht="15.75" thickBot="1" x14ac:dyDescent="0.3">
      <c r="A21" s="20" t="s">
        <v>0</v>
      </c>
      <c r="B21" s="5" t="s">
        <v>0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6" t="str">
        <f>IF(ButceYil&gt;2008,"TL","YTL")</f>
        <v>TL</v>
      </c>
    </row>
    <row r="22" spans="1:11" ht="45" customHeight="1" thickBot="1" x14ac:dyDescent="0.3">
      <c r="A22" s="21" t="s">
        <v>2</v>
      </c>
      <c r="B22" s="13" t="s">
        <v>6</v>
      </c>
      <c r="C22" s="14" t="s">
        <v>7</v>
      </c>
      <c r="D22" s="14" t="s">
        <v>8</v>
      </c>
      <c r="E22" s="14" t="s">
        <v>3</v>
      </c>
      <c r="F22" s="14" t="s">
        <v>23</v>
      </c>
      <c r="G22" s="14" t="s">
        <v>21</v>
      </c>
      <c r="H22" s="14" t="s">
        <v>22</v>
      </c>
      <c r="I22" s="14" t="s">
        <v>4</v>
      </c>
      <c r="J22" s="14" t="s">
        <v>5</v>
      </c>
      <c r="K22" s="15" t="s">
        <v>9</v>
      </c>
    </row>
    <row r="23" spans="1:11" ht="23.1" customHeight="1" x14ac:dyDescent="0.25">
      <c r="A23" s="17" t="s">
        <v>24</v>
      </c>
      <c r="B23" s="7">
        <v>4139085000</v>
      </c>
      <c r="C23" s="8">
        <v>524103000</v>
      </c>
      <c r="D23" s="8">
        <v>524180000</v>
      </c>
      <c r="E23" s="8">
        <v>0</v>
      </c>
      <c r="F23" s="8">
        <v>137705000</v>
      </c>
      <c r="G23" s="8">
        <v>1396200000</v>
      </c>
      <c r="H23" s="8">
        <v>0</v>
      </c>
      <c r="I23" s="8">
        <v>0</v>
      </c>
      <c r="J23" s="8">
        <v>0</v>
      </c>
      <c r="K23" s="9">
        <f t="shared" ref="K23:K54" si="4">SUM(B23:J23)</f>
        <v>6721273000</v>
      </c>
    </row>
    <row r="24" spans="1:11" ht="23.1" customHeight="1" x14ac:dyDescent="0.25">
      <c r="A24" s="18" t="s">
        <v>25</v>
      </c>
      <c r="B24" s="2">
        <v>4133389000</v>
      </c>
      <c r="C24" s="3">
        <v>162633000</v>
      </c>
      <c r="D24" s="3">
        <v>3456264000</v>
      </c>
      <c r="E24" s="3">
        <v>0</v>
      </c>
      <c r="F24" s="3">
        <v>10598000</v>
      </c>
      <c r="G24" s="3">
        <v>13444000</v>
      </c>
      <c r="H24" s="3">
        <v>0</v>
      </c>
      <c r="I24" s="3">
        <v>0</v>
      </c>
      <c r="J24" s="3">
        <v>0</v>
      </c>
      <c r="K24" s="4">
        <f t="shared" si="4"/>
        <v>7776328000</v>
      </c>
    </row>
    <row r="25" spans="1:11" ht="23.1" customHeight="1" x14ac:dyDescent="0.25">
      <c r="A25" s="18" t="s">
        <v>26</v>
      </c>
      <c r="B25" s="2">
        <v>1092301000</v>
      </c>
      <c r="C25" s="3">
        <v>132358000</v>
      </c>
      <c r="D25" s="3">
        <v>101696000</v>
      </c>
      <c r="E25" s="3">
        <v>0</v>
      </c>
      <c r="F25" s="3">
        <v>22720000</v>
      </c>
      <c r="G25" s="3">
        <v>138277000</v>
      </c>
      <c r="H25" s="3">
        <v>0</v>
      </c>
      <c r="I25" s="3">
        <v>0</v>
      </c>
      <c r="J25" s="3">
        <v>0</v>
      </c>
      <c r="K25" s="4">
        <f t="shared" si="4"/>
        <v>1487352000</v>
      </c>
    </row>
    <row r="26" spans="1:11" ht="23.1" customHeight="1" x14ac:dyDescent="0.25">
      <c r="A26" s="18" t="s">
        <v>27</v>
      </c>
      <c r="B26" s="2">
        <v>125575000</v>
      </c>
      <c r="C26" s="3">
        <v>20877000</v>
      </c>
      <c r="D26" s="3">
        <v>40503000</v>
      </c>
      <c r="E26" s="3">
        <v>0</v>
      </c>
      <c r="F26" s="3">
        <v>9352000</v>
      </c>
      <c r="G26" s="3">
        <v>18998000</v>
      </c>
      <c r="H26" s="3">
        <v>0</v>
      </c>
      <c r="I26" s="3">
        <v>0</v>
      </c>
      <c r="J26" s="3">
        <v>0</v>
      </c>
      <c r="K26" s="4">
        <f t="shared" si="4"/>
        <v>215305000</v>
      </c>
    </row>
    <row r="27" spans="1:11" ht="23.1" customHeight="1" x14ac:dyDescent="0.25">
      <c r="A27" s="18" t="s">
        <v>28</v>
      </c>
      <c r="B27" s="2">
        <v>45677000</v>
      </c>
      <c r="C27" s="3">
        <v>5065000</v>
      </c>
      <c r="D27" s="3">
        <v>30788000</v>
      </c>
      <c r="E27" s="3">
        <v>0</v>
      </c>
      <c r="F27" s="3">
        <v>5175000</v>
      </c>
      <c r="G27" s="3">
        <v>18998000</v>
      </c>
      <c r="H27" s="3">
        <v>0</v>
      </c>
      <c r="I27" s="3">
        <v>0</v>
      </c>
      <c r="J27" s="3">
        <v>0</v>
      </c>
      <c r="K27" s="4">
        <f t="shared" si="4"/>
        <v>105703000</v>
      </c>
    </row>
    <row r="28" spans="1:11" ht="23.1" customHeight="1" x14ac:dyDescent="0.25">
      <c r="A28" s="18" t="s">
        <v>29</v>
      </c>
      <c r="B28" s="2">
        <v>46722000</v>
      </c>
      <c r="C28" s="3">
        <v>5298000</v>
      </c>
      <c r="D28" s="3">
        <v>31204000</v>
      </c>
      <c r="E28" s="3">
        <v>0</v>
      </c>
      <c r="F28" s="3">
        <v>4993000</v>
      </c>
      <c r="G28" s="3">
        <v>25783000</v>
      </c>
      <c r="H28" s="3">
        <v>0</v>
      </c>
      <c r="I28" s="3">
        <v>0</v>
      </c>
      <c r="J28" s="3">
        <v>0</v>
      </c>
      <c r="K28" s="4">
        <f t="shared" si="4"/>
        <v>114000000</v>
      </c>
    </row>
    <row r="29" spans="1:11" ht="23.1" customHeight="1" x14ac:dyDescent="0.25">
      <c r="A29" s="18" t="s">
        <v>30</v>
      </c>
      <c r="B29" s="2">
        <v>122924000</v>
      </c>
      <c r="C29" s="3">
        <v>17507000</v>
      </c>
      <c r="D29" s="3">
        <v>48942000</v>
      </c>
      <c r="E29" s="3">
        <v>0</v>
      </c>
      <c r="F29" s="3">
        <v>31916000</v>
      </c>
      <c r="G29" s="3">
        <v>25511000</v>
      </c>
      <c r="H29" s="3">
        <v>0</v>
      </c>
      <c r="I29" s="3">
        <v>0</v>
      </c>
      <c r="J29" s="3">
        <v>0</v>
      </c>
      <c r="K29" s="4">
        <f t="shared" si="4"/>
        <v>246800000</v>
      </c>
    </row>
    <row r="30" spans="1:11" ht="23.1" customHeight="1" x14ac:dyDescent="0.25">
      <c r="A30" s="18" t="s">
        <v>31</v>
      </c>
      <c r="B30" s="2">
        <v>177873000</v>
      </c>
      <c r="C30" s="3">
        <v>25982000</v>
      </c>
      <c r="D30" s="3">
        <v>33355000</v>
      </c>
      <c r="E30" s="3">
        <v>0</v>
      </c>
      <c r="F30" s="3">
        <v>43773000</v>
      </c>
      <c r="G30" s="3">
        <v>82097000</v>
      </c>
      <c r="H30" s="3">
        <v>0</v>
      </c>
      <c r="I30" s="3">
        <v>0</v>
      </c>
      <c r="J30" s="3">
        <v>0</v>
      </c>
      <c r="K30" s="4">
        <f t="shared" si="4"/>
        <v>363080000</v>
      </c>
    </row>
    <row r="31" spans="1:11" ht="23.1" customHeight="1" x14ac:dyDescent="0.25">
      <c r="A31" s="18" t="s">
        <v>32</v>
      </c>
      <c r="B31" s="2">
        <v>10772714000</v>
      </c>
      <c r="C31" s="3">
        <v>2082678000</v>
      </c>
      <c r="D31" s="3">
        <v>4788520000</v>
      </c>
      <c r="E31" s="3">
        <v>0</v>
      </c>
      <c r="F31" s="3">
        <v>9682028000</v>
      </c>
      <c r="G31" s="3">
        <v>7124172000</v>
      </c>
      <c r="H31" s="3">
        <v>22121256000</v>
      </c>
      <c r="I31" s="3">
        <v>0</v>
      </c>
      <c r="J31" s="3">
        <v>0</v>
      </c>
      <c r="K31" s="4">
        <f t="shared" si="4"/>
        <v>56571368000</v>
      </c>
    </row>
    <row r="32" spans="1:11" ht="23.1" customHeight="1" x14ac:dyDescent="0.25">
      <c r="A32" s="18" t="s">
        <v>33</v>
      </c>
      <c r="B32" s="2">
        <v>90665000</v>
      </c>
      <c r="C32" s="3">
        <v>16643000</v>
      </c>
      <c r="D32" s="3">
        <v>31709000</v>
      </c>
      <c r="E32" s="3">
        <v>0</v>
      </c>
      <c r="F32" s="3">
        <v>81430000</v>
      </c>
      <c r="G32" s="3">
        <v>24426000</v>
      </c>
      <c r="H32" s="3">
        <v>0</v>
      </c>
      <c r="I32" s="3">
        <v>0</v>
      </c>
      <c r="J32" s="3">
        <v>0</v>
      </c>
      <c r="K32" s="4">
        <f t="shared" si="4"/>
        <v>244873000</v>
      </c>
    </row>
    <row r="33" spans="1:11" ht="23.1" customHeight="1" x14ac:dyDescent="0.25">
      <c r="A33" s="18" t="s">
        <v>34</v>
      </c>
      <c r="B33" s="2">
        <v>35679370000</v>
      </c>
      <c r="C33" s="3">
        <v>8201782000</v>
      </c>
      <c r="D33" s="3">
        <v>29547969000</v>
      </c>
      <c r="E33" s="3">
        <v>0</v>
      </c>
      <c r="F33" s="3">
        <v>119158006000</v>
      </c>
      <c r="G33" s="3">
        <v>272664603000</v>
      </c>
      <c r="H33" s="3">
        <v>0</v>
      </c>
      <c r="I33" s="3">
        <v>0</v>
      </c>
      <c r="J33" s="3">
        <v>0</v>
      </c>
      <c r="K33" s="4">
        <f t="shared" si="4"/>
        <v>465251730000</v>
      </c>
    </row>
    <row r="34" spans="1:11" ht="23.1" customHeight="1" x14ac:dyDescent="0.25">
      <c r="A34" s="18" t="s">
        <v>35</v>
      </c>
      <c r="B34" s="2">
        <v>3825326000</v>
      </c>
      <c r="C34" s="3">
        <v>474860000</v>
      </c>
      <c r="D34" s="3">
        <v>552825000</v>
      </c>
      <c r="E34" s="3">
        <v>0</v>
      </c>
      <c r="F34" s="3">
        <v>93711000</v>
      </c>
      <c r="G34" s="3">
        <v>271397000</v>
      </c>
      <c r="H34" s="3">
        <v>0</v>
      </c>
      <c r="I34" s="3">
        <v>0</v>
      </c>
      <c r="J34" s="3">
        <v>0</v>
      </c>
      <c r="K34" s="4">
        <f t="shared" si="4"/>
        <v>5218119000</v>
      </c>
    </row>
    <row r="35" spans="1:11" ht="23.1" customHeight="1" x14ac:dyDescent="0.25">
      <c r="A35" s="18" t="s">
        <v>36</v>
      </c>
      <c r="B35" s="2">
        <v>3982423000</v>
      </c>
      <c r="C35" s="3">
        <v>432099000</v>
      </c>
      <c r="D35" s="3">
        <v>347474000</v>
      </c>
      <c r="E35" s="3">
        <v>0</v>
      </c>
      <c r="F35" s="3">
        <v>172422000</v>
      </c>
      <c r="G35" s="3">
        <v>162838000</v>
      </c>
      <c r="H35" s="3">
        <v>0</v>
      </c>
      <c r="I35" s="3">
        <v>0</v>
      </c>
      <c r="J35" s="3">
        <v>0</v>
      </c>
      <c r="K35" s="4">
        <f t="shared" si="4"/>
        <v>5097256000</v>
      </c>
    </row>
    <row r="36" spans="1:11" ht="23.1" customHeight="1" x14ac:dyDescent="0.25">
      <c r="A36" s="18" t="s">
        <v>37</v>
      </c>
      <c r="B36" s="2">
        <v>30233850000</v>
      </c>
      <c r="C36" s="3">
        <v>5743973000</v>
      </c>
      <c r="D36" s="3">
        <v>9000713000</v>
      </c>
      <c r="E36" s="3">
        <v>0</v>
      </c>
      <c r="F36" s="3">
        <v>952840000</v>
      </c>
      <c r="G36" s="3">
        <v>9227484000</v>
      </c>
      <c r="H36" s="3">
        <v>820198000</v>
      </c>
      <c r="I36" s="3">
        <v>2351671000</v>
      </c>
      <c r="J36" s="3">
        <v>0</v>
      </c>
      <c r="K36" s="4">
        <f t="shared" si="4"/>
        <v>58330729000</v>
      </c>
    </row>
    <row r="37" spans="1:11" ht="23.1" customHeight="1" x14ac:dyDescent="0.25">
      <c r="A37" s="18" t="s">
        <v>38</v>
      </c>
      <c r="B37" s="2">
        <v>2910437000</v>
      </c>
      <c r="C37" s="3">
        <v>433277000</v>
      </c>
      <c r="D37" s="3">
        <v>741366000</v>
      </c>
      <c r="E37" s="3">
        <v>0</v>
      </c>
      <c r="F37" s="3">
        <v>589858000</v>
      </c>
      <c r="G37" s="3">
        <v>1352912000</v>
      </c>
      <c r="H37" s="3">
        <v>0</v>
      </c>
      <c r="I37" s="3">
        <v>0</v>
      </c>
      <c r="J37" s="3">
        <v>0</v>
      </c>
      <c r="K37" s="4">
        <f t="shared" si="4"/>
        <v>6027850000</v>
      </c>
    </row>
    <row r="38" spans="1:11" ht="23.1" customHeight="1" x14ac:dyDescent="0.25">
      <c r="A38" s="18" t="s">
        <v>39</v>
      </c>
      <c r="B38" s="2">
        <v>882776000</v>
      </c>
      <c r="C38" s="3">
        <v>124981000</v>
      </c>
      <c r="D38" s="3">
        <v>73055000</v>
      </c>
      <c r="E38" s="3">
        <v>0</v>
      </c>
      <c r="F38" s="3">
        <v>22775000</v>
      </c>
      <c r="G38" s="3">
        <v>88207000</v>
      </c>
      <c r="H38" s="3">
        <v>0</v>
      </c>
      <c r="I38" s="3">
        <v>0</v>
      </c>
      <c r="J38" s="3">
        <v>0</v>
      </c>
      <c r="K38" s="4">
        <f t="shared" si="4"/>
        <v>1191794000</v>
      </c>
    </row>
    <row r="39" spans="1:11" ht="23.1" customHeight="1" x14ac:dyDescent="0.25">
      <c r="A39" s="18" t="s">
        <v>40</v>
      </c>
      <c r="B39" s="2">
        <v>3291346000</v>
      </c>
      <c r="C39" s="3">
        <v>518482000</v>
      </c>
      <c r="D39" s="3">
        <v>375361000</v>
      </c>
      <c r="E39" s="3">
        <v>0</v>
      </c>
      <c r="F39" s="3">
        <v>230774000</v>
      </c>
      <c r="G39" s="3">
        <v>4613742000</v>
      </c>
      <c r="H39" s="3">
        <v>0</v>
      </c>
      <c r="I39" s="3">
        <v>0</v>
      </c>
      <c r="J39" s="3">
        <v>0</v>
      </c>
      <c r="K39" s="4">
        <f t="shared" si="4"/>
        <v>9029705000</v>
      </c>
    </row>
    <row r="40" spans="1:11" ht="23.1" customHeight="1" x14ac:dyDescent="0.25">
      <c r="A40" s="18" t="s">
        <v>41</v>
      </c>
      <c r="B40" s="2">
        <v>639718000</v>
      </c>
      <c r="C40" s="3">
        <v>59527000</v>
      </c>
      <c r="D40" s="3">
        <v>89841000</v>
      </c>
      <c r="E40" s="3">
        <v>0</v>
      </c>
      <c r="F40" s="3">
        <v>77595000</v>
      </c>
      <c r="G40" s="3">
        <v>67849000</v>
      </c>
      <c r="H40" s="3">
        <v>0</v>
      </c>
      <c r="I40" s="3">
        <v>0</v>
      </c>
      <c r="J40" s="3">
        <v>0</v>
      </c>
      <c r="K40" s="4">
        <f t="shared" si="4"/>
        <v>934530000</v>
      </c>
    </row>
    <row r="41" spans="1:11" ht="23.1" customHeight="1" x14ac:dyDescent="0.25">
      <c r="A41" s="18" t="s">
        <v>42</v>
      </c>
      <c r="B41" s="2">
        <v>277609000</v>
      </c>
      <c r="C41" s="3">
        <v>33752000</v>
      </c>
      <c r="D41" s="3">
        <v>132343000</v>
      </c>
      <c r="E41" s="3">
        <v>0</v>
      </c>
      <c r="F41" s="3">
        <v>5060000</v>
      </c>
      <c r="G41" s="3">
        <v>61064000</v>
      </c>
      <c r="H41" s="3">
        <v>0</v>
      </c>
      <c r="I41" s="3">
        <v>0</v>
      </c>
      <c r="J41" s="3">
        <v>0</v>
      </c>
      <c r="K41" s="4">
        <f t="shared" si="4"/>
        <v>509828000</v>
      </c>
    </row>
    <row r="42" spans="1:11" ht="23.1" customHeight="1" x14ac:dyDescent="0.25">
      <c r="A42" s="18" t="s">
        <v>43</v>
      </c>
      <c r="B42" s="2">
        <v>4630194000</v>
      </c>
      <c r="C42" s="3">
        <v>946402000</v>
      </c>
      <c r="D42" s="3">
        <v>585293000</v>
      </c>
      <c r="E42" s="3">
        <v>0</v>
      </c>
      <c r="F42" s="3">
        <v>78953000</v>
      </c>
      <c r="G42" s="3">
        <v>1234855000</v>
      </c>
      <c r="H42" s="3">
        <v>0</v>
      </c>
      <c r="I42" s="3">
        <v>0</v>
      </c>
      <c r="J42" s="3">
        <v>0</v>
      </c>
      <c r="K42" s="4">
        <f t="shared" si="4"/>
        <v>7475697000</v>
      </c>
    </row>
    <row r="43" spans="1:11" ht="23.1" customHeight="1" x14ac:dyDescent="0.25">
      <c r="A43" s="18" t="s">
        <v>44</v>
      </c>
      <c r="B43" s="2">
        <v>755499000</v>
      </c>
      <c r="C43" s="3">
        <v>85972000</v>
      </c>
      <c r="D43" s="3">
        <v>175125000</v>
      </c>
      <c r="E43" s="3">
        <v>0</v>
      </c>
      <c r="F43" s="3">
        <v>234045000</v>
      </c>
      <c r="G43" s="3">
        <v>156783000</v>
      </c>
      <c r="H43" s="3">
        <v>0</v>
      </c>
      <c r="I43" s="3">
        <v>0</v>
      </c>
      <c r="J43" s="3">
        <v>0</v>
      </c>
      <c r="K43" s="4">
        <f t="shared" si="4"/>
        <v>1407424000</v>
      </c>
    </row>
    <row r="44" spans="1:11" ht="23.1" customHeight="1" x14ac:dyDescent="0.25">
      <c r="A44" s="18" t="s">
        <v>45</v>
      </c>
      <c r="B44" s="2">
        <v>2903182000</v>
      </c>
      <c r="C44" s="3">
        <v>439215000</v>
      </c>
      <c r="D44" s="3">
        <v>425106000</v>
      </c>
      <c r="E44" s="3">
        <v>0</v>
      </c>
      <c r="F44" s="3">
        <v>6415059000</v>
      </c>
      <c r="G44" s="3">
        <v>131627000</v>
      </c>
      <c r="H44" s="3">
        <v>0</v>
      </c>
      <c r="I44" s="3">
        <v>3590171000</v>
      </c>
      <c r="J44" s="3">
        <v>0</v>
      </c>
      <c r="K44" s="4">
        <f t="shared" si="4"/>
        <v>13904360000</v>
      </c>
    </row>
    <row r="45" spans="1:11" ht="23.1" customHeight="1" x14ac:dyDescent="0.25">
      <c r="A45" s="18" t="s">
        <v>46</v>
      </c>
      <c r="B45" s="2">
        <v>825377000</v>
      </c>
      <c r="C45" s="3">
        <v>95253000</v>
      </c>
      <c r="D45" s="3">
        <v>374548000</v>
      </c>
      <c r="E45" s="3">
        <v>0</v>
      </c>
      <c r="F45" s="3">
        <v>2431967000</v>
      </c>
      <c r="G45" s="3">
        <v>75991000</v>
      </c>
      <c r="H45" s="3">
        <v>54279000</v>
      </c>
      <c r="I45" s="3">
        <v>0</v>
      </c>
      <c r="J45" s="3">
        <v>0</v>
      </c>
      <c r="K45" s="4">
        <f t="shared" si="4"/>
        <v>3857415000</v>
      </c>
    </row>
    <row r="46" spans="1:11" ht="23.1" customHeight="1" x14ac:dyDescent="0.25">
      <c r="A46" s="18" t="s">
        <v>47</v>
      </c>
      <c r="B46" s="2">
        <v>451004000</v>
      </c>
      <c r="C46" s="3">
        <v>88675000</v>
      </c>
      <c r="D46" s="3">
        <v>106645000</v>
      </c>
      <c r="E46" s="3">
        <v>0</v>
      </c>
      <c r="F46" s="3">
        <v>3310000</v>
      </c>
      <c r="G46" s="3">
        <v>103267000</v>
      </c>
      <c r="H46" s="3">
        <v>818993000</v>
      </c>
      <c r="I46" s="3">
        <v>0</v>
      </c>
      <c r="J46" s="3">
        <v>0</v>
      </c>
      <c r="K46" s="4">
        <f t="shared" si="4"/>
        <v>1571894000</v>
      </c>
    </row>
    <row r="47" spans="1:11" ht="23.1" customHeight="1" x14ac:dyDescent="0.25">
      <c r="A47" s="18" t="s">
        <v>48</v>
      </c>
      <c r="B47" s="2">
        <v>351519000</v>
      </c>
      <c r="C47" s="3">
        <v>46670000</v>
      </c>
      <c r="D47" s="3">
        <v>31336000</v>
      </c>
      <c r="E47" s="3">
        <v>0</v>
      </c>
      <c r="F47" s="3">
        <v>31964000</v>
      </c>
      <c r="G47" s="3">
        <v>9093000</v>
      </c>
      <c r="H47" s="3">
        <v>0</v>
      </c>
      <c r="I47" s="3">
        <v>0</v>
      </c>
      <c r="J47" s="3">
        <v>0</v>
      </c>
      <c r="K47" s="4">
        <f t="shared" si="4"/>
        <v>470582000</v>
      </c>
    </row>
    <row r="48" spans="1:11" ht="23.1" customHeight="1" x14ac:dyDescent="0.25">
      <c r="A48" s="18" t="s">
        <v>49</v>
      </c>
      <c r="B48" s="2">
        <v>318236000</v>
      </c>
      <c r="C48" s="3">
        <v>43661000</v>
      </c>
      <c r="D48" s="3">
        <v>54324000</v>
      </c>
      <c r="E48" s="3">
        <v>0</v>
      </c>
      <c r="F48" s="3">
        <v>8150000</v>
      </c>
      <c r="G48" s="3">
        <v>18998000</v>
      </c>
      <c r="H48" s="3">
        <v>0</v>
      </c>
      <c r="I48" s="3">
        <v>0</v>
      </c>
      <c r="J48" s="3">
        <v>0</v>
      </c>
      <c r="K48" s="4">
        <f t="shared" si="4"/>
        <v>443369000</v>
      </c>
    </row>
    <row r="49" spans="1:11" ht="23.1" customHeight="1" x14ac:dyDescent="0.25">
      <c r="A49" s="18" t="s">
        <v>50</v>
      </c>
      <c r="B49" s="2">
        <v>985571000</v>
      </c>
      <c r="C49" s="3">
        <v>62369000</v>
      </c>
      <c r="D49" s="3">
        <v>15292586000</v>
      </c>
      <c r="E49" s="3">
        <v>0</v>
      </c>
      <c r="F49" s="3">
        <v>301000</v>
      </c>
      <c r="G49" s="3">
        <v>8100512000</v>
      </c>
      <c r="H49" s="3">
        <v>0</v>
      </c>
      <c r="I49" s="3">
        <v>0</v>
      </c>
      <c r="J49" s="3">
        <v>0</v>
      </c>
      <c r="K49" s="4">
        <f t="shared" si="4"/>
        <v>24441339000</v>
      </c>
    </row>
    <row r="50" spans="1:11" ht="23.1" customHeight="1" x14ac:dyDescent="0.25">
      <c r="A50" s="18" t="s">
        <v>51</v>
      </c>
      <c r="B50" s="2">
        <v>203845000</v>
      </c>
      <c r="C50" s="3">
        <v>45158000</v>
      </c>
      <c r="D50" s="3">
        <v>42425000</v>
      </c>
      <c r="E50" s="3">
        <v>0</v>
      </c>
      <c r="F50" s="3">
        <v>175000</v>
      </c>
      <c r="G50" s="3">
        <v>6062000</v>
      </c>
      <c r="H50" s="3">
        <v>0</v>
      </c>
      <c r="I50" s="3">
        <v>0</v>
      </c>
      <c r="J50" s="3">
        <v>0</v>
      </c>
      <c r="K50" s="4">
        <f t="shared" si="4"/>
        <v>297665000</v>
      </c>
    </row>
    <row r="51" spans="1:11" ht="23.1" customHeight="1" x14ac:dyDescent="0.25">
      <c r="A51" s="18" t="s">
        <v>52</v>
      </c>
      <c r="B51" s="2">
        <v>485230000</v>
      </c>
      <c r="C51" s="3">
        <v>73024000</v>
      </c>
      <c r="D51" s="3">
        <v>112626000</v>
      </c>
      <c r="E51" s="3">
        <v>0</v>
      </c>
      <c r="F51" s="3">
        <v>2552194000</v>
      </c>
      <c r="G51" s="3">
        <v>39353000</v>
      </c>
      <c r="H51" s="3">
        <v>0</v>
      </c>
      <c r="I51" s="3">
        <v>0</v>
      </c>
      <c r="J51" s="3">
        <v>0</v>
      </c>
      <c r="K51" s="4">
        <f t="shared" si="4"/>
        <v>3262427000</v>
      </c>
    </row>
    <row r="52" spans="1:11" ht="23.1" customHeight="1" x14ac:dyDescent="0.25">
      <c r="A52" s="18" t="s">
        <v>53</v>
      </c>
      <c r="B52" s="2">
        <v>547529000</v>
      </c>
      <c r="C52" s="3">
        <v>75753000</v>
      </c>
      <c r="D52" s="3">
        <v>44615000</v>
      </c>
      <c r="E52" s="3">
        <v>0</v>
      </c>
      <c r="F52" s="3">
        <v>6220000</v>
      </c>
      <c r="G52" s="3">
        <v>149268000</v>
      </c>
      <c r="H52" s="3">
        <v>0</v>
      </c>
      <c r="I52" s="3">
        <v>0</v>
      </c>
      <c r="J52" s="3">
        <v>0</v>
      </c>
      <c r="K52" s="4">
        <f t="shared" si="4"/>
        <v>823385000</v>
      </c>
    </row>
    <row r="53" spans="1:11" ht="23.1" customHeight="1" x14ac:dyDescent="0.25">
      <c r="A53" s="18" t="s">
        <v>54</v>
      </c>
      <c r="B53" s="2">
        <v>69103000</v>
      </c>
      <c r="C53" s="3">
        <v>9712000</v>
      </c>
      <c r="D53" s="3">
        <v>21775000</v>
      </c>
      <c r="E53" s="3">
        <v>0</v>
      </c>
      <c r="F53" s="3">
        <v>771000</v>
      </c>
      <c r="G53" s="3">
        <v>699000</v>
      </c>
      <c r="H53" s="3">
        <v>596521000</v>
      </c>
      <c r="I53" s="3">
        <v>0</v>
      </c>
      <c r="J53" s="3">
        <v>0</v>
      </c>
      <c r="K53" s="4">
        <f t="shared" si="4"/>
        <v>698581000</v>
      </c>
    </row>
    <row r="54" spans="1:11" ht="23.1" customHeight="1" x14ac:dyDescent="0.25">
      <c r="A54" s="18" t="s">
        <v>55</v>
      </c>
      <c r="B54" s="2">
        <v>90372000</v>
      </c>
      <c r="C54" s="3">
        <v>13706000</v>
      </c>
      <c r="D54" s="3">
        <v>29176000</v>
      </c>
      <c r="E54" s="3">
        <v>0</v>
      </c>
      <c r="F54" s="3">
        <v>2141000</v>
      </c>
      <c r="G54" s="3">
        <v>12415000</v>
      </c>
      <c r="H54" s="3">
        <v>703351000</v>
      </c>
      <c r="I54" s="3">
        <v>0</v>
      </c>
      <c r="J54" s="3">
        <v>0</v>
      </c>
      <c r="K54" s="4">
        <f t="shared" si="4"/>
        <v>851161000</v>
      </c>
    </row>
    <row r="55" spans="1:11" ht="23.1" customHeight="1" x14ac:dyDescent="0.25">
      <c r="A55" s="18" t="s">
        <v>56</v>
      </c>
      <c r="B55" s="2">
        <v>86579000</v>
      </c>
      <c r="C55" s="3">
        <v>13016000</v>
      </c>
      <c r="D55" s="3">
        <v>27017000</v>
      </c>
      <c r="E55" s="3">
        <v>0</v>
      </c>
      <c r="F55" s="3">
        <v>1565000</v>
      </c>
      <c r="G55" s="3">
        <v>9499000</v>
      </c>
      <c r="H55" s="3">
        <v>1237297000</v>
      </c>
      <c r="I55" s="3">
        <v>0</v>
      </c>
      <c r="J55" s="3">
        <v>0</v>
      </c>
      <c r="K55" s="4">
        <f t="shared" ref="K55:K77" si="5">SUM(B55:J55)</f>
        <v>1374973000</v>
      </c>
    </row>
    <row r="56" spans="1:11" ht="23.1" customHeight="1" x14ac:dyDescent="0.25">
      <c r="A56" s="18" t="s">
        <v>57</v>
      </c>
      <c r="B56" s="2">
        <v>34928600000</v>
      </c>
      <c r="C56" s="3">
        <v>6228701000</v>
      </c>
      <c r="D56" s="3">
        <v>4572353000</v>
      </c>
      <c r="E56" s="3">
        <v>0</v>
      </c>
      <c r="F56" s="3">
        <v>667187000</v>
      </c>
      <c r="G56" s="3">
        <v>218955449000</v>
      </c>
      <c r="H56" s="3">
        <v>800620000</v>
      </c>
      <c r="I56" s="3">
        <v>0</v>
      </c>
      <c r="J56" s="3">
        <v>0</v>
      </c>
      <c r="K56" s="4">
        <f t="shared" si="5"/>
        <v>266152910000</v>
      </c>
    </row>
    <row r="57" spans="1:11" ht="23.1" customHeight="1" x14ac:dyDescent="0.25">
      <c r="A57" s="18" t="s">
        <v>58</v>
      </c>
      <c r="B57" s="2">
        <v>23735000</v>
      </c>
      <c r="C57" s="3">
        <v>4183000</v>
      </c>
      <c r="D57" s="3">
        <v>8534000</v>
      </c>
      <c r="E57" s="3">
        <v>0</v>
      </c>
      <c r="F57" s="3">
        <v>0</v>
      </c>
      <c r="G57" s="3">
        <v>11534000</v>
      </c>
      <c r="H57" s="3">
        <v>0</v>
      </c>
      <c r="I57" s="3">
        <v>0</v>
      </c>
      <c r="J57" s="3">
        <v>0</v>
      </c>
      <c r="K57" s="4">
        <f t="shared" si="5"/>
        <v>47986000</v>
      </c>
    </row>
    <row r="58" spans="1:11" ht="23.1" customHeight="1" x14ac:dyDescent="0.25">
      <c r="A58" s="18" t="s">
        <v>59</v>
      </c>
      <c r="B58" s="2">
        <v>1456636000</v>
      </c>
      <c r="C58" s="3">
        <v>171092000</v>
      </c>
      <c r="D58" s="3">
        <v>605520000</v>
      </c>
      <c r="E58" s="3">
        <v>0</v>
      </c>
      <c r="F58" s="3">
        <v>35517000</v>
      </c>
      <c r="G58" s="3">
        <v>127698000</v>
      </c>
      <c r="H58" s="3">
        <v>0</v>
      </c>
      <c r="I58" s="3">
        <v>0</v>
      </c>
      <c r="J58" s="3">
        <v>0</v>
      </c>
      <c r="K58" s="4">
        <f t="shared" si="5"/>
        <v>2396463000</v>
      </c>
    </row>
    <row r="59" spans="1:11" ht="23.1" customHeight="1" x14ac:dyDescent="0.25">
      <c r="A59" s="18" t="s">
        <v>60</v>
      </c>
      <c r="B59" s="2">
        <v>217464000</v>
      </c>
      <c r="C59" s="3">
        <v>25371000</v>
      </c>
      <c r="D59" s="3">
        <v>58903000</v>
      </c>
      <c r="E59" s="3">
        <v>0</v>
      </c>
      <c r="F59" s="3">
        <v>3907000</v>
      </c>
      <c r="G59" s="3">
        <v>18998000</v>
      </c>
      <c r="H59" s="3">
        <v>0</v>
      </c>
      <c r="I59" s="3">
        <v>0</v>
      </c>
      <c r="J59" s="3">
        <v>0</v>
      </c>
      <c r="K59" s="4">
        <f t="shared" si="5"/>
        <v>324643000</v>
      </c>
    </row>
    <row r="60" spans="1:11" ht="23.1" customHeight="1" x14ac:dyDescent="0.25">
      <c r="A60" s="18" t="s">
        <v>61</v>
      </c>
      <c r="B60" s="2">
        <v>261228000</v>
      </c>
      <c r="C60" s="3">
        <v>39972000</v>
      </c>
      <c r="D60" s="3">
        <v>110792000</v>
      </c>
      <c r="E60" s="3">
        <v>0</v>
      </c>
      <c r="F60" s="3">
        <v>4726000</v>
      </c>
      <c r="G60" s="3">
        <v>278182000</v>
      </c>
      <c r="H60" s="3">
        <v>1017737000</v>
      </c>
      <c r="I60" s="3">
        <v>0</v>
      </c>
      <c r="J60" s="3">
        <v>0</v>
      </c>
      <c r="K60" s="4">
        <f t="shared" si="5"/>
        <v>1712637000</v>
      </c>
    </row>
    <row r="61" spans="1:11" ht="23.1" customHeight="1" x14ac:dyDescent="0.25">
      <c r="A61" s="18" t="s">
        <v>62</v>
      </c>
      <c r="B61" s="2">
        <v>66671000</v>
      </c>
      <c r="C61" s="3">
        <v>8509000</v>
      </c>
      <c r="D61" s="3">
        <v>15979000</v>
      </c>
      <c r="E61" s="3">
        <v>0</v>
      </c>
      <c r="F61" s="3">
        <v>2022000</v>
      </c>
      <c r="G61" s="3">
        <v>2171000</v>
      </c>
      <c r="H61" s="3">
        <v>0</v>
      </c>
      <c r="I61" s="3">
        <v>0</v>
      </c>
      <c r="J61" s="3">
        <v>0</v>
      </c>
      <c r="K61" s="4">
        <f t="shared" si="5"/>
        <v>95352000</v>
      </c>
    </row>
    <row r="62" spans="1:11" ht="23.1" customHeight="1" x14ac:dyDescent="0.25">
      <c r="A62" s="18" t="s">
        <v>63</v>
      </c>
      <c r="B62" s="2">
        <v>874701000</v>
      </c>
      <c r="C62" s="3">
        <v>119090000</v>
      </c>
      <c r="D62" s="3">
        <v>233350000</v>
      </c>
      <c r="E62" s="3">
        <v>0</v>
      </c>
      <c r="F62" s="3">
        <v>389987000</v>
      </c>
      <c r="G62" s="3">
        <v>135698000</v>
      </c>
      <c r="H62" s="3">
        <v>0</v>
      </c>
      <c r="I62" s="3">
        <v>5283000</v>
      </c>
      <c r="J62" s="3">
        <v>0</v>
      </c>
      <c r="K62" s="4">
        <f t="shared" si="5"/>
        <v>1758109000</v>
      </c>
    </row>
    <row r="63" spans="1:11" ht="23.1" customHeight="1" x14ac:dyDescent="0.25">
      <c r="A63" s="18" t="s">
        <v>64</v>
      </c>
      <c r="B63" s="2">
        <v>66642000</v>
      </c>
      <c r="C63" s="3">
        <v>7540000</v>
      </c>
      <c r="D63" s="3">
        <v>75965000</v>
      </c>
      <c r="E63" s="3">
        <v>0</v>
      </c>
      <c r="F63" s="3">
        <v>40360000</v>
      </c>
      <c r="G63" s="3">
        <v>6785000</v>
      </c>
      <c r="H63" s="3">
        <v>2966636000</v>
      </c>
      <c r="I63" s="3">
        <v>0</v>
      </c>
      <c r="J63" s="3">
        <v>0</v>
      </c>
      <c r="K63" s="4">
        <f t="shared" si="5"/>
        <v>3163928000</v>
      </c>
    </row>
    <row r="64" spans="1:11" ht="23.1" customHeight="1" x14ac:dyDescent="0.25">
      <c r="A64" s="18" t="s">
        <v>65</v>
      </c>
      <c r="B64" s="2">
        <v>128154000</v>
      </c>
      <c r="C64" s="3">
        <v>32684000</v>
      </c>
      <c r="D64" s="3">
        <v>95519000</v>
      </c>
      <c r="E64" s="3">
        <v>0</v>
      </c>
      <c r="F64" s="3">
        <v>63000</v>
      </c>
      <c r="G64" s="3">
        <v>234758000</v>
      </c>
      <c r="H64" s="3">
        <v>0</v>
      </c>
      <c r="I64" s="3">
        <v>0</v>
      </c>
      <c r="J64" s="3">
        <v>0</v>
      </c>
      <c r="K64" s="4">
        <f t="shared" si="5"/>
        <v>491178000</v>
      </c>
    </row>
    <row r="65" spans="1:11" ht="23.1" customHeight="1" x14ac:dyDescent="0.25">
      <c r="A65" s="18" t="s">
        <v>66</v>
      </c>
      <c r="B65" s="2">
        <v>126765000</v>
      </c>
      <c r="C65" s="3">
        <v>18942000</v>
      </c>
      <c r="D65" s="3">
        <v>207350000</v>
      </c>
      <c r="E65" s="3">
        <v>0</v>
      </c>
      <c r="F65" s="3">
        <v>5182000</v>
      </c>
      <c r="G65" s="3">
        <v>21712000</v>
      </c>
      <c r="H65" s="3">
        <v>0</v>
      </c>
      <c r="I65" s="3">
        <v>0</v>
      </c>
      <c r="J65" s="3">
        <v>0</v>
      </c>
      <c r="K65" s="4">
        <f t="shared" si="5"/>
        <v>379951000</v>
      </c>
    </row>
    <row r="66" spans="1:11" ht="23.1" customHeight="1" x14ac:dyDescent="0.25">
      <c r="A66" s="18" t="s">
        <v>67</v>
      </c>
      <c r="B66" s="2">
        <v>1166924000</v>
      </c>
      <c r="C66" s="3">
        <v>153025000</v>
      </c>
      <c r="D66" s="3">
        <v>337005000</v>
      </c>
      <c r="E66" s="3">
        <v>0</v>
      </c>
      <c r="F66" s="3">
        <v>547548000</v>
      </c>
      <c r="G66" s="3">
        <v>1084507000</v>
      </c>
      <c r="H66" s="3">
        <v>420665000</v>
      </c>
      <c r="I66" s="3">
        <v>0</v>
      </c>
      <c r="J66" s="3">
        <v>0</v>
      </c>
      <c r="K66" s="4">
        <f t="shared" si="5"/>
        <v>3709674000</v>
      </c>
    </row>
    <row r="67" spans="1:11" ht="23.1" customHeight="1" x14ac:dyDescent="0.25">
      <c r="A67" s="18" t="s">
        <v>68</v>
      </c>
      <c r="B67" s="2">
        <v>28449000</v>
      </c>
      <c r="C67" s="3">
        <v>5442000</v>
      </c>
      <c r="D67" s="3">
        <v>18516000</v>
      </c>
      <c r="E67" s="3">
        <v>0</v>
      </c>
      <c r="F67" s="3">
        <v>36000</v>
      </c>
      <c r="G67" s="3">
        <v>43423000</v>
      </c>
      <c r="H67" s="3">
        <v>0</v>
      </c>
      <c r="I67" s="3">
        <v>0</v>
      </c>
      <c r="J67" s="3">
        <v>0</v>
      </c>
      <c r="K67" s="4">
        <f t="shared" si="5"/>
        <v>95866000</v>
      </c>
    </row>
    <row r="68" spans="1:11" ht="23.1" customHeight="1" thickBot="1" x14ac:dyDescent="0.3">
      <c r="A68" s="19" t="s">
        <v>69</v>
      </c>
      <c r="B68" s="10">
        <v>925797000</v>
      </c>
      <c r="C68" s="11">
        <v>101500000</v>
      </c>
      <c r="D68" s="11">
        <v>173679000</v>
      </c>
      <c r="E68" s="11">
        <v>0</v>
      </c>
      <c r="F68" s="11">
        <v>260605199000</v>
      </c>
      <c r="G68" s="11">
        <v>0</v>
      </c>
      <c r="H68" s="11">
        <v>0</v>
      </c>
      <c r="I68" s="11">
        <v>0</v>
      </c>
      <c r="J68" s="11">
        <v>0</v>
      </c>
      <c r="K68" s="12">
        <f t="shared" si="5"/>
        <v>261806175000</v>
      </c>
    </row>
    <row r="69" spans="1:11" hidden="1" x14ac:dyDescent="0.25">
      <c r="A69" s="25" t="s">
        <v>10</v>
      </c>
      <c r="B69" s="26">
        <v>4089871397000</v>
      </c>
      <c r="C69" s="27">
        <v>523729586000</v>
      </c>
      <c r="D69" s="27">
        <v>1125075359000</v>
      </c>
      <c r="E69" s="27">
        <v>2518903057000</v>
      </c>
      <c r="F69" s="27">
        <v>8593499297000</v>
      </c>
      <c r="G69" s="27">
        <v>889641379000</v>
      </c>
      <c r="H69" s="27">
        <v>909777245000</v>
      </c>
      <c r="I69" s="27">
        <v>308517676000</v>
      </c>
      <c r="J69" s="27">
        <v>379665158000</v>
      </c>
      <c r="K69" s="9">
        <f t="shared" si="5"/>
        <v>19338680154000</v>
      </c>
    </row>
    <row r="70" spans="1:11" ht="24.95" customHeight="1" x14ac:dyDescent="0.25">
      <c r="A70" s="28" t="s">
        <v>19</v>
      </c>
      <c r="B70" s="29">
        <v>155444786000</v>
      </c>
      <c r="C70" s="30">
        <v>27970514000</v>
      </c>
      <c r="D70" s="30">
        <v>73784170000</v>
      </c>
      <c r="E70" s="30">
        <v>0</v>
      </c>
      <c r="F70" s="30">
        <v>405401280000</v>
      </c>
      <c r="G70" s="30">
        <v>528347339000</v>
      </c>
      <c r="H70" s="30">
        <v>31557553000</v>
      </c>
      <c r="I70" s="30">
        <v>5947125000</v>
      </c>
      <c r="J70" s="30">
        <v>0</v>
      </c>
      <c r="K70" s="4">
        <f t="shared" si="5"/>
        <v>1228452767000</v>
      </c>
    </row>
    <row r="71" spans="1:11" ht="24.95" customHeight="1" x14ac:dyDescent="0.25">
      <c r="A71" s="28" t="s">
        <v>70</v>
      </c>
      <c r="B71" s="34">
        <v>416292158000</v>
      </c>
      <c r="C71" s="35">
        <v>51238823000</v>
      </c>
      <c r="D71" s="35">
        <v>49300506000</v>
      </c>
      <c r="E71" s="35">
        <v>0</v>
      </c>
      <c r="F71" s="35">
        <v>46295862000</v>
      </c>
      <c r="G71" s="35">
        <v>72771256000</v>
      </c>
      <c r="H71" s="35">
        <v>0</v>
      </c>
      <c r="I71" s="35">
        <v>0</v>
      </c>
      <c r="J71" s="35">
        <v>0</v>
      </c>
      <c r="K71" s="36">
        <f t="shared" si="5"/>
        <v>635898605000</v>
      </c>
    </row>
    <row r="72" spans="1:11" ht="24.95" customHeight="1" x14ac:dyDescent="0.25">
      <c r="A72" s="28" t="s">
        <v>71</v>
      </c>
      <c r="B72" s="29">
        <f>B71+B70</f>
        <v>571736944000</v>
      </c>
      <c r="C72" s="30">
        <f t="shared" ref="C72:J72" si="6">C71+C70</f>
        <v>79209337000</v>
      </c>
      <c r="D72" s="30">
        <f t="shared" si="6"/>
        <v>123084676000</v>
      </c>
      <c r="E72" s="30">
        <f t="shared" si="6"/>
        <v>0</v>
      </c>
      <c r="F72" s="30">
        <f t="shared" si="6"/>
        <v>451697142000</v>
      </c>
      <c r="G72" s="30">
        <f t="shared" si="6"/>
        <v>601118595000</v>
      </c>
      <c r="H72" s="30">
        <f t="shared" si="6"/>
        <v>31557553000</v>
      </c>
      <c r="I72" s="30">
        <f t="shared" si="6"/>
        <v>5947125000</v>
      </c>
      <c r="J72" s="30">
        <f t="shared" si="6"/>
        <v>0</v>
      </c>
      <c r="K72" s="4">
        <f t="shared" si="5"/>
        <v>1864351372000</v>
      </c>
    </row>
    <row r="73" spans="1:11" hidden="1" x14ac:dyDescent="0.25">
      <c r="A73" s="28" t="s">
        <v>12</v>
      </c>
      <c r="B73" s="29">
        <v>16025175000</v>
      </c>
      <c r="C73" s="30">
        <v>2492460000</v>
      </c>
      <c r="D73" s="30">
        <v>8859719000</v>
      </c>
      <c r="E73" s="30">
        <v>0</v>
      </c>
      <c r="F73" s="30">
        <v>131471382000</v>
      </c>
      <c r="G73" s="30">
        <v>4737879000</v>
      </c>
      <c r="H73" s="30">
        <v>0</v>
      </c>
      <c r="I73" s="30">
        <v>0</v>
      </c>
      <c r="J73" s="30">
        <v>0</v>
      </c>
      <c r="K73" s="4">
        <f t="shared" si="5"/>
        <v>163586615000</v>
      </c>
    </row>
    <row r="74" spans="1:11" hidden="1" x14ac:dyDescent="0.25">
      <c r="A74" s="28" t="s">
        <v>13</v>
      </c>
      <c r="B74" s="29">
        <f t="shared" ref="B74:J74" si="7">B73+B72+B69</f>
        <v>4677633516000</v>
      </c>
      <c r="C74" s="30">
        <f t="shared" si="7"/>
        <v>605431383000</v>
      </c>
      <c r="D74" s="30">
        <f t="shared" si="7"/>
        <v>1257019754000</v>
      </c>
      <c r="E74" s="30">
        <f t="shared" si="7"/>
        <v>2518903057000</v>
      </c>
      <c r="F74" s="30">
        <f t="shared" si="7"/>
        <v>9176667821000</v>
      </c>
      <c r="G74" s="30">
        <f t="shared" si="7"/>
        <v>1495497853000</v>
      </c>
      <c r="H74" s="30">
        <f t="shared" si="7"/>
        <v>941334798000</v>
      </c>
      <c r="I74" s="30">
        <f t="shared" si="7"/>
        <v>314464801000</v>
      </c>
      <c r="J74" s="30">
        <f t="shared" si="7"/>
        <v>379665158000</v>
      </c>
      <c r="K74" s="4">
        <f t="shared" si="5"/>
        <v>21366618141000</v>
      </c>
    </row>
    <row r="75" spans="1:11" hidden="1" x14ac:dyDescent="0.25">
      <c r="A75" s="28" t="s">
        <v>14</v>
      </c>
      <c r="B75" s="29">
        <v>0</v>
      </c>
      <c r="C75" s="30">
        <v>0</v>
      </c>
      <c r="D75" s="30">
        <v>0</v>
      </c>
      <c r="E75" s="30">
        <v>0</v>
      </c>
      <c r="F75" s="30">
        <v>1115133265000</v>
      </c>
      <c r="G75" s="30">
        <v>0</v>
      </c>
      <c r="H75" s="30">
        <v>627088641000</v>
      </c>
      <c r="I75" s="30">
        <v>0</v>
      </c>
      <c r="J75" s="30">
        <v>0</v>
      </c>
      <c r="K75" s="4">
        <f t="shared" si="5"/>
        <v>1742221906000</v>
      </c>
    </row>
    <row r="76" spans="1:11" hidden="1" x14ac:dyDescent="0.25">
      <c r="A76" s="28" t="s">
        <v>15</v>
      </c>
      <c r="B76" s="29">
        <v>0</v>
      </c>
      <c r="C76" s="30">
        <v>0</v>
      </c>
      <c r="D76" s="30">
        <v>0</v>
      </c>
      <c r="E76" s="30">
        <v>0</v>
      </c>
      <c r="F76" s="30">
        <v>127635401000</v>
      </c>
      <c r="G76" s="30">
        <v>0</v>
      </c>
      <c r="H76" s="30">
        <v>0</v>
      </c>
      <c r="I76" s="30">
        <v>0</v>
      </c>
      <c r="J76" s="30">
        <v>0</v>
      </c>
      <c r="K76" s="4">
        <f t="shared" si="5"/>
        <v>127635401000</v>
      </c>
    </row>
    <row r="77" spans="1:11" ht="29.25" hidden="1" thickBot="1" x14ac:dyDescent="0.3">
      <c r="A77" s="31" t="s">
        <v>16</v>
      </c>
      <c r="B77" s="32">
        <f t="shared" ref="B77:J77" si="8">B74-(B75+B76)</f>
        <v>4677633516000</v>
      </c>
      <c r="C77" s="33">
        <f t="shared" si="8"/>
        <v>605431383000</v>
      </c>
      <c r="D77" s="33">
        <f t="shared" si="8"/>
        <v>1257019754000</v>
      </c>
      <c r="E77" s="33">
        <f t="shared" si="8"/>
        <v>2518903057000</v>
      </c>
      <c r="F77" s="33">
        <f t="shared" si="8"/>
        <v>7933899155000</v>
      </c>
      <c r="G77" s="33">
        <f t="shared" si="8"/>
        <v>1495497853000</v>
      </c>
      <c r="H77" s="33">
        <f t="shared" si="8"/>
        <v>314246157000</v>
      </c>
      <c r="I77" s="33">
        <f t="shared" si="8"/>
        <v>314464801000</v>
      </c>
      <c r="J77" s="33">
        <f t="shared" si="8"/>
        <v>379665158000</v>
      </c>
      <c r="K77" s="12">
        <f t="shared" si="5"/>
        <v>19496760834000</v>
      </c>
    </row>
    <row r="78" spans="1:11" hidden="1" x14ac:dyDescent="0.25">
      <c r="A78" s="16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6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3">
    <mergeCell ref="A17:K17"/>
    <mergeCell ref="A18:K18"/>
    <mergeCell ref="A19:K19"/>
  </mergeCells>
  <printOptions horizontalCentered="1" verticalCentered="1"/>
  <pageMargins left="0.11811023622047245" right="0.11811023622047245" top="0" bottom="0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21</vt:i4>
      </vt:variant>
    </vt:vector>
  </HeadingPairs>
  <TitlesOfParts>
    <vt:vector size="24" baseType="lpstr">
      <vt:lpstr>2025</vt:lpstr>
      <vt:lpstr>2026</vt:lpstr>
      <vt:lpstr>2027</vt:lpstr>
      <vt:lpstr>'2026'!BaslaSatir</vt:lpstr>
      <vt:lpstr>'2027'!BaslaSatir</vt:lpstr>
      <vt:lpstr>BaslaSatir</vt:lpstr>
      <vt:lpstr>'2026'!ButceYil</vt:lpstr>
      <vt:lpstr>'2027'!ButceYil</vt:lpstr>
      <vt:lpstr>ButceYil</vt:lpstr>
      <vt:lpstr>'2026'!cetvelNo</vt:lpstr>
      <vt:lpstr>'2027'!cetvelNo</vt:lpstr>
      <vt:lpstr>cetvelNo</vt:lpstr>
      <vt:lpstr>'2026'!cetvelYil</vt:lpstr>
      <vt:lpstr>'2027'!cetvelYil</vt:lpstr>
      <vt:lpstr>cetvelYil</vt:lpstr>
      <vt:lpstr>'2026'!FormatSatir</vt:lpstr>
      <vt:lpstr>'2027'!FormatSatir</vt:lpstr>
      <vt:lpstr>FormatSatir</vt:lpstr>
      <vt:lpstr>'2026'!Siniflandirma</vt:lpstr>
      <vt:lpstr>'2027'!Siniflandirma</vt:lpstr>
      <vt:lpstr>Siniflandirma</vt:lpstr>
      <vt:lpstr>'2026'!ToplamSatir</vt:lpstr>
      <vt:lpstr>'2027'!ToplamSatir</vt:lpstr>
      <vt:lpstr>ToplamSatir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 ÜNVER</dc:creator>
  <cp:keywords/>
  <dc:description/>
  <cp:lastModifiedBy>Cahit DIBLAN</cp:lastModifiedBy>
  <cp:lastPrinted>2024-10-14T07:51:02Z</cp:lastPrinted>
  <dcterms:created xsi:type="dcterms:W3CDTF">2020-01-21T07:47:42Z</dcterms:created>
  <dcterms:modified xsi:type="dcterms:W3CDTF">2024-12-31T11:48:49Z</dcterms:modified>
  <cp:category/>
  <cp:contentStatus/>
</cp:coreProperties>
</file>